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drawings/drawing2.xml" ContentType="application/vnd.openxmlformats-officedocument.drawing+xml"/>
  <Override PartName="/xl/embeddings/oleObject25.bin" ContentType="application/vnd.openxmlformats-officedocument.oleObject"/>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4.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6.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7.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8.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9.xml" ContentType="application/vnd.openxmlformats-officedocument.drawingml.chart+xml"/>
  <Override PartName="/xl/drawings/drawing2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5" yWindow="30" windowWidth="9615" windowHeight="11595"/>
    <workbookView xWindow="8055" yWindow="105" windowWidth="13275" windowHeight="13305" firstSheet="3" activeTab="4"/>
    <workbookView xWindow="16845" yWindow="15" windowWidth="10605" windowHeight="12690" firstSheet="10" activeTab="13"/>
  </bookViews>
  <sheets>
    <sheet name="NOTES" sheetId="18" r:id="rId1"/>
    <sheet name="Documentation" sheetId="15" r:id="rId2"/>
    <sheet name="Polars" sheetId="2" r:id="rId3"/>
    <sheet name="Polar Table" sheetId="19" r:id="rId4"/>
    <sheet name="Polar Table MH" sheetId="27" r:id="rId5"/>
    <sheet name="WL Targets" sheetId="22" r:id="rId6"/>
    <sheet name="Chart1" sheetId="6" r:id="rId7"/>
    <sheet name="Chart2" sheetId="9" r:id="rId8"/>
    <sheet name="Chart3" sheetId="10" r:id="rId9"/>
    <sheet name="Chart4" sheetId="11" r:id="rId10"/>
    <sheet name="Chart5" sheetId="12" r:id="rId11"/>
    <sheet name="Chart6" sheetId="13" r:id="rId12"/>
    <sheet name="Chart7" sheetId="14" r:id="rId13"/>
    <sheet name="Chart8" sheetId="16" r:id="rId14"/>
    <sheet name="Chart AWA" sheetId="21" r:id="rId15"/>
    <sheet name="Summary" sheetId="5" r:id="rId16"/>
    <sheet name="Summary AW" sheetId="20" r:id="rId17"/>
    <sheet name="Graphics Grid" sheetId="7" r:id="rId18"/>
    <sheet name="Deckman" sheetId="3" r:id="rId19"/>
    <sheet name="Deckman Start" sheetId="30" r:id="rId20"/>
    <sheet name="Deckman MH" sheetId="28" r:id="rId21"/>
    <sheet name="Deckman MH Start" sheetId="31" r:id="rId22"/>
    <sheet name="Expedition" sheetId="4" r:id="rId23"/>
    <sheet name="Expedition Start" sheetId="32" r:id="rId24"/>
    <sheet name="Expedition MH" sheetId="33" r:id="rId25"/>
    <sheet name="Expedition MH Start" sheetId="29" r:id="rId26"/>
    <sheet name="MaxSea" sheetId="17" r:id="rId27"/>
    <sheet name="Raymarine" sheetId="23" r:id="rId28"/>
    <sheet name="Nexus" sheetId="24" r:id="rId29"/>
    <sheet name="Ockam" sheetId="25" r:id="rId30"/>
    <sheet name="Bedford" sheetId="26" r:id="rId31"/>
  </sheets>
  <definedNames>
    <definedName name="Doc_Header" localSheetId="1">Documentation!#REF!</definedName>
    <definedName name="_xlnm.Print_Area" localSheetId="3">'Polar Table'!$A$1:$A$420</definedName>
    <definedName name="_xlnm.Print_Area" localSheetId="4">'Polar Table MH'!$A$1:$A$420</definedName>
    <definedName name="_xlnm.Print_Area" localSheetId="5">'WL Targets'!$A$1:$K$26</definedName>
  </definedNames>
  <calcPr calcId="145621"/>
</workbook>
</file>

<file path=xl/calcChain.xml><?xml version="1.0" encoding="utf-8"?>
<calcChain xmlns="http://schemas.openxmlformats.org/spreadsheetml/2006/main">
  <c r="H4" i="25" l="1"/>
  <c r="H38" i="25"/>
  <c r="H38" i="26"/>
  <c r="G4" i="25"/>
  <c r="F4" i="25"/>
  <c r="F4" i="26" s="1"/>
  <c r="E4" i="25"/>
  <c r="E38" i="25"/>
  <c r="E38" i="26"/>
  <c r="D4" i="25"/>
  <c r="C4" i="25"/>
  <c r="C4" i="26" s="1"/>
  <c r="B4" i="25"/>
  <c r="B38" i="25" s="1"/>
  <c r="B38" i="26" s="1"/>
  <c r="B4" i="26"/>
  <c r="H1" i="17"/>
  <c r="G1" i="17"/>
  <c r="F1" i="17"/>
  <c r="E1" i="17"/>
  <c r="D1" i="17"/>
  <c r="C1" i="17"/>
  <c r="B1" i="17"/>
  <c r="A3" i="33"/>
  <c r="A3" i="29"/>
  <c r="A4" i="33"/>
  <c r="A4" i="29"/>
  <c r="A5" i="33"/>
  <c r="A5" i="29" s="1"/>
  <c r="A6" i="33"/>
  <c r="A6" i="29"/>
  <c r="A7" i="33"/>
  <c r="A7" i="29"/>
  <c r="A8" i="33"/>
  <c r="A8" i="29"/>
  <c r="A2" i="33"/>
  <c r="A2" i="29" s="1"/>
  <c r="A4" i="30"/>
  <c r="A5" i="30"/>
  <c r="A6" i="30"/>
  <c r="A5" i="32" s="1"/>
  <c r="A7" i="30"/>
  <c r="A6" i="32" s="1"/>
  <c r="A8" i="30"/>
  <c r="A9" i="30"/>
  <c r="A3" i="30"/>
  <c r="E4" i="26"/>
  <c r="H4" i="26"/>
  <c r="BI1" i="5"/>
  <c r="C2" i="32"/>
  <c r="C3" i="32"/>
  <c r="C3" i="29" s="1"/>
  <c r="C4" i="32"/>
  <c r="C4" i="29" s="1"/>
  <c r="C5" i="32"/>
  <c r="C5" i="29" s="1"/>
  <c r="C6" i="32"/>
  <c r="C7" i="32"/>
  <c r="C7" i="29" s="1"/>
  <c r="C8" i="32"/>
  <c r="C8" i="29" s="1"/>
  <c r="Z6" i="33"/>
  <c r="AA8" i="32"/>
  <c r="AA8" i="29"/>
  <c r="Z8" i="32"/>
  <c r="Z8" i="29"/>
  <c r="Y8" i="32"/>
  <c r="Y8" i="29"/>
  <c r="X8" i="32"/>
  <c r="X8" i="29" s="1"/>
  <c r="W8" i="32"/>
  <c r="W8" i="29"/>
  <c r="V8" i="32"/>
  <c r="V8" i="29"/>
  <c r="U8" i="32"/>
  <c r="U8" i="29"/>
  <c r="T8" i="32"/>
  <c r="T8" i="29" s="1"/>
  <c r="S8" i="32"/>
  <c r="S8" i="29"/>
  <c r="R8" i="32"/>
  <c r="R8" i="29"/>
  <c r="Q8" i="32"/>
  <c r="Q8" i="29"/>
  <c r="P8" i="32"/>
  <c r="P8" i="29" s="1"/>
  <c r="O8" i="32"/>
  <c r="O8" i="29"/>
  <c r="N8" i="32"/>
  <c r="N8" i="29"/>
  <c r="M8" i="32"/>
  <c r="M8" i="29"/>
  <c r="L8" i="32"/>
  <c r="L8" i="29" s="1"/>
  <c r="K8" i="32"/>
  <c r="K8" i="29"/>
  <c r="J8" i="32"/>
  <c r="J8" i="29"/>
  <c r="I8" i="32"/>
  <c r="I8" i="29"/>
  <c r="H8" i="32"/>
  <c r="H8" i="29" s="1"/>
  <c r="G8" i="32"/>
  <c r="G8" i="29"/>
  <c r="F8" i="32"/>
  <c r="F8" i="29"/>
  <c r="E8" i="32"/>
  <c r="E8" i="29"/>
  <c r="D8" i="32"/>
  <c r="D8" i="29" s="1"/>
  <c r="B8" i="32"/>
  <c r="B8" i="29"/>
  <c r="A8" i="32"/>
  <c r="AA7" i="32"/>
  <c r="AA7" i="29"/>
  <c r="Z7" i="32"/>
  <c r="Z7" i="29"/>
  <c r="Y7" i="32"/>
  <c r="Y7" i="29"/>
  <c r="X7" i="32"/>
  <c r="X7" i="29"/>
  <c r="W7" i="32"/>
  <c r="W7" i="29"/>
  <c r="V7" i="32"/>
  <c r="V7" i="29" s="1"/>
  <c r="U7" i="32"/>
  <c r="U7" i="29"/>
  <c r="T7" i="32"/>
  <c r="T7" i="29"/>
  <c r="S7" i="32"/>
  <c r="S7" i="29"/>
  <c r="R7" i="32"/>
  <c r="R7" i="29" s="1"/>
  <c r="Q7" i="32"/>
  <c r="Q7" i="29"/>
  <c r="P7" i="32"/>
  <c r="P7" i="29"/>
  <c r="O7" i="32"/>
  <c r="O7" i="29"/>
  <c r="N7" i="32"/>
  <c r="N7" i="29" s="1"/>
  <c r="M7" i="32"/>
  <c r="M7" i="29"/>
  <c r="L7" i="32"/>
  <c r="L7" i="29"/>
  <c r="K7" i="32"/>
  <c r="K7" i="29"/>
  <c r="J7" i="32"/>
  <c r="J7" i="29" s="1"/>
  <c r="I7" i="32"/>
  <c r="I7" i="29"/>
  <c r="H7" i="32"/>
  <c r="H7" i="29"/>
  <c r="G7" i="32"/>
  <c r="G7" i="29"/>
  <c r="F7" i="32"/>
  <c r="F7" i="29" s="1"/>
  <c r="E7" i="32"/>
  <c r="E7" i="29"/>
  <c r="D7" i="32"/>
  <c r="D7" i="29"/>
  <c r="B7" i="32"/>
  <c r="B7" i="29"/>
  <c r="A7" i="32"/>
  <c r="AA6" i="32"/>
  <c r="AA6" i="29"/>
  <c r="Z6" i="32"/>
  <c r="Z6" i="29"/>
  <c r="Y6" i="32"/>
  <c r="Y6" i="29"/>
  <c r="X6" i="32"/>
  <c r="X6" i="29" s="1"/>
  <c r="W6" i="32"/>
  <c r="W6" i="29"/>
  <c r="V6" i="32"/>
  <c r="V6" i="29"/>
  <c r="U6" i="32"/>
  <c r="U6" i="29"/>
  <c r="T6" i="32"/>
  <c r="T6" i="29" s="1"/>
  <c r="S6" i="32"/>
  <c r="S6" i="29"/>
  <c r="R6" i="32"/>
  <c r="R6" i="29"/>
  <c r="Q6" i="32"/>
  <c r="Q6" i="29"/>
  <c r="P6" i="32"/>
  <c r="P6" i="29" s="1"/>
  <c r="O6" i="32"/>
  <c r="O6" i="29"/>
  <c r="N6" i="32"/>
  <c r="N6" i="29"/>
  <c r="M6" i="32"/>
  <c r="M6" i="29"/>
  <c r="L6" i="32"/>
  <c r="L6" i="29" s="1"/>
  <c r="K6" i="32"/>
  <c r="K6" i="29"/>
  <c r="J6" i="32"/>
  <c r="J6" i="29"/>
  <c r="I6" i="32"/>
  <c r="I6" i="29"/>
  <c r="H6" i="32"/>
  <c r="H6" i="29" s="1"/>
  <c r="G6" i="32"/>
  <c r="G6" i="29"/>
  <c r="F6" i="32"/>
  <c r="F6" i="29"/>
  <c r="E6" i="32"/>
  <c r="E6" i="29"/>
  <c r="D6" i="32"/>
  <c r="D6" i="29" s="1"/>
  <c r="C6" i="29"/>
  <c r="B6" i="32"/>
  <c r="B6" i="29"/>
  <c r="AA5" i="32"/>
  <c r="AA5" i="29"/>
  <c r="Z5" i="32"/>
  <c r="Z5" i="29"/>
  <c r="Y5" i="32"/>
  <c r="Y5" i="29"/>
  <c r="X5" i="32"/>
  <c r="X5" i="29"/>
  <c r="W5" i="32"/>
  <c r="W5" i="29"/>
  <c r="V5" i="32"/>
  <c r="V5" i="29" s="1"/>
  <c r="U5" i="32"/>
  <c r="U5" i="29"/>
  <c r="T5" i="32"/>
  <c r="T5" i="29"/>
  <c r="S5" i="32"/>
  <c r="S5" i="29"/>
  <c r="R5" i="32"/>
  <c r="R5" i="29" s="1"/>
  <c r="Q5" i="32"/>
  <c r="Q5" i="29"/>
  <c r="P5" i="32"/>
  <c r="P5" i="29"/>
  <c r="O5" i="32"/>
  <c r="O5" i="29"/>
  <c r="N5" i="32"/>
  <c r="N5" i="29" s="1"/>
  <c r="M5" i="32"/>
  <c r="M5" i="29"/>
  <c r="L5" i="32"/>
  <c r="L5" i="29"/>
  <c r="K5" i="32"/>
  <c r="K5" i="29"/>
  <c r="J5" i="32"/>
  <c r="J5" i="29" s="1"/>
  <c r="I5" i="32"/>
  <c r="I5" i="29"/>
  <c r="H5" i="32"/>
  <c r="H5" i="29"/>
  <c r="G5" i="32"/>
  <c r="G5" i="29"/>
  <c r="F5" i="32"/>
  <c r="F5" i="29" s="1"/>
  <c r="E5" i="32"/>
  <c r="E5" i="29"/>
  <c r="D5" i="32"/>
  <c r="D5" i="29"/>
  <c r="B5" i="32"/>
  <c r="B5" i="29"/>
  <c r="AA4" i="32"/>
  <c r="AA4" i="29"/>
  <c r="Z4" i="32"/>
  <c r="Z4" i="29"/>
  <c r="Y4" i="32"/>
  <c r="Y4" i="29"/>
  <c r="X4" i="32"/>
  <c r="X4" i="29" s="1"/>
  <c r="W4" i="32"/>
  <c r="W4" i="29"/>
  <c r="V4" i="32"/>
  <c r="V4" i="29"/>
  <c r="U4" i="32"/>
  <c r="U4" i="29"/>
  <c r="T4" i="32"/>
  <c r="T4" i="29" s="1"/>
  <c r="S4" i="32"/>
  <c r="S4" i="29"/>
  <c r="R4" i="32"/>
  <c r="R4" i="29"/>
  <c r="Q4" i="32"/>
  <c r="Q4" i="29"/>
  <c r="P4" i="32"/>
  <c r="P4" i="29" s="1"/>
  <c r="O4" i="32"/>
  <c r="O4" i="29"/>
  <c r="N4" i="32"/>
  <c r="N4" i="29"/>
  <c r="M4" i="32"/>
  <c r="M4" i="29"/>
  <c r="L4" i="32"/>
  <c r="L4" i="29" s="1"/>
  <c r="K4" i="32"/>
  <c r="K4" i="29"/>
  <c r="J4" i="32"/>
  <c r="J4" i="29"/>
  <c r="I4" i="32"/>
  <c r="I4" i="29"/>
  <c r="H4" i="32"/>
  <c r="H4" i="29" s="1"/>
  <c r="G4" i="32"/>
  <c r="G4" i="29"/>
  <c r="F4" i="32"/>
  <c r="F4" i="29"/>
  <c r="E4" i="32"/>
  <c r="E4" i="29"/>
  <c r="D4" i="32"/>
  <c r="D4" i="29" s="1"/>
  <c r="B4" i="32"/>
  <c r="B4" i="29"/>
  <c r="A4" i="32"/>
  <c r="AA3" i="32"/>
  <c r="AA3" i="29"/>
  <c r="Z3" i="32"/>
  <c r="Z3" i="29"/>
  <c r="Y3" i="32"/>
  <c r="Y3" i="29"/>
  <c r="X3" i="32"/>
  <c r="X3" i="29"/>
  <c r="W3" i="32"/>
  <c r="W3" i="29"/>
  <c r="V3" i="32"/>
  <c r="V3" i="29" s="1"/>
  <c r="U3" i="32"/>
  <c r="U3" i="29"/>
  <c r="T3" i="32"/>
  <c r="T3" i="29"/>
  <c r="S3" i="32"/>
  <c r="S3" i="29"/>
  <c r="R3" i="32"/>
  <c r="R3" i="29" s="1"/>
  <c r="Q3" i="32"/>
  <c r="Q3" i="29"/>
  <c r="P3" i="32"/>
  <c r="P3" i="29"/>
  <c r="O3" i="32"/>
  <c r="O3" i="29"/>
  <c r="N3" i="32"/>
  <c r="N3" i="29" s="1"/>
  <c r="M3" i="32"/>
  <c r="M3" i="29"/>
  <c r="L3" i="32"/>
  <c r="L3" i="29"/>
  <c r="K3" i="32"/>
  <c r="K3" i="29"/>
  <c r="J3" i="32"/>
  <c r="J3" i="29" s="1"/>
  <c r="I3" i="32"/>
  <c r="I3" i="29"/>
  <c r="H3" i="32"/>
  <c r="H3" i="29"/>
  <c r="G3" i="32"/>
  <c r="G3" i="29"/>
  <c r="F3" i="32"/>
  <c r="F3" i="29" s="1"/>
  <c r="E3" i="32"/>
  <c r="E3" i="29"/>
  <c r="D3" i="32"/>
  <c r="D3" i="29"/>
  <c r="B3" i="32"/>
  <c r="B3" i="29"/>
  <c r="A3" i="32"/>
  <c r="AA2" i="32"/>
  <c r="AA2" i="29"/>
  <c r="Z2" i="32"/>
  <c r="Z2" i="29"/>
  <c r="Y2" i="32"/>
  <c r="Y2" i="29"/>
  <c r="X2" i="32"/>
  <c r="X2" i="29" s="1"/>
  <c r="W2" i="32"/>
  <c r="W2" i="29"/>
  <c r="V2" i="32"/>
  <c r="V2" i="29"/>
  <c r="U2" i="32"/>
  <c r="U2" i="29"/>
  <c r="T2" i="32"/>
  <c r="T2" i="29" s="1"/>
  <c r="S2" i="32"/>
  <c r="S2" i="29"/>
  <c r="R2" i="32"/>
  <c r="R2" i="29"/>
  <c r="Q2" i="32"/>
  <c r="Q2" i="29"/>
  <c r="P2" i="32"/>
  <c r="P2" i="29" s="1"/>
  <c r="O2" i="32"/>
  <c r="O2" i="29"/>
  <c r="N2" i="32"/>
  <c r="N2" i="29"/>
  <c r="M2" i="32"/>
  <c r="M2" i="29"/>
  <c r="L2" i="32"/>
  <c r="L2" i="29" s="1"/>
  <c r="K2" i="32"/>
  <c r="K2" i="29"/>
  <c r="J2" i="32"/>
  <c r="J2" i="29"/>
  <c r="I2" i="32"/>
  <c r="I2" i="29"/>
  <c r="H2" i="32"/>
  <c r="H2" i="29" s="1"/>
  <c r="G2" i="32"/>
  <c r="G2" i="29"/>
  <c r="F2" i="32"/>
  <c r="F2" i="29"/>
  <c r="E2" i="32"/>
  <c r="E2" i="29"/>
  <c r="D2" i="32"/>
  <c r="D2" i="29" s="1"/>
  <c r="C2" i="29"/>
  <c r="B2" i="32"/>
  <c r="B2" i="29"/>
  <c r="A2" i="32"/>
  <c r="AA8" i="4"/>
  <c r="AA8" i="33"/>
  <c r="Z8" i="4"/>
  <c r="Z8" i="33"/>
  <c r="Y8" i="4"/>
  <c r="Y8" i="33"/>
  <c r="X8" i="4"/>
  <c r="X8" i="33"/>
  <c r="W8" i="4"/>
  <c r="W8" i="33"/>
  <c r="V8" i="4"/>
  <c r="V8" i="33" s="1"/>
  <c r="U8" i="4"/>
  <c r="U8" i="33"/>
  <c r="T8" i="4"/>
  <c r="T8" i="33"/>
  <c r="S8" i="4"/>
  <c r="R8" i="4"/>
  <c r="R8" i="33" s="1"/>
  <c r="Q8" i="4"/>
  <c r="P8" i="4"/>
  <c r="O8" i="4"/>
  <c r="N8" i="4"/>
  <c r="M8" i="4"/>
  <c r="M8" i="33" s="1"/>
  <c r="L8" i="4"/>
  <c r="L8" i="33" s="1"/>
  <c r="K8" i="4"/>
  <c r="J8" i="4"/>
  <c r="J8" i="33" s="1"/>
  <c r="I8" i="4"/>
  <c r="I8" i="33" s="1"/>
  <c r="H8" i="4"/>
  <c r="G8" i="4"/>
  <c r="F8" i="4"/>
  <c r="E8" i="4"/>
  <c r="D8" i="4"/>
  <c r="D8" i="33" s="1"/>
  <c r="C8" i="4"/>
  <c r="B8" i="4"/>
  <c r="A8" i="4"/>
  <c r="AA7" i="4"/>
  <c r="AA7" i="33" s="1"/>
  <c r="Z7" i="4"/>
  <c r="Z7" i="33"/>
  <c r="Y7" i="4"/>
  <c r="Y7" i="33" s="1"/>
  <c r="X7" i="4"/>
  <c r="X7" i="33"/>
  <c r="W7" i="4"/>
  <c r="W7" i="33" s="1"/>
  <c r="V7" i="4"/>
  <c r="V7" i="33"/>
  <c r="U7" i="4"/>
  <c r="U7" i="33" s="1"/>
  <c r="T7" i="4"/>
  <c r="T7" i="33"/>
  <c r="S7" i="4"/>
  <c r="R7" i="4"/>
  <c r="Q7" i="4"/>
  <c r="Q7" i="33" s="1"/>
  <c r="P7" i="4"/>
  <c r="P7" i="33" s="1"/>
  <c r="O7" i="4"/>
  <c r="N7" i="4"/>
  <c r="M7" i="4"/>
  <c r="L7" i="4"/>
  <c r="L7" i="33" s="1"/>
  <c r="K7" i="4"/>
  <c r="J7" i="4"/>
  <c r="I7" i="4"/>
  <c r="H7" i="4"/>
  <c r="H7" i="33" s="1"/>
  <c r="G7" i="4"/>
  <c r="G7" i="33" s="1"/>
  <c r="F7" i="4"/>
  <c r="E7" i="4"/>
  <c r="E7" i="33" s="1"/>
  <c r="D7" i="4"/>
  <c r="C7" i="4"/>
  <c r="B7" i="4"/>
  <c r="A7" i="4"/>
  <c r="AA6" i="4"/>
  <c r="AA6" i="33"/>
  <c r="Z6" i="4"/>
  <c r="Y6" i="4"/>
  <c r="Y6" i="33"/>
  <c r="X6" i="4"/>
  <c r="X6" i="33" s="1"/>
  <c r="W6" i="4"/>
  <c r="W6" i="33"/>
  <c r="V6" i="4"/>
  <c r="V6" i="33" s="1"/>
  <c r="U6" i="4"/>
  <c r="U6" i="33"/>
  <c r="T6" i="4"/>
  <c r="T6" i="33" s="1"/>
  <c r="S6" i="4"/>
  <c r="R6" i="4"/>
  <c r="Q6" i="4"/>
  <c r="Q6" i="33" s="1"/>
  <c r="P6" i="4"/>
  <c r="O6" i="4"/>
  <c r="N6" i="4"/>
  <c r="N6" i="33" s="1"/>
  <c r="M6" i="4"/>
  <c r="L6" i="4"/>
  <c r="K6" i="4"/>
  <c r="K6" i="33" s="1"/>
  <c r="J6" i="4"/>
  <c r="I6" i="4"/>
  <c r="I6" i="33" s="1"/>
  <c r="H6" i="4"/>
  <c r="G6" i="4"/>
  <c r="G6" i="33" s="1"/>
  <c r="F6" i="4"/>
  <c r="E6" i="4"/>
  <c r="D6" i="4"/>
  <c r="C6" i="4"/>
  <c r="C6" i="33" s="1"/>
  <c r="B6" i="4"/>
  <c r="B6" i="33" s="1"/>
  <c r="A6" i="4"/>
  <c r="AA5" i="4"/>
  <c r="AA5" i="33"/>
  <c r="Z5" i="4"/>
  <c r="Z5" i="33"/>
  <c r="Y5" i="4"/>
  <c r="Y5" i="33"/>
  <c r="X5" i="4"/>
  <c r="X5" i="33"/>
  <c r="W5" i="4"/>
  <c r="W5" i="33"/>
  <c r="V5" i="4"/>
  <c r="V5" i="33" s="1"/>
  <c r="U5" i="4"/>
  <c r="U5" i="33"/>
  <c r="T5" i="4"/>
  <c r="T5" i="33"/>
  <c r="S5" i="4"/>
  <c r="R5" i="4"/>
  <c r="R5" i="33" s="1"/>
  <c r="Q5" i="4"/>
  <c r="P5" i="4"/>
  <c r="O5" i="4"/>
  <c r="N5" i="4"/>
  <c r="M5" i="4"/>
  <c r="L5" i="4"/>
  <c r="L5" i="33" s="1"/>
  <c r="K5" i="4"/>
  <c r="J5" i="4"/>
  <c r="J5" i="33" s="1"/>
  <c r="I5" i="4"/>
  <c r="I5" i="33" s="1"/>
  <c r="H5" i="4"/>
  <c r="G5" i="4"/>
  <c r="F5" i="4"/>
  <c r="E5" i="4"/>
  <c r="E5" i="33" s="1"/>
  <c r="D5" i="4"/>
  <c r="D5" i="33" s="1"/>
  <c r="C5" i="4"/>
  <c r="B5" i="4"/>
  <c r="A5" i="4"/>
  <c r="AA4" i="4"/>
  <c r="AA4" i="33" s="1"/>
  <c r="Z4" i="4"/>
  <c r="Z4" i="33"/>
  <c r="Y4" i="4"/>
  <c r="Y4" i="33" s="1"/>
  <c r="X4" i="4"/>
  <c r="X4" i="33"/>
  <c r="W4" i="4"/>
  <c r="W4" i="33" s="1"/>
  <c r="V4" i="4"/>
  <c r="V4" i="33"/>
  <c r="U4" i="4"/>
  <c r="U4" i="33" s="1"/>
  <c r="T4" i="4"/>
  <c r="T4" i="33"/>
  <c r="S4" i="4"/>
  <c r="R4" i="4"/>
  <c r="Q4" i="4"/>
  <c r="P4" i="4"/>
  <c r="P4" i="33" s="1"/>
  <c r="O4" i="4"/>
  <c r="O4" i="33" s="1"/>
  <c r="N4" i="4"/>
  <c r="M4" i="4"/>
  <c r="M4" i="33" s="1"/>
  <c r="L4" i="4"/>
  <c r="L4" i="33" s="1"/>
  <c r="K4" i="4"/>
  <c r="J4" i="4"/>
  <c r="I4" i="4"/>
  <c r="H4" i="4"/>
  <c r="H4" i="33" s="1"/>
  <c r="G4" i="4"/>
  <c r="G4" i="33" s="1"/>
  <c r="F4" i="4"/>
  <c r="E4" i="4"/>
  <c r="D4" i="4"/>
  <c r="C4" i="4"/>
  <c r="B4" i="4"/>
  <c r="A4" i="4"/>
  <c r="AA3" i="4"/>
  <c r="AA3" i="33"/>
  <c r="Z3" i="4"/>
  <c r="Z3" i="33"/>
  <c r="Y3" i="4"/>
  <c r="Y3" i="33" s="1"/>
  <c r="X3" i="4"/>
  <c r="X3" i="33"/>
  <c r="W3" i="4"/>
  <c r="W3" i="33"/>
  <c r="V3" i="4"/>
  <c r="V3" i="33"/>
  <c r="U3" i="4"/>
  <c r="U3" i="33" s="1"/>
  <c r="T3" i="4"/>
  <c r="T3" i="33"/>
  <c r="S3" i="4"/>
  <c r="S3" i="33" s="1"/>
  <c r="R3" i="4"/>
  <c r="Q3" i="4"/>
  <c r="P3" i="4"/>
  <c r="P3" i="33" s="1"/>
  <c r="O3" i="4"/>
  <c r="N3" i="4"/>
  <c r="M3" i="4"/>
  <c r="L3" i="4"/>
  <c r="K3" i="4"/>
  <c r="J3" i="4"/>
  <c r="J3" i="33" s="1"/>
  <c r="I3" i="4"/>
  <c r="H3" i="4"/>
  <c r="G3" i="4"/>
  <c r="G3" i="33" s="1"/>
  <c r="F3" i="4"/>
  <c r="E3" i="4"/>
  <c r="D3" i="4"/>
  <c r="C3" i="4"/>
  <c r="B3" i="4"/>
  <c r="B3" i="33" s="1"/>
  <c r="A3" i="4"/>
  <c r="AA2" i="4"/>
  <c r="AA2" i="33"/>
  <c r="Z2" i="4"/>
  <c r="Z2" i="33"/>
  <c r="Y2" i="4"/>
  <c r="Y2" i="33"/>
  <c r="X2" i="4"/>
  <c r="X2" i="33" s="1"/>
  <c r="W2" i="4"/>
  <c r="W2" i="33"/>
  <c r="V2" i="4"/>
  <c r="V2" i="33" s="1"/>
  <c r="U2" i="4"/>
  <c r="U2" i="33"/>
  <c r="T2" i="4"/>
  <c r="T2" i="33" s="1"/>
  <c r="S2" i="4"/>
  <c r="S2" i="33" s="1"/>
  <c r="R2" i="4"/>
  <c r="Q2" i="4"/>
  <c r="P2" i="4"/>
  <c r="O2" i="4"/>
  <c r="N2" i="4"/>
  <c r="N2" i="33" s="1"/>
  <c r="M2" i="4"/>
  <c r="M2" i="33" s="1"/>
  <c r="L2" i="4"/>
  <c r="K2" i="4"/>
  <c r="J2" i="4"/>
  <c r="I2" i="4"/>
  <c r="H2" i="4"/>
  <c r="G2" i="4"/>
  <c r="G2" i="33" s="1"/>
  <c r="F2" i="4"/>
  <c r="F2" i="33" s="1"/>
  <c r="E2" i="4"/>
  <c r="D2" i="4"/>
  <c r="C2" i="4"/>
  <c r="C2" i="33" s="1"/>
  <c r="B2" i="4"/>
  <c r="B2" i="33" s="1"/>
  <c r="A2" i="4"/>
  <c r="AA9" i="31"/>
  <c r="Z9" i="31"/>
  <c r="Y9" i="31"/>
  <c r="X9" i="31"/>
  <c r="W9" i="31"/>
  <c r="V9" i="31"/>
  <c r="U9" i="31"/>
  <c r="T9" i="31"/>
  <c r="S9" i="31"/>
  <c r="R9" i="31"/>
  <c r="Q9" i="31"/>
  <c r="P9" i="31"/>
  <c r="O9" i="31"/>
  <c r="N9" i="31"/>
  <c r="M9" i="31"/>
  <c r="L9" i="31"/>
  <c r="K9" i="31"/>
  <c r="J9" i="31"/>
  <c r="I9" i="31"/>
  <c r="H9" i="31"/>
  <c r="G9" i="31"/>
  <c r="F9" i="31"/>
  <c r="E9" i="31"/>
  <c r="D9" i="31"/>
  <c r="C9" i="31"/>
  <c r="B9" i="31"/>
  <c r="AA8" i="31"/>
  <c r="Z8" i="31"/>
  <c r="Y8" i="31"/>
  <c r="X8" i="31"/>
  <c r="W8" i="31"/>
  <c r="V8" i="31"/>
  <c r="U8" i="31"/>
  <c r="T8" i="31"/>
  <c r="S8" i="31"/>
  <c r="R8" i="31"/>
  <c r="Q8" i="31"/>
  <c r="P8" i="31"/>
  <c r="O8" i="31"/>
  <c r="N8" i="31"/>
  <c r="M8" i="31"/>
  <c r="L8" i="31"/>
  <c r="K8" i="31"/>
  <c r="J8" i="31"/>
  <c r="I8" i="31"/>
  <c r="H8" i="31"/>
  <c r="G8" i="31"/>
  <c r="F8" i="31"/>
  <c r="E8" i="31"/>
  <c r="D8" i="31"/>
  <c r="C8" i="31"/>
  <c r="B8" i="31"/>
  <c r="AA7" i="31"/>
  <c r="Z7" i="31"/>
  <c r="Y7" i="31"/>
  <c r="X7" i="31"/>
  <c r="W7" i="31"/>
  <c r="V7" i="31"/>
  <c r="U7" i="31"/>
  <c r="T7" i="31"/>
  <c r="S7" i="31"/>
  <c r="R7" i="31"/>
  <c r="Q7" i="31"/>
  <c r="P7" i="31"/>
  <c r="O7" i="31"/>
  <c r="N7" i="31"/>
  <c r="M7" i="31"/>
  <c r="L7" i="31"/>
  <c r="K7" i="31"/>
  <c r="J7" i="31"/>
  <c r="I7" i="31"/>
  <c r="H7" i="31"/>
  <c r="G7" i="31"/>
  <c r="F7" i="31"/>
  <c r="E7" i="31"/>
  <c r="D7" i="31"/>
  <c r="C7" i="31"/>
  <c r="B7" i="31"/>
  <c r="AA6" i="31"/>
  <c r="Z6" i="31"/>
  <c r="Y6" i="31"/>
  <c r="X6" i="31"/>
  <c r="W6" i="31"/>
  <c r="V6" i="31"/>
  <c r="U6" i="31"/>
  <c r="T6" i="31"/>
  <c r="S6" i="31"/>
  <c r="R6" i="31"/>
  <c r="Q6" i="31"/>
  <c r="P6" i="31"/>
  <c r="O6" i="31"/>
  <c r="N6" i="31"/>
  <c r="M6" i="31"/>
  <c r="L6" i="31"/>
  <c r="K6" i="31"/>
  <c r="J6" i="31"/>
  <c r="I6" i="31"/>
  <c r="H6" i="31"/>
  <c r="G6" i="31"/>
  <c r="F6" i="31"/>
  <c r="E6" i="31"/>
  <c r="D6" i="31"/>
  <c r="C6" i="31"/>
  <c r="B6" i="31"/>
  <c r="AA5" i="31"/>
  <c r="Z5" i="31"/>
  <c r="Y5" i="31"/>
  <c r="X5" i="31"/>
  <c r="W5" i="31"/>
  <c r="V5" i="31"/>
  <c r="U5" i="31"/>
  <c r="T5" i="31"/>
  <c r="S5" i="31"/>
  <c r="R5" i="31"/>
  <c r="Q5" i="31"/>
  <c r="P5" i="31"/>
  <c r="O5" i="31"/>
  <c r="N5" i="31"/>
  <c r="M5" i="31"/>
  <c r="L5" i="31"/>
  <c r="K5" i="31"/>
  <c r="J5" i="31"/>
  <c r="I5" i="31"/>
  <c r="H5" i="31"/>
  <c r="G5" i="31"/>
  <c r="F5" i="31"/>
  <c r="E5" i="31"/>
  <c r="D5" i="31"/>
  <c r="C5" i="31"/>
  <c r="B5" i="31"/>
  <c r="AA4"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AA3" i="31"/>
  <c r="Y9" i="28"/>
  <c r="X9" i="28"/>
  <c r="Y8" i="28"/>
  <c r="X8" i="28"/>
  <c r="Y7" i="28"/>
  <c r="X7" i="28"/>
  <c r="Y6" i="28"/>
  <c r="X6" i="28"/>
  <c r="Y5" i="28"/>
  <c r="X5" i="28"/>
  <c r="Y4" i="28"/>
  <c r="X4" i="28"/>
  <c r="Y3" i="28"/>
  <c r="X3" i="28"/>
  <c r="W9" i="28"/>
  <c r="V9" i="28"/>
  <c r="W8" i="28"/>
  <c r="V8" i="28"/>
  <c r="W7" i="28"/>
  <c r="V7" i="28"/>
  <c r="W6" i="28"/>
  <c r="V6" i="28"/>
  <c r="W5" i="28"/>
  <c r="V5" i="28"/>
  <c r="W4" i="28"/>
  <c r="V4" i="28"/>
  <c r="W3" i="28"/>
  <c r="V3" i="28"/>
  <c r="U9" i="28"/>
  <c r="T9" i="28"/>
  <c r="U8" i="28"/>
  <c r="T8" i="28"/>
  <c r="U7" i="28"/>
  <c r="T7" i="28"/>
  <c r="U6" i="28"/>
  <c r="T6" i="28"/>
  <c r="U5" i="28"/>
  <c r="T5" i="28"/>
  <c r="U4" i="28"/>
  <c r="T4" i="28"/>
  <c r="U3" i="28"/>
  <c r="T3" i="28"/>
  <c r="S9" i="28"/>
  <c r="R9" i="28"/>
  <c r="S8" i="28"/>
  <c r="R8" i="28"/>
  <c r="S7" i="28"/>
  <c r="R7" i="28"/>
  <c r="S6" i="28"/>
  <c r="R6" i="28"/>
  <c r="S5" i="28"/>
  <c r="R5" i="28"/>
  <c r="S4" i="28"/>
  <c r="R4" i="28"/>
  <c r="S3" i="28"/>
  <c r="R3" i="28"/>
  <c r="Q9" i="28"/>
  <c r="P9" i="28"/>
  <c r="Q8" i="28"/>
  <c r="P8" i="28"/>
  <c r="Q7" i="28"/>
  <c r="P7" i="28"/>
  <c r="Q6" i="28"/>
  <c r="P6" i="28"/>
  <c r="Q5" i="28"/>
  <c r="P5" i="28"/>
  <c r="Q4" i="28"/>
  <c r="P4" i="28"/>
  <c r="Q3" i="28"/>
  <c r="P3" i="28"/>
  <c r="O9" i="28"/>
  <c r="N9" i="28"/>
  <c r="O8" i="28"/>
  <c r="N8" i="28"/>
  <c r="O7" i="28"/>
  <c r="N7" i="28"/>
  <c r="O6" i="28"/>
  <c r="N6" i="28"/>
  <c r="O5" i="28"/>
  <c r="N5" i="28"/>
  <c r="O4" i="28"/>
  <c r="N4" i="28"/>
  <c r="O3" i="28"/>
  <c r="N3" i="28"/>
  <c r="M9" i="28"/>
  <c r="L9" i="28"/>
  <c r="M8" i="28"/>
  <c r="L8" i="28"/>
  <c r="M7" i="28"/>
  <c r="L7" i="28"/>
  <c r="M6" i="28"/>
  <c r="L6" i="28"/>
  <c r="M5" i="28"/>
  <c r="L5" i="28"/>
  <c r="M4" i="28"/>
  <c r="L4" i="28"/>
  <c r="M3" i="28"/>
  <c r="L3" i="28"/>
  <c r="H9" i="28"/>
  <c r="H8" i="28"/>
  <c r="H7" i="28"/>
  <c r="H6" i="28"/>
  <c r="H5" i="28"/>
  <c r="H4" i="28"/>
  <c r="H3" i="28"/>
  <c r="G9" i="28"/>
  <c r="G8" i="28"/>
  <c r="G7" i="28"/>
  <c r="G6" i="28"/>
  <c r="G5" i="28"/>
  <c r="G4" i="28"/>
  <c r="G3" i="28"/>
  <c r="C9" i="28"/>
  <c r="C8" i="28"/>
  <c r="C7" i="28"/>
  <c r="C6" i="28"/>
  <c r="C5" i="28"/>
  <c r="C4" i="28"/>
  <c r="C3" i="28"/>
  <c r="B9" i="28"/>
  <c r="B8" i="28"/>
  <c r="B7" i="28"/>
  <c r="B6" i="28"/>
  <c r="B5" i="28"/>
  <c r="B4" i="28"/>
  <c r="B3" i="28"/>
  <c r="C8" i="33"/>
  <c r="B8" i="33"/>
  <c r="C7" i="33"/>
  <c r="B7" i="33"/>
  <c r="C5" i="33"/>
  <c r="B5" i="33"/>
  <c r="C4" i="33"/>
  <c r="B4" i="33"/>
  <c r="C3" i="33"/>
  <c r="A4" i="31"/>
  <c r="A5" i="31"/>
  <c r="A6" i="31"/>
  <c r="A7" i="31"/>
  <c r="A8" i="31"/>
  <c r="A9" i="31"/>
  <c r="A3" i="31"/>
  <c r="AF75" i="7"/>
  <c r="AE75" i="7"/>
  <c r="AD75" i="7"/>
  <c r="AC75" i="7"/>
  <c r="AB75" i="7"/>
  <c r="AA75" i="7"/>
  <c r="Z75" i="7"/>
  <c r="Y75" i="7"/>
  <c r="X75" i="7"/>
  <c r="W75" i="7"/>
  <c r="AF74" i="7"/>
  <c r="AE74" i="7"/>
  <c r="AD74" i="7"/>
  <c r="AC74" i="7"/>
  <c r="AB74" i="7"/>
  <c r="AA74" i="7"/>
  <c r="Z74" i="7"/>
  <c r="Y74" i="7"/>
  <c r="X74" i="7"/>
  <c r="W74" i="7"/>
  <c r="AF73" i="7"/>
  <c r="AE73" i="7"/>
  <c r="AD73" i="7"/>
  <c r="AC73" i="7"/>
  <c r="AB73" i="7"/>
  <c r="AA73" i="7"/>
  <c r="Z73" i="7"/>
  <c r="Y73" i="7"/>
  <c r="X73" i="7"/>
  <c r="W73" i="7"/>
  <c r="AF72" i="7"/>
  <c r="AE72" i="7"/>
  <c r="AD72" i="7"/>
  <c r="AC72" i="7"/>
  <c r="AB72" i="7"/>
  <c r="AA72" i="7"/>
  <c r="Z72" i="7"/>
  <c r="Y72" i="7"/>
  <c r="X72" i="7"/>
  <c r="W72" i="7"/>
  <c r="AF71" i="7"/>
  <c r="AE71" i="7"/>
  <c r="AD71" i="7"/>
  <c r="AC71" i="7"/>
  <c r="AB71" i="7"/>
  <c r="AA71" i="7"/>
  <c r="Z71" i="7"/>
  <c r="Y71" i="7"/>
  <c r="X71" i="7"/>
  <c r="W71" i="7"/>
  <c r="AF70" i="7"/>
  <c r="AE70" i="7"/>
  <c r="AD70" i="7"/>
  <c r="AC70" i="7"/>
  <c r="AB70" i="7"/>
  <c r="AA70" i="7"/>
  <c r="Z70" i="7"/>
  <c r="Y70" i="7"/>
  <c r="X70" i="7"/>
  <c r="W70" i="7"/>
  <c r="AF69" i="7"/>
  <c r="AE69" i="7"/>
  <c r="AD69" i="7"/>
  <c r="AC69" i="7"/>
  <c r="AB69" i="7"/>
  <c r="AA69" i="7"/>
  <c r="Z69" i="7"/>
  <c r="Y69" i="7"/>
  <c r="X69" i="7"/>
  <c r="W69" i="7"/>
  <c r="AF68" i="7"/>
  <c r="AE68" i="7"/>
  <c r="AD68" i="7"/>
  <c r="AC68" i="7"/>
  <c r="AB68" i="7"/>
  <c r="AA68" i="7"/>
  <c r="Z68" i="7"/>
  <c r="Y68" i="7"/>
  <c r="X68" i="7"/>
  <c r="W68" i="7"/>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F67" i="7"/>
  <c r="AE67" i="7"/>
  <c r="AD67" i="7"/>
  <c r="AC67" i="7"/>
  <c r="AB67" i="7"/>
  <c r="AA67" i="7"/>
  <c r="Z67" i="7"/>
  <c r="Y67" i="7"/>
  <c r="X67" i="7"/>
  <c r="W67" i="7"/>
  <c r="AF66" i="7"/>
  <c r="AE66" i="7"/>
  <c r="AD66" i="7"/>
  <c r="AC66" i="7"/>
  <c r="AB66" i="7"/>
  <c r="AA66" i="7"/>
  <c r="Z66" i="7"/>
  <c r="Y66" i="7"/>
  <c r="X66" i="7"/>
  <c r="W66" i="7"/>
  <c r="AF65" i="7"/>
  <c r="AE65" i="7"/>
  <c r="AD65" i="7"/>
  <c r="AC65" i="7"/>
  <c r="AB65" i="7"/>
  <c r="AA65" i="7"/>
  <c r="Z65" i="7"/>
  <c r="Y65" i="7"/>
  <c r="X65" i="7"/>
  <c r="W65" i="7"/>
  <c r="AF64" i="7"/>
  <c r="AE64" i="7"/>
  <c r="AD64" i="7"/>
  <c r="AC64" i="7"/>
  <c r="AB64" i="7"/>
  <c r="AA64" i="7"/>
  <c r="Z64" i="7"/>
  <c r="Y64" i="7"/>
  <c r="X64" i="7"/>
  <c r="W64" i="7"/>
  <c r="A1" i="20"/>
  <c r="BT1" i="5"/>
  <c r="G26" i="22"/>
  <c r="G25" i="22"/>
  <c r="G24" i="22"/>
  <c r="G23" i="22"/>
  <c r="G22" i="22"/>
  <c r="G21" i="22"/>
  <c r="G20" i="22"/>
  <c r="G15" i="22"/>
  <c r="G14" i="22"/>
  <c r="G13" i="22"/>
  <c r="G12" i="22"/>
  <c r="G11" i="22"/>
  <c r="G10" i="22"/>
  <c r="G9" i="22"/>
  <c r="BK3" i="5"/>
  <c r="BJ1" i="5"/>
  <c r="BA3" i="5"/>
  <c r="AZ1" i="5" s="1"/>
  <c r="AQ3" i="5"/>
  <c r="AP1" i="5"/>
  <c r="AG3" i="5"/>
  <c r="AF1" i="5" s="1"/>
  <c r="W3" i="5"/>
  <c r="V1" i="5"/>
  <c r="M3" i="5"/>
  <c r="L1" i="5" s="1"/>
  <c r="C3" i="5"/>
  <c r="B1" i="5"/>
  <c r="BZ188" i="5"/>
  <c r="CC188" i="5"/>
  <c r="CF188" i="5"/>
  <c r="CI188" i="5"/>
  <c r="CL188" i="5"/>
  <c r="CO188" i="5"/>
  <c r="CR188" i="5"/>
  <c r="AA9" i="28"/>
  <c r="Z9" i="28"/>
  <c r="K9" i="28"/>
  <c r="J9" i="28"/>
  <c r="I9" i="28"/>
  <c r="F9" i="28"/>
  <c r="E9" i="28"/>
  <c r="D9" i="28"/>
  <c r="AA8" i="28"/>
  <c r="Z8" i="28"/>
  <c r="K8" i="28"/>
  <c r="J8" i="28"/>
  <c r="I8" i="28"/>
  <c r="F8" i="28"/>
  <c r="E8" i="28"/>
  <c r="D8" i="28"/>
  <c r="AA7" i="28"/>
  <c r="Z7" i="28"/>
  <c r="K7" i="28"/>
  <c r="J7" i="28"/>
  <c r="I7" i="28"/>
  <c r="F7" i="28"/>
  <c r="E7" i="28"/>
  <c r="D7" i="28"/>
  <c r="AA6" i="28"/>
  <c r="Z6" i="28"/>
  <c r="K6" i="28"/>
  <c r="J6" i="28"/>
  <c r="I6" i="28"/>
  <c r="F6" i="28"/>
  <c r="E6" i="28"/>
  <c r="D6" i="28"/>
  <c r="AA5" i="28"/>
  <c r="Z5" i="28"/>
  <c r="K5" i="28"/>
  <c r="J5" i="28"/>
  <c r="I5" i="28"/>
  <c r="F5" i="28"/>
  <c r="E5" i="28"/>
  <c r="D5" i="28"/>
  <c r="AA4" i="28"/>
  <c r="Z4" i="28"/>
  <c r="K4" i="28"/>
  <c r="J4" i="28"/>
  <c r="I4" i="28"/>
  <c r="F4" i="28"/>
  <c r="E4" i="28"/>
  <c r="D4" i="28"/>
  <c r="AA3" i="28"/>
  <c r="Z3" i="28"/>
  <c r="K3" i="28"/>
  <c r="J3" i="28"/>
  <c r="I3" i="28"/>
  <c r="F3" i="28"/>
  <c r="E3" i="28"/>
  <c r="D3" i="28"/>
  <c r="A61" i="27"/>
  <c r="A121" i="27"/>
  <c r="A181" i="27"/>
  <c r="A241" i="27"/>
  <c r="A301" i="27"/>
  <c r="A361" i="27"/>
  <c r="A4" i="27"/>
  <c r="A64" i="27"/>
  <c r="A124" i="27"/>
  <c r="A184" i="27" s="1"/>
  <c r="A244" i="27" s="1"/>
  <c r="A304" i="27" s="1"/>
  <c r="A364" i="27" s="1"/>
  <c r="A63" i="27"/>
  <c r="A123" i="27" s="1"/>
  <c r="A183" i="27" s="1"/>
  <c r="A243" i="27"/>
  <c r="A303" i="27" s="1"/>
  <c r="A363" i="27" s="1"/>
  <c r="K26" i="22"/>
  <c r="J26" i="22"/>
  <c r="I26" i="22"/>
  <c r="H26" i="22"/>
  <c r="K25" i="22"/>
  <c r="J25" i="22"/>
  <c r="I25" i="22"/>
  <c r="H25" i="22"/>
  <c r="K24" i="22"/>
  <c r="J24" i="22"/>
  <c r="I24" i="22"/>
  <c r="H24" i="22"/>
  <c r="K23" i="22"/>
  <c r="J23" i="22"/>
  <c r="I23" i="22"/>
  <c r="H23" i="22"/>
  <c r="K22" i="22"/>
  <c r="J22" i="22"/>
  <c r="I22" i="22"/>
  <c r="H22" i="22"/>
  <c r="K21" i="22"/>
  <c r="J21" i="22"/>
  <c r="I21" i="22"/>
  <c r="H21" i="22"/>
  <c r="K20" i="22"/>
  <c r="J20" i="22"/>
  <c r="I20" i="22"/>
  <c r="H20" i="22"/>
  <c r="K15" i="22"/>
  <c r="J15" i="22"/>
  <c r="I15" i="22"/>
  <c r="H15" i="22"/>
  <c r="K14" i="22"/>
  <c r="J14" i="22"/>
  <c r="I14" i="22"/>
  <c r="H14" i="22"/>
  <c r="K13" i="22"/>
  <c r="J13" i="22"/>
  <c r="I13" i="22"/>
  <c r="H13" i="22"/>
  <c r="K12" i="22"/>
  <c r="J12" i="22"/>
  <c r="I12" i="22"/>
  <c r="H12" i="22"/>
  <c r="K11" i="22"/>
  <c r="J11" i="22"/>
  <c r="I11" i="22"/>
  <c r="H11" i="22"/>
  <c r="K10" i="22"/>
  <c r="J10" i="22"/>
  <c r="I10" i="22"/>
  <c r="H10" i="22"/>
  <c r="K9" i="22"/>
  <c r="J9" i="22"/>
  <c r="I9" i="22"/>
  <c r="H9" i="22"/>
  <c r="A4" i="22"/>
  <c r="G4" i="22"/>
  <c r="B39" i="25"/>
  <c r="C39" i="25"/>
  <c r="D39" i="25"/>
  <c r="E39" i="25"/>
  <c r="F39" i="25"/>
  <c r="G39" i="25"/>
  <c r="H39" i="25"/>
  <c r="B40" i="25"/>
  <c r="C40" i="25"/>
  <c r="D40" i="25"/>
  <c r="E40" i="25"/>
  <c r="F40" i="25"/>
  <c r="G40" i="25"/>
  <c r="H40" i="25"/>
  <c r="B41" i="25"/>
  <c r="C41" i="25"/>
  <c r="D41" i="25"/>
  <c r="E41" i="25"/>
  <c r="F41" i="25"/>
  <c r="G41" i="25"/>
  <c r="H41" i="25"/>
  <c r="B42" i="25"/>
  <c r="C42" i="25"/>
  <c r="D42" i="25"/>
  <c r="E42" i="25"/>
  <c r="F42" i="25"/>
  <c r="G42" i="25"/>
  <c r="H42" i="25"/>
  <c r="A2" i="24"/>
  <c r="B2" i="24"/>
  <c r="C2" i="24"/>
  <c r="R2" i="24"/>
  <c r="S2" i="24"/>
  <c r="A3" i="24"/>
  <c r="B3" i="24"/>
  <c r="C3" i="24"/>
  <c r="R3" i="24"/>
  <c r="S3" i="24"/>
  <c r="A4" i="24"/>
  <c r="B4" i="24"/>
  <c r="C4" i="24"/>
  <c r="R4" i="24"/>
  <c r="S4" i="24"/>
  <c r="A5" i="24"/>
  <c r="B5" i="24"/>
  <c r="C5" i="24"/>
  <c r="R5" i="24"/>
  <c r="S5" i="24"/>
  <c r="A6" i="24"/>
  <c r="B6" i="24"/>
  <c r="C6" i="24"/>
  <c r="R6" i="24"/>
  <c r="S6" i="24"/>
  <c r="A7" i="24"/>
  <c r="B7" i="24"/>
  <c r="C7" i="24"/>
  <c r="R7" i="24"/>
  <c r="S7" i="24"/>
  <c r="A8" i="24"/>
  <c r="B8" i="24"/>
  <c r="C8" i="24"/>
  <c r="R8" i="24"/>
  <c r="S8" i="24"/>
  <c r="A2" i="23"/>
  <c r="C2" i="23"/>
  <c r="D2" i="23"/>
  <c r="E2" i="23"/>
  <c r="F2" i="23"/>
  <c r="G2" i="23"/>
  <c r="H2" i="23"/>
  <c r="I2" i="23"/>
  <c r="J2" i="23"/>
  <c r="K2" i="23"/>
  <c r="L2" i="23"/>
  <c r="M2" i="23"/>
  <c r="N2" i="23"/>
  <c r="O2" i="23"/>
  <c r="P2" i="23"/>
  <c r="Q2" i="23"/>
  <c r="A3" i="23"/>
  <c r="C3" i="23"/>
  <c r="D3" i="23"/>
  <c r="E3" i="23"/>
  <c r="F3" i="23"/>
  <c r="G3" i="23"/>
  <c r="H3" i="23"/>
  <c r="I3" i="23"/>
  <c r="J3" i="23"/>
  <c r="K3" i="23"/>
  <c r="L3" i="23"/>
  <c r="M3" i="23"/>
  <c r="N3" i="23"/>
  <c r="O3" i="23"/>
  <c r="P3" i="23"/>
  <c r="Q3" i="23"/>
  <c r="A4" i="23"/>
  <c r="C4" i="23"/>
  <c r="D4" i="23"/>
  <c r="E4" i="23"/>
  <c r="F4" i="23"/>
  <c r="G4" i="23"/>
  <c r="H4" i="23"/>
  <c r="I4" i="23"/>
  <c r="J4" i="23"/>
  <c r="K4" i="23"/>
  <c r="L4" i="23"/>
  <c r="M4" i="23"/>
  <c r="N4" i="23"/>
  <c r="O4" i="23"/>
  <c r="P4" i="23"/>
  <c r="Q4" i="23"/>
  <c r="A5" i="23"/>
  <c r="C5" i="23"/>
  <c r="D5" i="23"/>
  <c r="E5" i="23"/>
  <c r="F5" i="23"/>
  <c r="G5" i="23"/>
  <c r="H5" i="23"/>
  <c r="I5" i="23"/>
  <c r="J5" i="23"/>
  <c r="K5" i="23"/>
  <c r="L5" i="23"/>
  <c r="M5" i="23"/>
  <c r="N5" i="23"/>
  <c r="O5" i="23"/>
  <c r="P5" i="23"/>
  <c r="Q5" i="23"/>
  <c r="A6" i="23"/>
  <c r="C6" i="23"/>
  <c r="D6" i="23"/>
  <c r="E6" i="23"/>
  <c r="F6" i="23"/>
  <c r="G6" i="23"/>
  <c r="H6" i="23"/>
  <c r="I6" i="23"/>
  <c r="J6" i="23"/>
  <c r="K6" i="23"/>
  <c r="L6" i="23"/>
  <c r="M6" i="23"/>
  <c r="N6" i="23"/>
  <c r="O6" i="23"/>
  <c r="P6" i="23"/>
  <c r="Q6" i="23"/>
  <c r="A7" i="23"/>
  <c r="C7" i="23"/>
  <c r="D7" i="23"/>
  <c r="E7" i="23"/>
  <c r="F7" i="23"/>
  <c r="G7" i="23"/>
  <c r="H7" i="23"/>
  <c r="I7" i="23"/>
  <c r="J7" i="23"/>
  <c r="K7" i="23"/>
  <c r="L7" i="23"/>
  <c r="M7" i="23"/>
  <c r="N7" i="23"/>
  <c r="O7" i="23"/>
  <c r="P7" i="23"/>
  <c r="Q7" i="23"/>
  <c r="A8" i="23"/>
  <c r="C8" i="23"/>
  <c r="D8" i="23"/>
  <c r="E8" i="23"/>
  <c r="F8" i="23"/>
  <c r="G8" i="23"/>
  <c r="H8" i="23"/>
  <c r="I8" i="23"/>
  <c r="J8" i="23"/>
  <c r="K8" i="23"/>
  <c r="L8" i="23"/>
  <c r="M8" i="23"/>
  <c r="N8" i="23"/>
  <c r="O8" i="23"/>
  <c r="P8" i="23"/>
  <c r="Q8" i="23"/>
  <c r="D2" i="33"/>
  <c r="E2" i="33"/>
  <c r="I2" i="33"/>
  <c r="K2" i="33"/>
  <c r="L2" i="33"/>
  <c r="O2" i="33"/>
  <c r="P2" i="33"/>
  <c r="Q2" i="33"/>
  <c r="D3" i="33"/>
  <c r="E3" i="33"/>
  <c r="F3" i="33"/>
  <c r="I3" i="33"/>
  <c r="K3" i="33"/>
  <c r="M3" i="33"/>
  <c r="N3" i="33"/>
  <c r="O3" i="33"/>
  <c r="Q3" i="33"/>
  <c r="D4" i="33"/>
  <c r="E4" i="33"/>
  <c r="I4" i="33"/>
  <c r="K4" i="33"/>
  <c r="Q4" i="33"/>
  <c r="S4" i="33"/>
  <c r="G5" i="33"/>
  <c r="K5" i="33"/>
  <c r="M5" i="33"/>
  <c r="N5" i="33"/>
  <c r="O5" i="33"/>
  <c r="P5" i="33"/>
  <c r="Q5" i="33"/>
  <c r="S5" i="33"/>
  <c r="D6" i="33"/>
  <c r="E6" i="33"/>
  <c r="F6" i="33"/>
  <c r="J6" i="33"/>
  <c r="M6" i="33"/>
  <c r="O6" i="33"/>
  <c r="P6" i="33"/>
  <c r="S6" i="33"/>
  <c r="D7" i="33"/>
  <c r="I7" i="33"/>
  <c r="K7" i="33"/>
  <c r="M7" i="33"/>
  <c r="O7" i="33"/>
  <c r="S7" i="33"/>
  <c r="E8" i="33"/>
  <c r="G8" i="33"/>
  <c r="K8" i="33"/>
  <c r="O8" i="33"/>
  <c r="P8" i="33"/>
  <c r="Q8" i="33"/>
  <c r="S8" i="33"/>
  <c r="H2" i="7"/>
  <c r="S2" i="7"/>
  <c r="S5" i="7"/>
  <c r="V2" i="7"/>
  <c r="Y2" i="7"/>
  <c r="AB2" i="7"/>
  <c r="AB5" i="7"/>
  <c r="AB21" i="7"/>
  <c r="AE2" i="7"/>
  <c r="AH2" i="7"/>
  <c r="S3" i="7"/>
  <c r="R5" i="7"/>
  <c r="V3" i="7"/>
  <c r="U5" i="7"/>
  <c r="Y3" i="7"/>
  <c r="AB3" i="7"/>
  <c r="AE3" i="7"/>
  <c r="AH3" i="7"/>
  <c r="AG5" i="7"/>
  <c r="I4" i="7"/>
  <c r="I21" i="7" s="1"/>
  <c r="J4" i="7"/>
  <c r="K4" i="7"/>
  <c r="D5" i="7"/>
  <c r="I5" i="7"/>
  <c r="I22" i="7"/>
  <c r="J5" i="7"/>
  <c r="K5" i="7"/>
  <c r="V5" i="7"/>
  <c r="V17" i="7"/>
  <c r="X5" i="7"/>
  <c r="AA5" i="7"/>
  <c r="AA25" i="7"/>
  <c r="AD5" i="7"/>
  <c r="AD9" i="7"/>
  <c r="AE5" i="7"/>
  <c r="AH5" i="7"/>
  <c r="I6" i="7"/>
  <c r="I23" i="7"/>
  <c r="J6" i="7"/>
  <c r="K6" i="7"/>
  <c r="S6" i="7"/>
  <c r="V6" i="7"/>
  <c r="V13" i="7"/>
  <c r="Y6" i="7"/>
  <c r="AB6" i="7"/>
  <c r="AE6" i="7"/>
  <c r="AH6" i="7"/>
  <c r="AH14" i="7"/>
  <c r="I7" i="7"/>
  <c r="I24" i="7" s="1"/>
  <c r="J7" i="7"/>
  <c r="K7" i="7"/>
  <c r="L7" i="7" s="1"/>
  <c r="I8" i="7"/>
  <c r="I25" i="7" s="1"/>
  <c r="J8" i="7"/>
  <c r="K8" i="7"/>
  <c r="M8" i="7" s="1"/>
  <c r="I9" i="7"/>
  <c r="I26" i="7" s="1"/>
  <c r="J9" i="7"/>
  <c r="K9" i="7"/>
  <c r="L9" i="7" s="1"/>
  <c r="U9" i="7"/>
  <c r="AE9" i="7"/>
  <c r="AG9" i="7"/>
  <c r="B10" i="7"/>
  <c r="F10" i="7"/>
  <c r="E10" i="7"/>
  <c r="I10" i="7"/>
  <c r="I27" i="7"/>
  <c r="J10" i="7"/>
  <c r="L10" i="7" s="1"/>
  <c r="K10" i="7"/>
  <c r="V10" i="7"/>
  <c r="X10" i="7"/>
  <c r="AD10" i="7"/>
  <c r="B11" i="7"/>
  <c r="F11" i="7" s="1"/>
  <c r="E11" i="7"/>
  <c r="S11" i="7"/>
  <c r="AE11" i="7"/>
  <c r="A12" i="7"/>
  <c r="E12" i="7"/>
  <c r="B12" i="7"/>
  <c r="F12" i="7" s="1"/>
  <c r="I12" i="7"/>
  <c r="I29" i="7"/>
  <c r="J12" i="7"/>
  <c r="K12" i="7"/>
  <c r="M12" i="7" s="1"/>
  <c r="U12" i="7"/>
  <c r="AE12" i="7"/>
  <c r="I13" i="7"/>
  <c r="I30" i="7" s="1"/>
  <c r="J13" i="7"/>
  <c r="K13" i="7"/>
  <c r="AD13" i="7"/>
  <c r="AE13" i="7"/>
  <c r="AH13" i="7"/>
  <c r="A14" i="7"/>
  <c r="I14" i="7"/>
  <c r="I31" i="7" s="1"/>
  <c r="J14" i="7"/>
  <c r="K14" i="7"/>
  <c r="U14" i="7"/>
  <c r="V14" i="7"/>
  <c r="AA14" i="7"/>
  <c r="AE14" i="7"/>
  <c r="I15" i="7"/>
  <c r="I32" i="7" s="1"/>
  <c r="J15" i="7"/>
  <c r="K15" i="7"/>
  <c r="AD15" i="7"/>
  <c r="AE15" i="7"/>
  <c r="AG15" i="7"/>
  <c r="I16" i="7"/>
  <c r="I33" i="7"/>
  <c r="J16" i="7"/>
  <c r="K16" i="7"/>
  <c r="V16" i="7"/>
  <c r="X16" i="7"/>
  <c r="AA16" i="7"/>
  <c r="AD16" i="7"/>
  <c r="I17" i="7"/>
  <c r="I34" i="7"/>
  <c r="J17" i="7"/>
  <c r="K17" i="7"/>
  <c r="U17" i="7"/>
  <c r="AG17" i="7"/>
  <c r="AH17" i="7"/>
  <c r="I18" i="7"/>
  <c r="I35" i="7"/>
  <c r="J18" i="7"/>
  <c r="L18" i="7" s="1"/>
  <c r="K18" i="7"/>
  <c r="V18" i="7"/>
  <c r="X18" i="7"/>
  <c r="AD18" i="7"/>
  <c r="AE18" i="7"/>
  <c r="U19" i="7"/>
  <c r="V19" i="7"/>
  <c r="V20" i="7"/>
  <c r="AD20" i="7"/>
  <c r="AH20" i="7"/>
  <c r="L21" i="7"/>
  <c r="M21" i="7"/>
  <c r="O21" i="7"/>
  <c r="AG21" i="7"/>
  <c r="AH21" i="7"/>
  <c r="L22" i="7"/>
  <c r="M22" i="7"/>
  <c r="O22" i="7"/>
  <c r="S22" i="7"/>
  <c r="V22" i="7"/>
  <c r="AE22" i="7"/>
  <c r="AH22" i="7"/>
  <c r="L23" i="7"/>
  <c r="M23" i="7"/>
  <c r="O23" i="7"/>
  <c r="AB23" i="7"/>
  <c r="AD23" i="7"/>
  <c r="L24" i="7"/>
  <c r="M24" i="7"/>
  <c r="O24" i="7"/>
  <c r="L25" i="7"/>
  <c r="M25" i="7"/>
  <c r="O25" i="7"/>
  <c r="AB25" i="7"/>
  <c r="AD25" i="7"/>
  <c r="L26" i="7"/>
  <c r="M26" i="7"/>
  <c r="O26" i="7"/>
  <c r="AD26" i="7"/>
  <c r="AE26" i="7"/>
  <c r="AH26" i="7"/>
  <c r="L27" i="7"/>
  <c r="M27" i="7"/>
  <c r="O27" i="7"/>
  <c r="U27" i="7"/>
  <c r="AD27" i="7"/>
  <c r="AE27" i="7"/>
  <c r="AG27" i="7"/>
  <c r="O28" i="7"/>
  <c r="AD28" i="7"/>
  <c r="AE28" i="7"/>
  <c r="L29" i="7"/>
  <c r="M29" i="7"/>
  <c r="O29" i="7"/>
  <c r="AB29" i="7"/>
  <c r="S29" i="7"/>
  <c r="L30" i="7"/>
  <c r="M30" i="7"/>
  <c r="O30" i="7"/>
  <c r="AA30" i="7"/>
  <c r="AE30" i="7"/>
  <c r="L31" i="7"/>
  <c r="M31" i="7"/>
  <c r="O31" i="7"/>
  <c r="AH31" i="7"/>
  <c r="L32" i="7"/>
  <c r="M32" i="7"/>
  <c r="O32" i="7"/>
  <c r="AD32" i="7"/>
  <c r="L33" i="7"/>
  <c r="M33" i="7"/>
  <c r="L34" i="7"/>
  <c r="M34" i="7"/>
  <c r="L35" i="7"/>
  <c r="M35" i="7"/>
  <c r="C42" i="7"/>
  <c r="D42" i="7"/>
  <c r="E42" i="7"/>
  <c r="F42" i="7"/>
  <c r="F43" i="7"/>
  <c r="G42" i="7"/>
  <c r="G44" i="7"/>
  <c r="B43" i="7"/>
  <c r="C43" i="7"/>
  <c r="D43" i="7"/>
  <c r="E43" i="7"/>
  <c r="B44" i="7"/>
  <c r="C44" i="7"/>
  <c r="D44" i="7"/>
  <c r="E44" i="7"/>
  <c r="C3" i="20"/>
  <c r="B1" i="20" s="1"/>
  <c r="M3" i="20"/>
  <c r="L1" i="20" s="1"/>
  <c r="W3" i="20"/>
  <c r="V1" i="20" s="1"/>
  <c r="AG3" i="20"/>
  <c r="AQ3" i="20"/>
  <c r="BA3" i="20"/>
  <c r="AZ1" i="20" s="1"/>
  <c r="BK3" i="20"/>
  <c r="C189" i="20"/>
  <c r="C189" i="5"/>
  <c r="A63" i="19"/>
  <c r="A123" i="19"/>
  <c r="A183" i="19" s="1"/>
  <c r="A243" i="19" s="1"/>
  <c r="A303" i="19" s="1"/>
  <c r="A363" i="19" s="1"/>
  <c r="A4" i="19"/>
  <c r="A64" i="19"/>
  <c r="A124" i="19"/>
  <c r="A184" i="19" s="1"/>
  <c r="A244" i="19" s="1"/>
  <c r="A304" i="19" s="1"/>
  <c r="A364" i="19" s="1"/>
  <c r="A61" i="19"/>
  <c r="A121" i="19"/>
  <c r="A181" i="19"/>
  <c r="A241" i="19"/>
  <c r="A301" i="19"/>
  <c r="A361" i="19"/>
  <c r="H3" i="33"/>
  <c r="N4" i="33"/>
  <c r="H8" i="33"/>
  <c r="L6" i="33"/>
  <c r="N8" i="33"/>
  <c r="F8" i="33"/>
  <c r="R6" i="33"/>
  <c r="R4" i="33"/>
  <c r="J4" i="33"/>
  <c r="L3" i="33"/>
  <c r="H2" i="33"/>
  <c r="H6" i="33"/>
  <c r="R2" i="33"/>
  <c r="J2" i="33"/>
  <c r="N7" i="33"/>
  <c r="H5" i="33"/>
  <c r="R3" i="33"/>
  <c r="F4" i="33"/>
  <c r="R7" i="33"/>
  <c r="J7" i="33"/>
  <c r="F7" i="33"/>
  <c r="F5" i="33"/>
  <c r="L17" i="7"/>
  <c r="M17" i="7"/>
  <c r="L15" i="7"/>
  <c r="L16" i="7"/>
  <c r="AF1" i="20"/>
  <c r="M15" i="7"/>
  <c r="L12" i="7"/>
  <c r="R24" i="7"/>
  <c r="AA24" i="7"/>
  <c r="AD24" i="7"/>
  <c r="X24" i="7"/>
  <c r="AE24" i="7"/>
  <c r="AB24" i="7"/>
  <c r="R15" i="7"/>
  <c r="S9" i="7"/>
  <c r="R14" i="7"/>
  <c r="S23" i="7"/>
  <c r="S31" i="7"/>
  <c r="S10" i="7"/>
  <c r="S16" i="7"/>
  <c r="R17" i="7"/>
  <c r="R19" i="7"/>
  <c r="S20" i="7"/>
  <c r="R21" i="7"/>
  <c r="S25" i="7"/>
  <c r="R12" i="7"/>
  <c r="S17" i="7"/>
  <c r="S19" i="7"/>
  <c r="S21" i="7"/>
  <c r="R30" i="7"/>
  <c r="S13" i="7"/>
  <c r="S15" i="7"/>
  <c r="S24" i="7"/>
  <c r="R26" i="7"/>
  <c r="S32" i="7"/>
  <c r="S26" i="7"/>
  <c r="R28" i="7"/>
  <c r="R10" i="7"/>
  <c r="R16" i="7"/>
  <c r="R22" i="7"/>
  <c r="R23" i="7"/>
  <c r="S28" i="7"/>
  <c r="S30" i="7"/>
  <c r="S14" i="7"/>
  <c r="S18" i="7"/>
  <c r="R32" i="7"/>
  <c r="R29" i="7"/>
  <c r="S12" i="7"/>
  <c r="R18" i="7"/>
  <c r="R25" i="7"/>
  <c r="X11" i="7"/>
  <c r="X20" i="7"/>
  <c r="X22" i="7"/>
  <c r="X23" i="7"/>
  <c r="X12" i="7"/>
  <c r="X26" i="7"/>
  <c r="X30" i="7"/>
  <c r="X25" i="7"/>
  <c r="R20" i="7"/>
  <c r="R9" i="7"/>
  <c r="R11" i="7"/>
  <c r="G43" i="7"/>
  <c r="Y31" i="7"/>
  <c r="AA31" i="7"/>
  <c r="U31" i="7"/>
  <c r="AD31" i="7"/>
  <c r="X31" i="7"/>
  <c r="AG31" i="7"/>
  <c r="AB31" i="7"/>
  <c r="R27" i="7"/>
  <c r="AA26" i="7"/>
  <c r="Y21" i="7"/>
  <c r="E14" i="7"/>
  <c r="B15" i="7"/>
  <c r="F15" i="7" s="1"/>
  <c r="E15" i="7"/>
  <c r="A16" i="7"/>
  <c r="B14" i="7"/>
  <c r="F14" i="7" s="1"/>
  <c r="R13" i="7"/>
  <c r="AA28" i="7"/>
  <c r="AA21" i="7"/>
  <c r="R31" i="7"/>
  <c r="S27" i="7"/>
  <c r="H42" i="7"/>
  <c r="X32" i="7"/>
  <c r="X29" i="7"/>
  <c r="AA12" i="7"/>
  <c r="AA10" i="7"/>
  <c r="AA32" i="7"/>
  <c r="U30" i="7"/>
  <c r="AE29" i="7"/>
  <c r="U28" i="7"/>
  <c r="U23" i="7"/>
  <c r="AH19" i="7"/>
  <c r="AB17" i="7"/>
  <c r="AA15" i="7"/>
  <c r="E13" i="7"/>
  <c r="AD11" i="7"/>
  <c r="AD14" i="7"/>
  <c r="AE23" i="7"/>
  <c r="AE31" i="7"/>
  <c r="AE10" i="7"/>
  <c r="AE16" i="7"/>
  <c r="AD17" i="7"/>
  <c r="AD19" i="7"/>
  <c r="AE20" i="7"/>
  <c r="AD21" i="7"/>
  <c r="AE25" i="7"/>
  <c r="AD12" i="7"/>
  <c r="AE17" i="7"/>
  <c r="AE19" i="7"/>
  <c r="AE21" i="7"/>
  <c r="AD30" i="7"/>
  <c r="Y5" i="7"/>
  <c r="Y10" i="7"/>
  <c r="X17" i="7"/>
  <c r="X19" i="7"/>
  <c r="Y20" i="7"/>
  <c r="X14" i="7"/>
  <c r="X9" i="7"/>
  <c r="Y14" i="7"/>
  <c r="X15" i="7"/>
  <c r="X27" i="7"/>
  <c r="X28" i="7"/>
  <c r="V25" i="7"/>
  <c r="AH12" i="7"/>
  <c r="AG13" i="7"/>
  <c r="AG18" i="7"/>
  <c r="AG22" i="7"/>
  <c r="AG26" i="7"/>
  <c r="AH30" i="7"/>
  <c r="AH9" i="7"/>
  <c r="AG11" i="7"/>
  <c r="AH15" i="7"/>
  <c r="AG24" i="7"/>
  <c r="AH27" i="7"/>
  <c r="AH28" i="7"/>
  <c r="AG29" i="7"/>
  <c r="AG32" i="7"/>
  <c r="AG10" i="7"/>
  <c r="AH11" i="7"/>
  <c r="AG16" i="7"/>
  <c r="AG20" i="7"/>
  <c r="AH24" i="7"/>
  <c r="AG25" i="7"/>
  <c r="AH29" i="7"/>
  <c r="AH32" i="7"/>
  <c r="AE32" i="7"/>
  <c r="AD29" i="7"/>
  <c r="AA27" i="7"/>
  <c r="V26" i="7"/>
  <c r="AD22" i="7"/>
  <c r="V21" i="7"/>
  <c r="AB20" i="7"/>
  <c r="AG19" i="7"/>
  <c r="AH18" i="7"/>
  <c r="AA17" i="7"/>
  <c r="AH16" i="7"/>
  <c r="M16" i="7"/>
  <c r="AG14" i="7"/>
  <c r="X13" i="7"/>
  <c r="B13" i="7"/>
  <c r="F13" i="7" s="1"/>
  <c r="AB11" i="7"/>
  <c r="AH10" i="7"/>
  <c r="AA9" i="7"/>
  <c r="AB9" i="7"/>
  <c r="AB15" i="7"/>
  <c r="AB27" i="7"/>
  <c r="AB28" i="7"/>
  <c r="AB30" i="7"/>
  <c r="AB13" i="7"/>
  <c r="AB18" i="7"/>
  <c r="AB22" i="7"/>
  <c r="AB26" i="7"/>
  <c r="V23" i="7"/>
  <c r="V31" i="7"/>
  <c r="AH25" i="7"/>
  <c r="AH23" i="7"/>
  <c r="Y23" i="7"/>
  <c r="AA23" i="7"/>
  <c r="U21" i="7"/>
  <c r="AA20" i="7"/>
  <c r="AB19" i="7"/>
  <c r="U15" i="7"/>
  <c r="AG12" i="7"/>
  <c r="AA29" i="7"/>
  <c r="F44" i="7"/>
  <c r="AB32" i="7"/>
  <c r="AG30" i="7"/>
  <c r="AG28" i="7"/>
  <c r="AG23" i="7"/>
  <c r="X21" i="7"/>
  <c r="AA19" i="7"/>
  <c r="AB16" i="7"/>
  <c r="AB14" i="7"/>
  <c r="AB10" i="7"/>
  <c r="V12" i="7"/>
  <c r="U13" i="7"/>
  <c r="U18" i="7"/>
  <c r="U22" i="7"/>
  <c r="U26" i="7"/>
  <c r="V30" i="7"/>
  <c r="V9" i="7"/>
  <c r="U11" i="7"/>
  <c r="V15" i="7"/>
  <c r="U24" i="7"/>
  <c r="V27" i="7"/>
  <c r="V28" i="7"/>
  <c r="U29" i="7"/>
  <c r="U32" i="7"/>
  <c r="U10" i="7"/>
  <c r="V11" i="7"/>
  <c r="U16" i="7"/>
  <c r="U20" i="7"/>
  <c r="V24" i="7"/>
  <c r="U25" i="7"/>
  <c r="V29" i="7"/>
  <c r="V32" i="7"/>
  <c r="AP1" i="20"/>
  <c r="BJ1" i="20"/>
  <c r="BT1" i="20"/>
  <c r="AA22" i="7"/>
  <c r="AA18" i="7"/>
  <c r="M18" i="7"/>
  <c r="AA13" i="7"/>
  <c r="M13" i="7"/>
  <c r="AB12" i="7"/>
  <c r="AA11" i="7"/>
  <c r="L13" i="7"/>
  <c r="M6" i="7"/>
  <c r="M7" i="7"/>
  <c r="L5" i="7"/>
  <c r="M14" i="7"/>
  <c r="L14" i="7"/>
  <c r="L6" i="7"/>
  <c r="M5" i="7"/>
  <c r="Y29" i="7"/>
  <c r="Y15" i="7"/>
  <c r="E17" i="7"/>
  <c r="A18" i="7"/>
  <c r="E16" i="7"/>
  <c r="B17" i="7"/>
  <c r="F17" i="7" s="1"/>
  <c r="B16" i="7"/>
  <c r="F16" i="7"/>
  <c r="Y24" i="7"/>
  <c r="Y25" i="7"/>
  <c r="Y16" i="7"/>
  <c r="I42" i="7"/>
  <c r="H44" i="7"/>
  <c r="H43" i="7"/>
  <c r="Y9" i="7"/>
  <c r="Y11" i="7"/>
  <c r="Y17" i="7"/>
  <c r="Y22" i="7"/>
  <c r="Y27" i="7"/>
  <c r="Y30" i="7"/>
  <c r="Y13" i="7"/>
  <c r="Y26" i="7"/>
  <c r="Y28" i="7"/>
  <c r="Y19" i="7"/>
  <c r="Y18" i="7"/>
  <c r="Y12" i="7"/>
  <c r="Y32" i="7"/>
  <c r="A20" i="7"/>
  <c r="B19" i="7"/>
  <c r="F19" i="7" s="1"/>
  <c r="E19" i="7"/>
  <c r="E18" i="7"/>
  <c r="B18" i="7"/>
  <c r="F18" i="7"/>
  <c r="I44" i="7"/>
  <c r="I43" i="7"/>
  <c r="J42" i="7"/>
  <c r="K42" i="7"/>
  <c r="J43" i="7"/>
  <c r="J44" i="7"/>
  <c r="E21" i="7"/>
  <c r="A22" i="7"/>
  <c r="B20" i="7"/>
  <c r="F20" i="7"/>
  <c r="E20" i="7"/>
  <c r="B21" i="7"/>
  <c r="F21" i="7" s="1"/>
  <c r="B22" i="7"/>
  <c r="F22" i="7"/>
  <c r="E22" i="7"/>
  <c r="A24" i="7"/>
  <c r="B23" i="7"/>
  <c r="F23" i="7"/>
  <c r="E23" i="7"/>
  <c r="L42" i="7"/>
  <c r="K43" i="7"/>
  <c r="K44" i="7"/>
  <c r="M42" i="7"/>
  <c r="L43" i="7"/>
  <c r="L44" i="7"/>
  <c r="B24" i="7"/>
  <c r="F24" i="7" s="1"/>
  <c r="E24" i="7"/>
  <c r="A26" i="7"/>
  <c r="E25" i="7"/>
  <c r="B25" i="7"/>
  <c r="F25" i="7" s="1"/>
  <c r="N42" i="7"/>
  <c r="M43" i="7"/>
  <c r="M44" i="7"/>
  <c r="B26" i="7"/>
  <c r="F26" i="7"/>
  <c r="A28" i="7"/>
  <c r="B27" i="7"/>
  <c r="F27" i="7" s="1"/>
  <c r="E27" i="7"/>
  <c r="E26" i="7"/>
  <c r="N43" i="7"/>
  <c r="O42" i="7"/>
  <c r="N44" i="7"/>
  <c r="B29" i="7"/>
  <c r="F29" i="7" s="1"/>
  <c r="E29" i="7"/>
  <c r="A30" i="7"/>
  <c r="E28" i="7"/>
  <c r="B28" i="7"/>
  <c r="F28" i="7" s="1"/>
  <c r="E30" i="7"/>
  <c r="B30" i="7"/>
  <c r="F30" i="7"/>
  <c r="B31" i="7"/>
  <c r="F31" i="7"/>
  <c r="E31" i="7"/>
  <c r="A32" i="7"/>
  <c r="O44" i="7"/>
  <c r="P42" i="7"/>
  <c r="O43" i="7"/>
  <c r="Q42" i="7"/>
  <c r="P44" i="7"/>
  <c r="P43" i="7"/>
  <c r="B32" i="7"/>
  <c r="F32" i="7" s="1"/>
  <c r="E32" i="7"/>
  <c r="B33" i="7"/>
  <c r="F33" i="7"/>
  <c r="E33" i="7"/>
  <c r="A34" i="7"/>
  <c r="B35" i="7"/>
  <c r="F35" i="7"/>
  <c r="B34" i="7"/>
  <c r="F34" i="7" s="1"/>
  <c r="E34" i="7"/>
  <c r="E35" i="7"/>
  <c r="A36" i="7"/>
  <c r="Q44" i="7"/>
  <c r="Q43" i="7"/>
  <c r="R42" i="7"/>
  <c r="R44" i="7"/>
  <c r="R43" i="7"/>
  <c r="S42" i="7"/>
  <c r="B37" i="7"/>
  <c r="F37" i="7" s="1"/>
  <c r="E36" i="7"/>
  <c r="E37" i="7"/>
  <c r="B36" i="7"/>
  <c r="F36" i="7" s="1"/>
  <c r="S43" i="7"/>
  <c r="S44" i="7"/>
  <c r="T42" i="7"/>
  <c r="U42" i="7"/>
  <c r="T43" i="7"/>
  <c r="T44" i="7"/>
  <c r="V42" i="7"/>
  <c r="U43" i="7"/>
  <c r="U44" i="7"/>
  <c r="V43" i="7"/>
  <c r="W42" i="7"/>
  <c r="V44" i="7"/>
  <c r="W44" i="7"/>
  <c r="X42" i="7"/>
  <c r="W43" i="7"/>
  <c r="W49" i="7"/>
  <c r="W53" i="7"/>
  <c r="W57" i="7"/>
  <c r="W47" i="7"/>
  <c r="W63" i="7"/>
  <c r="W59" i="7"/>
  <c r="W61" i="7"/>
  <c r="W51" i="7"/>
  <c r="W55" i="7"/>
  <c r="Y42" i="7"/>
  <c r="X43" i="7"/>
  <c r="X44" i="7"/>
  <c r="W58" i="7"/>
  <c r="W48" i="7"/>
  <c r="W50" i="7"/>
  <c r="W60" i="7"/>
  <c r="W52" i="7"/>
  <c r="W56" i="7"/>
  <c r="W46" i="7"/>
  <c r="W54" i="7"/>
  <c r="W62" i="7"/>
  <c r="Y44" i="7"/>
  <c r="Z42" i="7"/>
  <c r="Y43" i="7"/>
  <c r="X57" i="7"/>
  <c r="X51" i="7"/>
  <c r="X47" i="7"/>
  <c r="X63" i="7"/>
  <c r="X49" i="7"/>
  <c r="X59" i="7"/>
  <c r="X61" i="7"/>
  <c r="X53" i="7"/>
  <c r="X55" i="7"/>
  <c r="X46" i="7"/>
  <c r="X56" i="7"/>
  <c r="X58" i="7"/>
  <c r="X48" i="7"/>
  <c r="X50" i="7"/>
  <c r="X60" i="7"/>
  <c r="X62" i="7"/>
  <c r="X54" i="7"/>
  <c r="X52" i="7"/>
  <c r="Z44" i="7"/>
  <c r="AA42" i="7"/>
  <c r="Z43" i="7"/>
  <c r="Y48" i="7"/>
  <c r="Y52" i="7"/>
  <c r="Y56" i="7"/>
  <c r="Y62" i="7"/>
  <c r="Y60" i="7"/>
  <c r="Y46" i="7"/>
  <c r="Y50" i="7"/>
  <c r="Y58" i="7"/>
  <c r="Y54" i="7"/>
  <c r="Y55" i="7"/>
  <c r="Y57" i="7"/>
  <c r="Y47" i="7"/>
  <c r="Y63" i="7"/>
  <c r="Y59" i="7"/>
  <c r="Y49" i="7"/>
  <c r="Y53" i="7"/>
  <c r="Y51" i="7"/>
  <c r="Y61" i="7"/>
  <c r="Z49" i="7"/>
  <c r="Z55" i="7"/>
  <c r="Z57" i="7"/>
  <c r="Z47" i="7"/>
  <c r="Z63" i="7"/>
  <c r="Z59" i="7"/>
  <c r="Z51" i="7"/>
  <c r="Z53" i="7"/>
  <c r="Z61" i="7"/>
  <c r="AA44" i="7"/>
  <c r="AA43" i="7"/>
  <c r="AB42" i="7"/>
  <c r="Z54" i="7"/>
  <c r="Z56" i="7"/>
  <c r="Z62" i="7"/>
  <c r="Z46" i="7"/>
  <c r="Z48" i="7"/>
  <c r="Z58" i="7"/>
  <c r="Z50" i="7"/>
  <c r="Z52" i="7"/>
  <c r="Z60" i="7"/>
  <c r="AA54" i="7"/>
  <c r="AA58" i="7"/>
  <c r="AA56" i="7"/>
  <c r="AA62" i="7"/>
  <c r="AA48" i="7"/>
  <c r="AA46" i="7"/>
  <c r="AA60" i="7"/>
  <c r="AA52" i="7"/>
  <c r="AA50" i="7"/>
  <c r="AC42" i="7"/>
  <c r="AB43" i="7"/>
  <c r="AB44" i="7"/>
  <c r="AA47" i="7"/>
  <c r="AA51" i="7"/>
  <c r="AA55" i="7"/>
  <c r="AA59" i="7"/>
  <c r="AA53" i="7"/>
  <c r="AA61" i="7"/>
  <c r="AA63" i="7"/>
  <c r="AA57" i="7"/>
  <c r="AA49" i="7"/>
  <c r="AB52" i="7"/>
  <c r="AB46" i="7"/>
  <c r="AB54" i="7"/>
  <c r="AB62" i="7"/>
  <c r="AB56" i="7"/>
  <c r="AB48" i="7"/>
  <c r="AB50" i="7"/>
  <c r="AB58" i="7"/>
  <c r="AB60" i="7"/>
  <c r="AC44" i="7"/>
  <c r="AC43" i="7"/>
  <c r="AD42" i="7"/>
  <c r="AB57" i="7"/>
  <c r="AB53" i="7"/>
  <c r="AB61" i="7"/>
  <c r="AB55" i="7"/>
  <c r="AB47" i="7"/>
  <c r="AB49" i="7"/>
  <c r="AB59" i="7"/>
  <c r="AB51" i="7"/>
  <c r="AB63" i="7"/>
  <c r="AC51" i="7"/>
  <c r="AC53" i="7"/>
  <c r="AC61" i="7"/>
  <c r="AC55" i="7"/>
  <c r="AC47" i="7"/>
  <c r="AC57" i="7"/>
  <c r="AC63" i="7"/>
  <c r="AC49" i="7"/>
  <c r="AC59" i="7"/>
  <c r="AC46" i="7"/>
  <c r="AC50" i="7"/>
  <c r="AC54" i="7"/>
  <c r="AC58" i="7"/>
  <c r="AC60" i="7"/>
  <c r="AC52" i="7"/>
  <c r="AC56" i="7"/>
  <c r="AC62" i="7"/>
  <c r="AC48" i="7"/>
  <c r="AD43" i="7"/>
  <c r="AE42" i="7"/>
  <c r="AD44" i="7"/>
  <c r="AD49" i="7"/>
  <c r="AD51" i="7"/>
  <c r="AD53" i="7"/>
  <c r="AD61" i="7"/>
  <c r="AD55" i="7"/>
  <c r="AD59" i="7"/>
  <c r="AD57" i="7"/>
  <c r="AD47" i="7"/>
  <c r="AD63" i="7"/>
  <c r="AE44" i="7"/>
  <c r="AF42" i="7"/>
  <c r="AE43" i="7"/>
  <c r="AD50" i="7"/>
  <c r="AD60" i="7"/>
  <c r="AD52" i="7"/>
  <c r="AD54" i="7"/>
  <c r="AD62" i="7"/>
  <c r="AD46" i="7"/>
  <c r="AD48" i="7"/>
  <c r="AD58" i="7"/>
  <c r="AD56" i="7"/>
  <c r="AE48" i="7"/>
  <c r="AE50" i="7"/>
  <c r="AE54" i="7"/>
  <c r="AE60" i="7"/>
  <c r="AE52" i="7"/>
  <c r="AE62" i="7"/>
  <c r="AE46" i="7"/>
  <c r="AE58" i="7"/>
  <c r="AE56" i="7"/>
  <c r="AE49" i="7"/>
  <c r="AE53" i="7"/>
  <c r="AE57" i="7"/>
  <c r="AE59" i="7"/>
  <c r="AE63" i="7"/>
  <c r="AE61" i="7"/>
  <c r="AE51" i="7"/>
  <c r="AE55" i="7"/>
  <c r="AE47" i="7"/>
  <c r="AF43" i="7"/>
  <c r="AF44" i="7"/>
  <c r="AF47" i="7"/>
  <c r="AF53" i="7"/>
  <c r="AF49" i="7"/>
  <c r="AF59" i="7"/>
  <c r="AF63" i="7"/>
  <c r="AF51" i="7"/>
  <c r="AF57" i="7"/>
  <c r="AF61" i="7"/>
  <c r="AF55" i="7"/>
  <c r="AF58" i="7"/>
  <c r="AF48" i="7"/>
  <c r="AF50" i="7"/>
  <c r="AF60" i="7"/>
  <c r="AF52" i="7"/>
  <c r="AF56" i="7"/>
  <c r="AF62" i="7"/>
  <c r="AF46" i="7"/>
  <c r="AF54" i="7"/>
  <c r="C10" i="7" l="1"/>
  <c r="C11" i="7"/>
  <c r="M4" i="7"/>
  <c r="M10" i="7"/>
  <c r="G38" i="25"/>
  <c r="G38" i="26" s="1"/>
  <c r="G4" i="26"/>
  <c r="D38" i="25"/>
  <c r="D38" i="26" s="1"/>
  <c r="D4" i="26"/>
  <c r="L8" i="7"/>
  <c r="L4" i="7"/>
  <c r="F38" i="25"/>
  <c r="F38" i="26" s="1"/>
  <c r="M9" i="7"/>
  <c r="C38" i="25"/>
  <c r="C38" i="26" s="1"/>
</calcChain>
</file>

<file path=xl/sharedStrings.xml><?xml version="1.0" encoding="utf-8"?>
<sst xmlns="http://schemas.openxmlformats.org/spreadsheetml/2006/main" count="8912" uniqueCount="4486">
  <si>
    <t>SAVING FILES for Raymarine:</t>
  </si>
  <si>
    <t xml:space="preserve">     "Text (Tab delimited) (*.txt)" and save the file.  This is a text file and may be re-named as you see fit.</t>
  </si>
  <si>
    <t>True Wind Speed</t>
  </si>
  <si>
    <t>Boat Speed</t>
  </si>
  <si>
    <t>App Wind Speed</t>
  </si>
  <si>
    <t>App Wind Angle</t>
  </si>
  <si>
    <t>True Wind Angle</t>
  </si>
  <si>
    <t>(kts)</t>
  </si>
  <si>
    <t>(deg)</t>
  </si>
  <si>
    <t>For example, suppose we are sailing towards the leeward mark at 6 knots with the apparent wind from 150 at 6 knots.  This gives a true wind speed of</t>
  </si>
  <si>
    <t>VTW =</t>
  </si>
  <si>
    <t>= 11.6 knots.</t>
  </si>
  <si>
    <t>For making the calculation of apparent wind velocity upwind it is necessary to estimate the speed through the water on the beat.  The polar diagram can supply this needed information.</t>
  </si>
  <si>
    <t>Suppose the optimum tacking angle is 40 and the 12-knot true wind polar curve shows a boat speed of 6.3 knots at 40.  The apparent wind over the deck will be:</t>
  </si>
  <si>
    <t>=  16.9 knots.</t>
  </si>
  <si>
    <t>MAKING SAILING TESTS</t>
  </si>
  <si>
    <t>Do not be dismayed if your actual boat speed is lower than the speed prediction.  It is not likely that the steering, the bottom and the sail shape and trim will all be perfect at the same time.</t>
  </si>
  <si>
    <t>CORRECTIONS OF INSTRUMENT READINGS</t>
  </si>
  <si>
    <t>There are corrections which must be made in the meter readings for the most accurate comparisons.  Before going on with further uses of the Performance Package, here are a few suggestions for correction of wind readings.</t>
  </si>
  <si>
    <t>Thus, in the preceding example, we have:</t>
  </si>
  <si>
    <t xml:space="preserve"> = 7.62 kts.</t>
  </si>
  <si>
    <t>Since the velocity at 33 feet is somewhat less than 8 knots, the 8-knot predictions from the polars or tables will be slightly higher than the actual speed of the boat.</t>
  </si>
  <si>
    <t>Second, the leeway angle must be added to the indicated (instrument) angle.  For example, if the wind direction indicator reads 30 and the leeway is 5, add 5 to 30 to get 35.</t>
  </si>
  <si>
    <t>For a rough correction of wind direction instrument reading, multiply lift coefficient by 4 and subtract from the reading.</t>
  </si>
  <si>
    <t>Example:  If instrument reads 30 and if lift coefficient is 1.5, multiply this by 4 to get 6, subtract this from 30 to yield 24.  Note that as the boat sails more broadly the lift coefficient diminishes.</t>
  </si>
  <si>
    <t>In smooth water to windward at wind velocity of 10 knots, the opposing corrections almost cancel out for most boats.</t>
  </si>
  <si>
    <t>TWS: 6</t>
  </si>
  <si>
    <t>TWS: 8</t>
  </si>
  <si>
    <t>TWS: 10</t>
  </si>
  <si>
    <t>TWS: 12</t>
  </si>
  <si>
    <t>TWS: 16</t>
  </si>
  <si>
    <t>TWS: 24</t>
  </si>
  <si>
    <t>TWS: 20</t>
  </si>
  <si>
    <t>TWA</t>
  </si>
  <si>
    <t>One of the obvious uses of the polar diagram is for testing your boat's speed against the predictions.  For your first trial:  Pick a good day with steady wind and smooth water.  In rough water the speed may be affected on some courses.  Also it may affect the steering, obviously a factor in good speed and in reading the instruments.  It may help to assign three crew members to read the three instruments:  the speedometer, the anemometer and the wind direction indicator.  Signal at half minute intervals for simultaneous readings.</t>
  </si>
  <si>
    <t>Ask the crew members to make a mental average of the reading during the preceding interval and to record these averages.  Sail both tacks on each course.  Be sure that your sails are set and trimmed as nearly perfectly as possible.  The speed predictions assume perfection.  Also get the bottom clean before making any tests.  When the heel angle is significant, put the crew on the rail as far out as the rules permit.</t>
  </si>
  <si>
    <t>The data sheet shows the relative flattening and reefing required for best performance.  The "FLAT" column indicates a flattening of the sails to reduce the heeling drag of the sails (at the expense of some loss of drive).  Flattening as used here includes not only using a cunningham, flattening through more outhaul on the main or through tighter halyards, lowering the main sheet traveler or increasing twist off, but also the flattening accomplished through change of jibs including not only a flatter sail but one with a shorter foot as well.  The "REEF" column shows the percent of sail area reduction but the reduction will usually be accomplished both by reefing the main and also by using smaller jibs.  A reefing factor of 1.000 indicates no reduction in sail.  The reefing factor is a linear measure that must be squared to get the percentage of sail area remaining after reefing.  In other words, a reefing factor of 0.95 squared indicates that a reduction in sail area of about 10 percent is needed.</t>
  </si>
  <si>
    <t>SAIL</t>
  </si>
  <si>
    <t>Still another use of the Performance Package is the establishment of the optimum sailing angles.  These are shown on the polar diagram itself and on the adjoining table.  Slight deviations from the optimum angle shown will not make much difference and exigencies such as making a mark at close distance will justify small deviations.  One useful bit of information will help judge the new course on the other tack.  If you have been sailing at an apparent wind angle, say, of 125 degrees (the optimum for eight knots of wind) the use of the second polar diagram (showing the true wind angle) shows that this is an angle to true wind of 154.  This is 26 degrees from dead downwind.  When you jibe you will have to turn through twice this or 52.  So when the mark bears 52 from your present course you can jibe over and sail at an optimum angle directly for the mark.  This leaves aside the tactical question as to whether you want to wait until you can do this.  It may be better to jibe earlier hoping for a favorable shift.  If you don't get it you can always jibe back.  But it is important in making your decision to know with some accuracy what course you can sail to advantage on the new jibe.</t>
  </si>
  <si>
    <t>The optimum angle to windward is not shown on the diagram because in practice the helmsman has to develop the sensitivity to sail at the best windward heading.  The likely effect of seas in this sailing condition is another important factor.  Only on long races in open water and when separated from competitors of similar performance will it be useful to see whether the boat is sailing approximately at the optimum angle shown in the table.</t>
  </si>
  <si>
    <t>If you find deficient performance of your boat after optimizing the instrumentation, look for opportunities to improve the sails.  If the deficiency persists get someone whom you trust at knowledgeable to sail with you for a critique.  Your ideas about the optimum set of sails for one sailing angle or another may be well imbedded from years of experience -- and wrong.  Perhaps you are lacking a sail, for example a good staysail, under a reacher.  At any rate, the polar diagram can be used to point up performance deficiencies in various sailing conditions.  It is not a part of this explanation to suggest all of the adjustments which might be tried.</t>
  </si>
  <si>
    <t>BOAT</t>
  </si>
  <si>
    <t>Boat X</t>
  </si>
  <si>
    <t>cosine</t>
  </si>
  <si>
    <t>sine</t>
  </si>
  <si>
    <t>Boat Y</t>
  </si>
  <si>
    <t>Xcenter</t>
  </si>
  <si>
    <t>Ycenter</t>
  </si>
  <si>
    <t>Scale</t>
  </si>
  <si>
    <t>Center</t>
  </si>
  <si>
    <t>data yspin</t>
  </si>
  <si>
    <t>data xmain</t>
  </si>
  <si>
    <t>data yjib</t>
  </si>
  <si>
    <t>data xjib</t>
  </si>
  <si>
    <t>data ymain</t>
  </si>
  <si>
    <t>data xspin</t>
  </si>
  <si>
    <t>Another use of the polar diagram is for making a quick check of your speed performance when sailing at night with no other boats in sight for comparison.</t>
  </si>
  <si>
    <t>BEST SAILING ANGLES</t>
  </si>
  <si>
    <t>Experienced skippers and navigators learn to do this intuitively but for others the aid of the Performance Package will be useful.</t>
  </si>
  <si>
    <t>NOTE:  "Course" above means the direction of the midline of the hull without any allowance for leeway.</t>
  </si>
  <si>
    <r>
      <t>V</t>
    </r>
    <r>
      <rPr>
        <sz val="8"/>
        <rFont val="Times New Roman"/>
        <family val="1"/>
      </rPr>
      <t>boat</t>
    </r>
    <r>
      <rPr>
        <sz val="12"/>
        <rFont val="Times New Roman"/>
        <family val="1"/>
      </rPr>
      <t xml:space="preserve"> is the velocity of the boat.</t>
    </r>
  </si>
  <si>
    <r>
      <t>VTW</t>
    </r>
    <r>
      <rPr>
        <sz val="8"/>
        <rFont val="Times New Roman"/>
        <family val="1"/>
      </rPr>
      <t>33ft</t>
    </r>
    <r>
      <rPr>
        <sz val="12"/>
        <rFont val="Times New Roman"/>
        <family val="1"/>
      </rPr>
      <t xml:space="preserve">  = </t>
    </r>
  </si>
  <si>
    <r>
      <t>where H</t>
    </r>
    <r>
      <rPr>
        <sz val="8"/>
        <rFont val="Times New Roman"/>
        <family val="1"/>
      </rPr>
      <t>sensor</t>
    </r>
    <r>
      <rPr>
        <sz val="12"/>
        <rFont val="Times New Roman"/>
        <family val="1"/>
      </rPr>
      <t xml:space="preserve"> is sensor height in feet above water.</t>
    </r>
  </si>
  <si>
    <r>
      <t xml:space="preserve">VTW </t>
    </r>
    <r>
      <rPr>
        <sz val="8"/>
        <rFont val="Times New Roman"/>
        <family val="1"/>
      </rPr>
      <t>33ft</t>
    </r>
    <r>
      <rPr>
        <sz val="12"/>
        <rFont val="Times New Roman"/>
        <family val="1"/>
      </rPr>
      <t xml:space="preserve">  = </t>
    </r>
  </si>
  <si>
    <t>The Performance Package is custom-calculated for each individual boat.  It is intended to augment, not to replace the many excellent books and articles offering general suggestions for improvement of sailing performance.  At first study, the Performance Package will be of greater interest to the more sophisticated sailors but ultimately it may prove more useful to the beginner for whom there is more to be learned.</t>
  </si>
  <si>
    <t>TWS</t>
  </si>
  <si>
    <t>VS</t>
  </si>
  <si>
    <t>AWA</t>
  </si>
  <si>
    <t>If your instruments are accurate in themselves, and are correctly installed you should still expect that your indicated speeds will be a littler lower or higher than the predictions according to the height of your wind instrument sensor above the water.  Because of the "wind gradient" (higher velocities at greater heights above the water) the masthead true wind velocity for your yacht may be different from that of yachts in larger or smaller classes at any given instant.</t>
  </si>
  <si>
    <t>Predictions are given on the polar diagrams and data sheets for true wind velocities (VTW) of 8 knots, 10 knots, 12 knots and so forth.  The VTW shown is at 10 meters (33 ft.) above the water.  If your sensor is higher than 33 feet, say 50 feet, it will "see" 8 knots of wind when the true velocity at the 33 foot height on which the table is based is less than 8 knots.  In rough approximation, the following formula will provide the correct true wind velocity at 33 feet, given true wind velocity at the height of sensor:</t>
  </si>
  <si>
    <t>Third, the effect of upwash from the sails must be subtracted from the instrument reading.  This effect is at a maximum going to windward in light to moderate air and drops to zero in the run condition.  The controlling influence is the lift coefficient of the sail plan.  This is found on the data sheet shown as CL.  For windward going lift is maximized; but lift drops off to nothing when running and the drag then provides the driving force.</t>
  </si>
  <si>
    <t>Both the upwash (lift coefficient) and the leeway corrections must be applied simultaneously.  When we do this with the examples recited here we add 5 (from leeway) and subtract 6 (from upwash) for a net negative correction of 1.  Instead of the instrument readout of 30 the corrected value is 29.</t>
  </si>
  <si>
    <t>The attached printout schedule for your boat shows lift coefficients for various sailing conditions of wind angle and wind speed.  For leeway you will have to make your own estimates or measurements.  (Tow a thin wire with a weight at the end and lay it across a compass.)</t>
  </si>
  <si>
    <t>You are likely to find in comparing your actual speeds with the predicted that some of the sailing conditions will show close correspondence, within a tenth or two.  Other courses may show more deviation.  If this is the case, look first for instrument error.  Instruments which are quite accurate for reaching may be off for beating.</t>
  </si>
  <si>
    <t xml:space="preserve">A common instrument error is in the speedometer installation.  The flow across the transducers may be accelerated, disturbed or misdirected by the water flow washing across the hull.  For speed calibration a simple expedient is to tow a Walker log extending the spinner line about two boat lengths astern.  Though this instrument has to be timed and gives no continuous reading, it is amazingly accurate.  Some skippers have reported successful use of Loran C for speedometer calibration.  This will be done best in steady wind conditions; averaging a constantly changing speedometer reading is not easy or as reliable as one would wish.  If you make a deviation card for your speedometer be sure to write down the sailing conditions at the time of comparisons.  </t>
  </si>
  <si>
    <t xml:space="preserve">It must be understood also that the speed predictions are based on perfect steering in absolutely steady wind and the sails are perfectly optimized to the sailing conditions, meaning that the reefing does not correspond to any particular set of jibs and/or mainsail reef points.  Drag due to pitching in waves is accounted for using a wave spectrum that varies with the wind strength.  Of course, real world wave conditions can vary quite independently of the wind strength.  </t>
  </si>
  <si>
    <t>On the curve for each wind speed there is a crossover where the headsail is changed from a jib to a spinnaker. The relative inefficiency of these sails in this region is shown by a reduction in boatspeed, resulting in a pronounced cusp in the curve.  When the course to the mark lies in the vicinty of this cusp, it can be tactically advantageous to sail a little higher or lower to increase the velocity towards the mark, then switch headsails and sail a course lying on the other side of the crossover, again at a higher velocity towards the mark than sailing in the cusp.  Of course, you should weigh the gain of higher VMC against the loss inherent to a headsail change.</t>
  </si>
  <si>
    <t>THE POLAR DIAGRAMS AND HOW TO READ THEM</t>
  </si>
  <si>
    <t>The wind direction is indicated by the drawn arrow and may be seen as blowing from the top of the diagram toward the bottom.</t>
  </si>
  <si>
    <t>Notice that in the close hauled sailing angle, near 45, the speeds do not increase very much with stronger winds.  But in the reaching conditions they do increase greatly with wind strength.  This accords, of course, with sailing experience.</t>
  </si>
  <si>
    <t>The boats drawn at the inner ends of the radial lines are only to facilitate orientation when first viewing the graph and should not be taken as indicating the precise trim of your sails.</t>
  </si>
  <si>
    <t>For mathematical conversion of apparent wind to true wind and vice versa, use the following formulae:</t>
  </si>
  <si>
    <t>True given Apparent:</t>
  </si>
  <si>
    <t>VTW  =</t>
  </si>
  <si>
    <t>BTW  =  arc tan</t>
  </si>
  <si>
    <t>Apparent given True:</t>
  </si>
  <si>
    <t>VAW  =</t>
  </si>
  <si>
    <t xml:space="preserve">BAW  =  arc tan </t>
  </si>
  <si>
    <t>Add 180 degrees to BTW or BAW if negative.</t>
  </si>
  <si>
    <t>VTW is the velocity of the true wind.</t>
  </si>
  <si>
    <t>Note:  Wind reading is assumed to be sensed at 10 meters (33') above water</t>
  </si>
  <si>
    <t>-- see CORRECTIONS of READINGS, page 5).</t>
  </si>
  <si>
    <t>VAW is the velocity of the apparent wind.</t>
  </si>
  <si>
    <t>BTW is the bearing of the true wind.</t>
  </si>
  <si>
    <t>BAW is the bearing of the apparent wind.</t>
  </si>
  <si>
    <t>Each radial line extending from the center represents a sailing angle relative to the indicated wind.  Thus the horizontal line is at 90 to the wind.  On one of the diagrams this is the true wind direction and on the other it is the apparent wind direction as it would appear on a boat's wind direction indicator.  For the wind direction of 90 apparent, the wind direction true must be farther aft.  You will see that on the diagram for true wind angle the direction is about 105 to result in the same boat speed as achieved in a wind of 90 apparent.  Of course, it is all the same wind, just a difference in how the direction is defined, relative to itself (true) or relative to the moving boat (apparent).  Most of the time you will be interested in the apparent wind; this is what you feel and what your indicator displays.</t>
  </si>
  <si>
    <t>Each radial line is graduated into one-knot increments by tick marks with smaller ticks on tenths of knots.  These show the predicted boat speed.  The farther from the center the higher the boat speed.  The corresponding speeds in knots are shown along the 90 line.</t>
  </si>
  <si>
    <t>The irregular curves are the plots of boat speeds at seven different wind speeds; 6, 8, 10, 12, 16, 20 and 24 knots.  The inner curve nearest the center presents the boat speeds at the six-knot wind speed and the curve farthest from the center presents boat speeds at 24-knot wind speed.</t>
  </si>
  <si>
    <t>You will see that the highest boat speeds occur for strong (24 knot) winds at about 90 apparent and for lighter winds at closer angles, perhaps as close as 60 apparent or closer (at 6 knots).  This is because in lighter winds the powerful spinnaker can be carried close to the wind whereas in strong winds at such close angles the spinnaker would overpower the boat.</t>
  </si>
  <si>
    <t>The speed predictions for the individual boats which are central elements of the Performance Package are derived in two steps.  First the hull is measured by use of an electronic device so as to put the hull lines into the computer data bank.  The other elements of measurement, the rig dimensions, the flotation and stability are added to the data bank for this one boat.  Second, a series of complex calculations is made to find the boat speeds at which all of the elements of drag come into equilibrium with the drive provided by the sails.</t>
  </si>
  <si>
    <t>At the speeds shown on the VPP data sheet, various factors of drag have been balanced against the driving force.  The important thing to have in mind is that each factor contributes either to drive or to drag.  There are no "speed producing" elements in the hull.  Thus length is not a speed producer.  It simply affects the drag differently under different sailing conditions.  But drive (from the sails) and drag can be influenced in some degree by the way a boat is sailed.</t>
  </si>
  <si>
    <t>How accurate are the speed predictions?  They are printed out to a thousandth of a knot but they aren't that accurate.  (Thousandths are printed out so as to obviate the practice of adjusting flotation and the like with the intention of getting a new measurement which rounds off to a lower rating by a tenth of a foot.)  One answer to the question of accuracy is that no one can know exactly.  Onboard measurements of wind angle and speed are very hard to take with accuracy.  So also it is hard to measure the speed of the boat.  Wind conditions are constantly changing.  But actual sailing trials have been conducted and about the best one can say is that speed predictions are as close as the instruments can measure.  In a later section we will explain adjustments or corrections for wind instruments.</t>
  </si>
  <si>
    <t xml:space="preserve"> ------------------------------------ Misc ----------------------------------                                                                                                                           </t>
  </si>
  <si>
    <t xml:space="preserve">                                                                                                                                                                                                        </t>
  </si>
  <si>
    <t xml:space="preserve">  BTW</t>
  </si>
  <si>
    <t xml:space="preserve">   VAW</t>
  </si>
  <si>
    <t xml:space="preserve">   BAW</t>
  </si>
  <si>
    <t xml:space="preserve">    V</t>
  </si>
  <si>
    <t xml:space="preserve">     VMG</t>
  </si>
  <si>
    <t>Sail1</t>
  </si>
  <si>
    <t>Sail4</t>
  </si>
  <si>
    <t>Sail3</t>
  </si>
  <si>
    <t>Sail2</t>
  </si>
  <si>
    <t>POLAR PLOT FORMAT</t>
  </si>
  <si>
    <t>X</t>
  </si>
  <si>
    <t>Y</t>
  </si>
  <si>
    <t>Sail5</t>
  </si>
  <si>
    <t xml:space="preserve"> --------------------------- LPP INPUT DATA ---------------------------                                                                                                                                 </t>
  </si>
  <si>
    <t xml:space="preserve"> VTW   BTW    VAW    BAW      V      VMG    PHI   REEF    FLAT     Headsail                                                                                                                            </t>
  </si>
  <si>
    <t>----------------------------------------------------------------------------</t>
  </si>
  <si>
    <t xml:space="preserve"> FLOTATION CONDITION:         0                 1      2      3      4                                                                                                                                  </t>
  </si>
  <si>
    <t xml:space="preserve"> VCG to average over the boats that use this offset file to get club VCG                                                                                                                                </t>
  </si>
  <si>
    <t>Jib</t>
  </si>
  <si>
    <t>Asym</t>
  </si>
  <si>
    <t>Symm</t>
  </si>
  <si>
    <t>CL Asy</t>
  </si>
  <si>
    <t>Poled Jib</t>
  </si>
  <si>
    <t xml:space="preserve"> </t>
  </si>
  <si>
    <t xml:space="preserve">Mast Taper has hollows flag (HLW): 0 NO                                                                                                                                                                 </t>
  </si>
  <si>
    <r>
      <t>Chart AWA</t>
    </r>
    <r>
      <rPr>
        <sz val="10"/>
        <rFont val="Arial"/>
        <family val="2"/>
      </rPr>
      <t xml:space="preserve"> -- Same as chart 8 except that the data is boat speeds at </t>
    </r>
    <r>
      <rPr>
        <b/>
        <sz val="10"/>
        <rFont val="Arial"/>
        <family val="2"/>
      </rPr>
      <t>apparent</t>
    </r>
    <r>
      <rPr>
        <sz val="10"/>
        <rFont val="Arial"/>
        <family val="2"/>
      </rPr>
      <t xml:space="preserve"> wind angles for each true wind speed.</t>
    </r>
  </si>
  <si>
    <t>VMG UP</t>
  </si>
  <si>
    <t>VMG DN</t>
  </si>
  <si>
    <t>Now referring to the diagram based on true wind speed you will see that the highest boat speeds occur not at 90 (for the 24-knot condition) but at a broader angle.  It will be useful when possible to sight the true wind by watching its pattern on the water and taking a bearing across the compass.  This will permit checking the wind direction instrument for accuracy both intrinsically in the instrument and in the effect of upwash of wind from the sails.  The sighted wind direction under good conditions is likely to be more accurate than the instrument reading on most boats.</t>
  </si>
  <si>
    <t>There will be some utility in becoming familiar with these conversions.  More than one skipper, after sailing  a long spinnaker leg, is lulled into a feeling of light air only to discover, on rounding up to windward at the mark, that he has hoisted a jib too large for the beat.  Or he may have resisted the tendency to underguess the wind strength and over compensated.  It is relatively easy to calculate the true wind speed and from this to calculate the apparent wind over the deck for the coming beat.  This permits selecting the jib that is just right for the conditions.</t>
  </si>
  <si>
    <t>a1</t>
  </si>
  <si>
    <t>v2</t>
  </si>
  <si>
    <t>a2</t>
  </si>
  <si>
    <t>v3</t>
  </si>
  <si>
    <t>a3</t>
  </si>
  <si>
    <t>v4</t>
  </si>
  <si>
    <t>a4</t>
  </si>
  <si>
    <t>v5</t>
  </si>
  <si>
    <t>a5</t>
  </si>
  <si>
    <t>v6</t>
  </si>
  <si>
    <t>a6</t>
  </si>
  <si>
    <t>v7</t>
  </si>
  <si>
    <t>a7</t>
  </si>
  <si>
    <t>v8</t>
  </si>
  <si>
    <t>a8</t>
  </si>
  <si>
    <t>Xpmax</t>
  </si>
  <si>
    <t>Ypmin</t>
  </si>
  <si>
    <t>Ypmax</t>
  </si>
  <si>
    <t>PLOT RADIANTS</t>
  </si>
  <si>
    <t>Vmax</t>
  </si>
  <si>
    <t>PLOT CONTOURS</t>
  </si>
  <si>
    <t xml:space="preserve"> ------------------- Hand Measurable offset file checks ---------------------                                                                                                                           </t>
  </si>
  <si>
    <r>
      <t>Polar Table</t>
    </r>
    <r>
      <rPr>
        <sz val="10"/>
        <rFont val="Arial"/>
        <family val="2"/>
      </rPr>
      <t xml:space="preserve"> --  summary of best peformance at each wind speed (</t>
    </r>
    <r>
      <rPr>
        <b/>
        <sz val="10"/>
        <rFont val="Arial"/>
        <family val="2"/>
      </rPr>
      <t>PRINT THIS PAGE</t>
    </r>
    <r>
      <rPr>
        <sz val="10"/>
        <rFont val="Arial"/>
        <family val="2"/>
      </rPr>
      <t>)</t>
    </r>
  </si>
  <si>
    <t xml:space="preserve">             PRINT THESE CHARTS</t>
  </si>
  <si>
    <t>For many years polar diagrams derived from designers' estimates and from sailing trials have been used at sophisticated levels of sail racing, for example in America's Cup competition.  But for most sailors they will be new and the explanation which follows assumes that this is an initial encounter.</t>
  </si>
  <si>
    <t>Welcome to your Performance Package (Boat Polars)</t>
  </si>
  <si>
    <t>This Excel spreadsheet contains the following pages:</t>
  </si>
  <si>
    <t xml:space="preserve">             true wind angles vary in 1 degree increments from 180 degrees (dead downwind to about 30 degrees)</t>
  </si>
  <si>
    <t xml:space="preserve">             there is one line per wind speed and angle combination; data includes true and apparent wind, boat speed,</t>
  </si>
  <si>
    <t xml:space="preserve">             VMG (boat speed made good upwind or downwind), heel angle, REEF and FLAT "indicators" of how </t>
  </si>
  <si>
    <t xml:space="preserve">             much the sail plan has been de-powered</t>
  </si>
  <si>
    <t xml:space="preserve">             depending on how many sail combinations are available.  This illustrates jib/spinnaker crossovers.</t>
  </si>
  <si>
    <t>1)  Make that page the active Excel page</t>
  </si>
  <si>
    <r>
      <t>2)  Click on "</t>
    </r>
    <r>
      <rPr>
        <b/>
        <sz val="10"/>
        <rFont val="Arial"/>
        <family val="2"/>
      </rPr>
      <t>File</t>
    </r>
    <r>
      <rPr>
        <sz val="10"/>
        <rFont val="Arial"/>
        <family val="2"/>
      </rPr>
      <t>", "</t>
    </r>
    <r>
      <rPr>
        <b/>
        <sz val="10"/>
        <rFont val="Arial"/>
        <family val="2"/>
      </rPr>
      <t>Save As</t>
    </r>
    <r>
      <rPr>
        <sz val="10"/>
        <rFont val="Arial"/>
        <family val="2"/>
      </rPr>
      <t>", in the Save As pop-up window scroll down through "</t>
    </r>
    <r>
      <rPr>
        <b/>
        <sz val="10"/>
        <rFont val="Arial"/>
        <family val="2"/>
      </rPr>
      <t>save as type</t>
    </r>
    <r>
      <rPr>
        <sz val="10"/>
        <rFont val="Arial"/>
        <family val="2"/>
      </rPr>
      <t>" until you get to</t>
    </r>
  </si>
  <si>
    <t xml:space="preserve">     "Formatted Text (Space delimited) (*.prn)" and save the file.  This is a text file and may be re-named as you see fit.</t>
  </si>
  <si>
    <t xml:space="preserve">     The file should then be compatible with the above programs.</t>
  </si>
  <si>
    <r>
      <t>Documentation</t>
    </r>
    <r>
      <rPr>
        <sz val="10"/>
        <rFont val="Arial"/>
        <family val="2"/>
      </rPr>
      <t xml:space="preserve"> -- read this to understand the assumptions behind performance prediction and how use  the polar data</t>
    </r>
  </si>
  <si>
    <r>
      <t>Polars</t>
    </r>
    <r>
      <rPr>
        <sz val="10"/>
        <rFont val="Arial"/>
        <family val="2"/>
      </rPr>
      <t xml:space="preserve"> -- detailed list of predictions for true wind speeds of 6, 8, 10, 12, 16, 20 and 24 knots</t>
    </r>
  </si>
  <si>
    <r>
      <t>Chart 1-7</t>
    </r>
    <r>
      <rPr>
        <sz val="10"/>
        <rFont val="Arial"/>
        <family val="2"/>
      </rPr>
      <t xml:space="preserve"> -- Polar plot of boat speed vs wind angle for each wind speed.  Each plot may contain multiple curves,</t>
    </r>
  </si>
  <si>
    <r>
      <t>Chart 8</t>
    </r>
    <r>
      <rPr>
        <sz val="10"/>
        <rFont val="Arial"/>
        <family val="2"/>
      </rPr>
      <t xml:space="preserve"> -- A compilation of charts 1-7 that shows the curve of best performance for each wind speed.</t>
    </r>
  </si>
  <si>
    <r>
      <t>Summary, Graphics Grid</t>
    </r>
    <r>
      <rPr>
        <sz val="10"/>
        <rFont val="Arial"/>
        <family val="2"/>
      </rPr>
      <t xml:space="preserve"> -- IGNORE, these are used to set up the curves in the charts.</t>
    </r>
  </si>
  <si>
    <t>pol</t>
  </si>
  <si>
    <t>Twa0</t>
  </si>
  <si>
    <t>Bsp0</t>
  </si>
  <si>
    <t>UpTwa</t>
  </si>
  <si>
    <t>UpBsp</t>
  </si>
  <si>
    <t>Twa2</t>
  </si>
  <si>
    <t>Bsp2</t>
  </si>
  <si>
    <t>Twa3</t>
  </si>
  <si>
    <t>Bsp3</t>
  </si>
  <si>
    <t>Twa4</t>
  </si>
  <si>
    <t>Bsp4</t>
  </si>
  <si>
    <t>Twa5</t>
  </si>
  <si>
    <t>Bsp5</t>
  </si>
  <si>
    <t>Twa6</t>
  </si>
  <si>
    <t>Bsp6</t>
  </si>
  <si>
    <t>DnTwa</t>
  </si>
  <si>
    <t>DnBsp</t>
  </si>
  <si>
    <t>Twa7</t>
  </si>
  <si>
    <t>Bsp7</t>
  </si>
  <si>
    <t>VTW</t>
  </si>
  <si>
    <t>v1</t>
  </si>
  <si>
    <t>After you have done the best you can with instrument corrections, use one of the blank polar diagrams enclosed and compare your sailing diagram with the calculated diagram.</t>
  </si>
  <si>
    <t>CHECK FOR DEFICIENT PERFORMANCE</t>
  </si>
  <si>
    <t>FLATTENING AND REEFING</t>
  </si>
  <si>
    <t>CHECKING SPEED AT NIGHT</t>
  </si>
  <si>
    <t xml:space="preserve">--------------------------------------------------------------------------------                                                                                                                        </t>
  </si>
  <si>
    <t xml:space="preserve"> --------------------------- THEORETIC STABILITY ---------------------------                                                                                                                            </t>
  </si>
  <si>
    <t xml:space="preserve"> Using minimum of   | Using                                                                                                                                                                             </t>
  </si>
  <si>
    <t xml:space="preserve"> declared &amp; default | Default CW        USING DEFAULT CREW &amp; MAINSAIL WEIGHT                                                                                                                            </t>
  </si>
  <si>
    <t xml:space="preserve">                    |                                                                                                                                                                                   </t>
  </si>
  <si>
    <t xml:space="preserve">     V</t>
  </si>
  <si>
    <t xml:space="preserve">   PHI</t>
  </si>
  <si>
    <t>POLAR SUMMARY TABLES</t>
  </si>
  <si>
    <t>Notes:</t>
  </si>
  <si>
    <t xml:space="preserve">    BTW:  True Wind Angle (degrees away from dead upwind)</t>
  </si>
  <si>
    <t xml:space="preserve">    VTW:  True Wind Speed (knots, at a height of 10 meters above water)</t>
  </si>
  <si>
    <t xml:space="preserve">    BAW:  Apparent Wind Angle (degrees away from bow of boat)</t>
  </si>
  <si>
    <t xml:space="preserve">    VAW:  Apparent Wind Speed (knots)</t>
  </si>
  <si>
    <t xml:space="preserve">    V:    Boat Speed (knots)</t>
  </si>
  <si>
    <t xml:space="preserve">    VMG:  Velocity Made Good (knots, component of V that is directly up or down wind)</t>
  </si>
  <si>
    <t xml:space="preserve">    PHI:  Heel Angle (degrees from upright)</t>
  </si>
  <si>
    <t xml:space="preserve">    REEF: Indicator of sail area reduction for optimal performance (1: full sail area)</t>
  </si>
  <si>
    <t xml:space="preserve">    FLAT: Indicator of de-powering of sails for optimal performance (1: fully powered up)</t>
  </si>
  <si>
    <t>OPTDN Poled Jib</t>
  </si>
  <si>
    <t>OPTUP</t>
  </si>
  <si>
    <t>Jib OPTDN</t>
  </si>
  <si>
    <t>TBS1</t>
  </si>
  <si>
    <t>TWA1</t>
  </si>
  <si>
    <t>TBS2</t>
  </si>
  <si>
    <t>TWA2</t>
  </si>
  <si>
    <t>TBS3</t>
  </si>
  <si>
    <t>TWA3</t>
  </si>
  <si>
    <t>TBS4</t>
  </si>
  <si>
    <t>TWA4</t>
  </si>
  <si>
    <t>TBS5</t>
  </si>
  <si>
    <t>TWA5</t>
  </si>
  <si>
    <t>TBS6</t>
  </si>
  <si>
    <t>TWA6</t>
  </si>
  <si>
    <t>TBS7</t>
  </si>
  <si>
    <t>TWA7</t>
  </si>
  <si>
    <t>TBS8</t>
  </si>
  <si>
    <t>TWA8</t>
  </si>
  <si>
    <t>TBS9</t>
  </si>
  <si>
    <t>TWA9</t>
  </si>
  <si>
    <t>NPTWS</t>
  </si>
  <si>
    <t>NPTWA</t>
  </si>
  <si>
    <t>VMG OPTIMA</t>
  </si>
  <si>
    <t>Vtw</t>
  </si>
  <si>
    <t>VsUp</t>
  </si>
  <si>
    <t>BtwUp</t>
  </si>
  <si>
    <t>VsDown</t>
  </si>
  <si>
    <t>BtwDown</t>
  </si>
  <si>
    <t>POLARS FOR OCKAM SPLINE</t>
  </si>
  <si>
    <r>
      <t>Deckman, Expedition, MaxSea, Raymarine, Nexus, Ockam</t>
    </r>
    <r>
      <rPr>
        <sz val="10"/>
        <rFont val="Arial"/>
        <family val="2"/>
      </rPr>
      <t xml:space="preserve"> -- summary polar tables in the format that those </t>
    </r>
  </si>
  <si>
    <t xml:space="preserve">            tactical programs use.  They may use the polars to provide feedback on how you well you are sailing, </t>
  </si>
  <si>
    <t xml:space="preserve">            help with short course races calling laylines, optimal routing for longer races.</t>
  </si>
  <si>
    <t>SAVING FILES for Deckman, Expedition, MaxSea, Nexus:</t>
  </si>
  <si>
    <t>VPP HandyGuide</t>
  </si>
  <si>
    <t>UPWIND VMG</t>
  </si>
  <si>
    <t>DOWNWIND VMG</t>
  </si>
  <si>
    <t>Awa</t>
  </si>
  <si>
    <t>Heel</t>
  </si>
  <si>
    <t>FASTEST SOLUTIONS</t>
  </si>
  <si>
    <t xml:space="preserve"> RUDL   .000 RUDCG   .000 RUDCR   .000 RUDCT   .000 RUDTR   .000 RUDTT   .000                                                                                                                           </t>
  </si>
  <si>
    <t xml:space="preserve"> ----------- HYDROSTATIC DATA at Standard SG=1.02528 -------------                                                                                                                                      </t>
  </si>
  <si>
    <t xml:space="preserve"> Manual rudder: Wetted surface    .000 Displacement    .000                                                                                                                                             </t>
  </si>
  <si>
    <t xml:space="preserve">                         -- MEAS TRIM --     ------ SAILING TRIM -------------------                                                                                                                    </t>
  </si>
  <si>
    <t xml:space="preserve"> HEEL IN DEGREES:             .0     2.0          .0     2.0    25.0      .0                                                                                                                            </t>
  </si>
  <si>
    <t xml:space="preserve"> KEDA (Keel Endplate Depth Adjustment to D)   :   .0000                                                                                                                                                 </t>
  </si>
  <si>
    <t xml:space="preserve"> COPYRIGHT                                                                                                                                                                                              </t>
  </si>
  <si>
    <t xml:space="preserve">Based on: FULL MEASUREMENT                                                                                                                                                                              </t>
  </si>
  <si>
    <t xml:space="preserve"> VTW   BTW    VAW    BAW      V      VMG    PHI   REEF    FLAT      CL   iter                                                                                                                           </t>
  </si>
  <si>
    <t xml:space="preserve"> DEGREES   IN MTR   | IN MTR   POSITIVE                                                                                                                                                                 </t>
  </si>
  <si>
    <t xml:space="preserve">            when spinnakers are not flown.  These tables are in pages where the word "Start" is part of the page name.</t>
  </si>
  <si>
    <r>
      <t xml:space="preserve">Deckman and Expedition non-spinnaker tables can be used for </t>
    </r>
    <r>
      <rPr>
        <b/>
        <sz val="10"/>
        <rFont val="Arial"/>
        <family val="2"/>
      </rPr>
      <t>"Start" polars</t>
    </r>
    <r>
      <rPr>
        <sz val="10"/>
        <rFont val="Arial"/>
        <family val="2"/>
      </rPr>
      <t xml:space="preserve">, polars used in pre-start maneuvers </t>
    </r>
  </si>
  <si>
    <r>
      <t xml:space="preserve">If you have any questions or problems contact </t>
    </r>
    <r>
      <rPr>
        <b/>
        <sz val="10"/>
        <color rgb="FF0000CC"/>
        <rFont val="Arial"/>
        <family val="2"/>
      </rPr>
      <t>Jim Teeters: ORA.Rating.Services@gmail.com</t>
    </r>
  </si>
  <si>
    <r>
      <t xml:space="preserve">FILES for OCKAM and NOBLETEC: e-mail </t>
    </r>
    <r>
      <rPr>
        <b/>
        <sz val="10"/>
        <color rgb="FF0000CC"/>
        <rFont val="Arial"/>
        <family val="2"/>
      </rPr>
      <t>Jim Teeters: ORA.Rating.Services@gmail.com</t>
    </r>
  </si>
  <si>
    <t>ORA - PERFORMANCE PACKAGE</t>
  </si>
  <si>
    <t>OFFSHORE RACING ASSOCIATION - PERFORMANCE PACKAGE</t>
  </si>
  <si>
    <t>OFFSHORE RACING ASSOCIATION</t>
  </si>
  <si>
    <t>info@offshoreracingassociation.org</t>
  </si>
  <si>
    <t xml:space="preserve"> KCDA   .000 ECM     .000 CBRC    .000 CBMC    .000 CBTC    .000 EB      .000                                                                                                                           </t>
  </si>
  <si>
    <t xml:space="preserve"> ECMA (Centerboard Extension Adj'ed for KCDA) :   .0000                                                                                                                                                 </t>
  </si>
  <si>
    <t xml:space="preserve"> ECE (Effective Centerboard Extension)        :   .0000                                                                                                                                                 </t>
  </si>
  <si>
    <t>ORR 2017</t>
  </si>
  <si>
    <t>v9</t>
  </si>
  <si>
    <t>a9</t>
  </si>
  <si>
    <t>a10</t>
  </si>
  <si>
    <t>v10</t>
  </si>
  <si>
    <t>v11</t>
  </si>
  <si>
    <t>a11</t>
  </si>
  <si>
    <t>v12</t>
  </si>
  <si>
    <t>a12</t>
  </si>
  <si>
    <t>v13</t>
  </si>
  <si>
    <t>a13</t>
  </si>
  <si>
    <t>Twa8</t>
  </si>
  <si>
    <t>Bsp8</t>
  </si>
  <si>
    <t>Twa9</t>
  </si>
  <si>
    <t>Bsp9</t>
  </si>
  <si>
    <t>Twa10</t>
  </si>
  <si>
    <t>Bsp10</t>
  </si>
  <si>
    <t>Twa11</t>
  </si>
  <si>
    <t>Bsp11</t>
  </si>
  <si>
    <t xml:space="preserve">ORR AMENDED FOR 2017          UNITS: METRIC                                                                                                                                                             </t>
  </si>
  <si>
    <t xml:space="preserve">ORR AMENDED FOR 2017                                                                                                                                                                                    </t>
  </si>
  <si>
    <t xml:space="preserve">16.0  180.0   7.41  180.00  7.945  -7.945   -.2  1.0000  1.0000   .0426  4  Poled Jib                                                                                                                   </t>
  </si>
  <si>
    <t xml:space="preserve">16.0  179.0   7.40  177.92  7.963  -7.962   -.2  1.0000  1.0000   .1038  3  Poled Jib                                                                                                                   </t>
  </si>
  <si>
    <t xml:space="preserve">16.0  178.0   7.38  175.83  7.984  -7.980   -.2  1.0000  1.0000   .1650  3  Poled Jib                                                                                                                   </t>
  </si>
  <si>
    <t xml:space="preserve">16.0  177.0   7.37  173.74  8.008  -7.997   -.2  1.0000  1.0000   .2259  3  Poled Jib                                                                                                                   </t>
  </si>
  <si>
    <t xml:space="preserve">16.0  176.0   7.36  171.63  8.032  -8.013   -.2  1.0000  1.0000   .2861  3  Poled Jib                                                                                                                   </t>
  </si>
  <si>
    <t xml:space="preserve">16.0  175.0   7.36  169.53  8.056  -8.026   -.1  1.0000  1.0000   .3451  3  Poled Jib                                                                                                                   </t>
  </si>
  <si>
    <t xml:space="preserve">16.0  174.0   7.37  167.42  8.079  -8.035   -.1  1.0000  1.0000   .4024  3  Poled Jib                                                                                                                   </t>
  </si>
  <si>
    <t xml:space="preserve">16.0  173.0   7.38  165.32  8.099  -8.039    .0  1.0000  1.0000   .4577  3  Poled Jib                                                                                                                   </t>
  </si>
  <si>
    <t xml:space="preserve">16.0  172.0   7.41  163.22  8.116  -8.037    .0  1.0000  1.0000   .5104  3  Poled Jib                                                                                                                   </t>
  </si>
  <si>
    <t xml:space="preserve">16.0  171.0   7.44  161.15  8.129  -8.029    .1  1.0000  1.0000   .5601  3  Poled Jib                                                                                                                   </t>
  </si>
  <si>
    <t xml:space="preserve">16.0  169.0   7.53  157.09  8.140  -7.990    .2  1.0000  1.0000   .6489  3  Poled Jib                                                                                                                   </t>
  </si>
  <si>
    <t xml:space="preserve">16.0  166.0   7.71  151.18  8.149  -7.907    .3  1.0000  1.0000   .7581  3  Poled Jib                                                                                                                   </t>
  </si>
  <si>
    <t xml:space="preserve">16.0  180.0   7.41  180.00  7.945  -7.945   -.2  1.0000  1.0000   .0426  3  Poled Jib                                                                                                                   </t>
  </si>
  <si>
    <t xml:space="preserve">16.0  172.7   7.39  164.76  8.104  -8.039    .0  1.0000  1.0000   .4718  3  OPTDN Poled Jib                                                                                                             </t>
  </si>
  <si>
    <t xml:space="preserve">24.0  173.0  12.44  166.96 10.741 -10.661   -.2  1.0000  1.0000   .4147  3  Poled Jib                                                                                                                   </t>
  </si>
  <si>
    <t xml:space="preserve">24.0  172.0  12.45  165.08 10.777 -10.672   -.1  1.0000  1.0000   .4637  3  Poled Jib                                                                                                                   </t>
  </si>
  <si>
    <t xml:space="preserve">24.0  171.0  12.48  163.21 10.806 -10.673    .1  1.0000  1.0000   .5107  4  Poled Jib                                                                                                                   </t>
  </si>
  <si>
    <t xml:space="preserve">16.0  180.0   7.62  180.00  8.180  -8.180    .3  1.0000  1.0000  -.0605  5  Asym Spin tacked on CL                                                                                                      </t>
  </si>
  <si>
    <t xml:space="preserve">16.0  165.0   7.81  148.41  8.614  -8.320   1.2  1.0000  1.0000   .7422  2  Asym Spin tacked on CL                                                                                                      </t>
  </si>
  <si>
    <t xml:space="preserve">16.0  150.0   8.88  117.24  9.621  -8.332   2.5  1.0000  1.0000  1.7739  2  Asym Spin tacked on CL                                                                                                      </t>
  </si>
  <si>
    <t xml:space="preserve">16.0  135.0  11.17   88.64 11.426  -8.080   6.6  1.0000  1.0000  2.5980  4  Asym Spin tacked on CL                                                                                                      </t>
  </si>
  <si>
    <t xml:space="preserve">16.0  120.0  14.03   73.29 11.633  -5.817  20.6  1.0000   .7197  2.1090  2  Asym Spin tacked on CL                                                                                                      </t>
  </si>
  <si>
    <t xml:space="preserve">16.0  110.0  15.77   67.01 11.185  -3.825  20.8  1.0000   .5540  1.6836  2  Asym Spin tacked on CL                                                                                                      </t>
  </si>
  <si>
    <t xml:space="preserve">16.0   90.0  18.30   54.32 10.226    .000  20.7   .8111   .5747  1.2857  2  Asym Spin tacked on CL                                                                                                      </t>
  </si>
  <si>
    <t xml:space="preserve">16.0   80.0  19.33   48.34  9.767   1.696  20.7   .7655   .5674  1.1553  2  Asym Spin tacked on CL                                                                                                      </t>
  </si>
  <si>
    <t xml:space="preserve">16.0   75.0  19.80   45.40  9.547   2.471  20.7   .7550   .5514  1.0969  2  Asym Spin tacked on CL                                                                                                      </t>
  </si>
  <si>
    <t xml:space="preserve">16.0   70.0  20.23   42.48  9.323   3.189  20.7   .7518   .5304  1.0424  2  Asym Spin tacked on CL                                                                                                      </t>
  </si>
  <si>
    <t xml:space="preserve">16.0   60.0  20.94   36.74  8.832   4.416  20.8   .7584   .5109   .9495  2  Asym Spin tacked on CL                                                                                                      </t>
  </si>
  <si>
    <t xml:space="preserve">16.0  180.0   7.63  180.00  7.727  -7.727    .4  1.0000  1.0000  -.0995  3  Jib                                                                                                                         </t>
  </si>
  <si>
    <t xml:space="preserve">16.0  165.0   7.96  150.03  7.941  -7.670   1.1  1.0000  1.0000   .3118  3  Jib                                                                                                                         </t>
  </si>
  <si>
    <t xml:space="preserve">16.0  154.0   8.73  129.54  8.247  -7.413   1.5  1.0000  1.0000   .6709  3  Jib                                                                                                                         </t>
  </si>
  <si>
    <t xml:space="preserve">16.0  153.0   8.82  127.78  8.280  -7.378   1.6  1.0000  1.0000   .7020  3  Jib                                                                                                                         </t>
  </si>
  <si>
    <t xml:space="preserve">16.0  152.0   8.92  126.05  8.314  -7.340   1.6  1.0000  1.0000   .7323  3  Jib                                                                                                                         </t>
  </si>
  <si>
    <t xml:space="preserve">16.0  151.0   9.01  124.33  8.347  -7.301   1.7  1.0000  1.0000   .7619  3  Jib                                                                                                                         </t>
  </si>
  <si>
    <t xml:space="preserve">16.0  150.0   9.12  122.65  8.382  -7.259   1.7  1.0000  1.0000   .7905  3  Jib                                                                                                                         </t>
  </si>
  <si>
    <t xml:space="preserve">16.0  149.0   9.22  120.98  8.416  -7.214   1.7  1.0000  1.0000   .8182  3  Jib                                                                                                                         </t>
  </si>
  <si>
    <t xml:space="preserve">16.0  148.0   9.33  119.33  8.451  -7.167   1.8  1.0000  1.0000   .8451  3  Jib                                                                                                                         </t>
  </si>
  <si>
    <t xml:space="preserve">16.0  147.0   9.45  117.71  8.487  -7.118   1.8  1.0000  1.0000   .8709  2  Jib                                                                                                                         </t>
  </si>
  <si>
    <t xml:space="preserve">16.0  146.0   9.56  116.11  8.523  -7.066   1.9  1.0000  1.0000   .8959  3  Jib                                                                                                                         </t>
  </si>
  <si>
    <t xml:space="preserve">16.0  145.0   9.68  114.54  8.560  -7.012   1.9  1.0000  1.0000   .9201  3  Jib                                                                                                                         </t>
  </si>
  <si>
    <t xml:space="preserve">16.0  144.0   9.80  112.98  8.597  -6.955   1.9  1.0000  1.0000   .9436  3  Jib                                                                                                                         </t>
  </si>
  <si>
    <t xml:space="preserve">16.0  143.0   9.93  111.44  8.636  -6.897   2.0  1.0000  1.0000   .9664  3  Jib                                                                                                                         </t>
  </si>
  <si>
    <t xml:space="preserve">16.0  142.0  10.05  109.92  8.676  -6.836   2.0  1.0000  1.0000   .9887  3  Jib                                                                                                                         </t>
  </si>
  <si>
    <t xml:space="preserve">16.0  141.0  10.18  108.42  8.717  -6.774   2.1  1.0000  1.0000  1.0105  3  Jib                                                                                                                         </t>
  </si>
  <si>
    <t xml:space="preserve">16.0  140.0  10.32  106.94  8.759  -6.710   2.1  1.0000  1.0000  1.0318  2  Jib                                                                                                                         </t>
  </si>
  <si>
    <t xml:space="preserve">16.0  139.0  10.45  105.47  8.803  -6.644   2.2  1.0000  1.0000  1.0528  3  Jib                                                                                                                         </t>
  </si>
  <si>
    <t xml:space="preserve">16.0  138.0  10.59  104.01  8.848  -6.576   2.2  1.0000  1.0000  1.0735  3  Jib                                                                                                                         </t>
  </si>
  <si>
    <t xml:space="preserve">16.0  137.0  10.73  102.57  8.896  -6.506   2.3  1.0000  1.0000  1.0939  3  Jib                                                                                                                         </t>
  </si>
  <si>
    <t xml:space="preserve">16.0  136.0  10.87  101.15  8.945  -6.434   2.3  1.0000  1.0000  1.1141  3  Jib                                                                                                                         </t>
  </si>
  <si>
    <t xml:space="preserve">16.0  135.0  11.02   99.74  8.995  -6.360   2.4  1.0000  1.0000  1.1341  2  Jib                                                                                                                         </t>
  </si>
  <si>
    <t xml:space="preserve">16.0  134.0  11.16   98.34  9.048  -6.285   2.4  1.0000  1.0000  1.1540  2  Jib                                                                                                                         </t>
  </si>
  <si>
    <t xml:space="preserve">16.0  133.0  11.31   96.96  9.102  -6.207   2.5  1.0000  1.0000  1.1738  2  Jib                                                                                                                         </t>
  </si>
  <si>
    <t xml:space="preserve">16.0  132.0  11.47   95.59  9.158  -6.128   2.5  1.0000  1.0000  1.1934  3  Jib                                                                                                                         </t>
  </si>
  <si>
    <t xml:space="preserve">16.0  131.0  11.62   94.24  9.216  -6.046   2.6  1.0000  1.0000  1.2130  3  Jib                                                                                                                         </t>
  </si>
  <si>
    <t xml:space="preserve">16.0  130.0  11.78   92.89  9.276  -5.962   2.7  1.0000  1.0000  1.2325  3  Jib                                                                                                                         </t>
  </si>
  <si>
    <t xml:space="preserve">16.0  129.0  11.94   91.57  9.337  -5.876   2.7  1.0000  1.0000  1.2520  3  Jib                                                                                                                         </t>
  </si>
  <si>
    <t xml:space="preserve">16.0  128.0  12.10   90.25  9.400  -5.787   2.8  1.0000  1.0000  1.2714  3  Jib                                                                                                                         </t>
  </si>
  <si>
    <t xml:space="preserve">16.0  127.0  12.26   88.95  9.464  -5.695   2.9  1.0000  1.0000  1.2907  2  Jib                                                                                                                         </t>
  </si>
  <si>
    <t xml:space="preserve">16.0  126.0  12.43   87.67  9.530  -5.602   3.0  1.0000  1.0000  1.3100  3  Jib                                                                                                                         </t>
  </si>
  <si>
    <t xml:space="preserve">16.0  125.0  12.60   86.39  9.598  -5.505   3.1  1.0000  1.0000  1.3293  2  Jib                                                                                                                         </t>
  </si>
  <si>
    <t xml:space="preserve">16.0  124.0  12.77   85.13  9.668  -5.406   3.2  1.0000  1.0000  1.3486  3  Jib                                                                                                                         </t>
  </si>
  <si>
    <t xml:space="preserve">16.0  123.0  12.95   83.88  9.741  -5.305   3.3  1.0000  1.0000  1.3678  3  Jib                                                                                                                         </t>
  </si>
  <si>
    <t xml:space="preserve">16.0  122.0  13.13   82.63  9.816  -5.202   3.4  1.0000  1.0000  1.3870  3  Jib                                                                                                                         </t>
  </si>
  <si>
    <t xml:space="preserve">16.0  121.0  13.31   81.39  9.895  -5.096   3.6  1.0000  1.0000  1.4061  3  Jib                                                                                                                         </t>
  </si>
  <si>
    <t xml:space="preserve">16.0  120.0  13.49   80.16  9.977  -4.988   3.7  1.0000  1.0000  1.4253  3  Jib                                                                                                                         </t>
  </si>
  <si>
    <t xml:space="preserve">16.0  119.0  13.68   78.93 10.062  -4.878   3.8  1.0000  1.0000  1.4444  3  Jib                                                                                                                         </t>
  </si>
  <si>
    <t xml:space="preserve">16.0  118.0  13.87   77.72 10.151  -4.765   4.0  1.0000  1.0000  1.4634  3  Jib                                                                                                                         </t>
  </si>
  <si>
    <t xml:space="preserve">16.0  117.0  14.06   76.50 10.243  -4.650   4.2  1.0000  1.0000  1.4822  3  Jib                                                                                                                         </t>
  </si>
  <si>
    <t xml:space="preserve">16.0  116.0  14.26   75.30 10.337  -4.531   4.4  1.0000  1.0000  1.5010  3  Jib                                                                                                                         </t>
  </si>
  <si>
    <t xml:space="preserve">16.0  115.0  14.46   74.12 10.433  -4.409   4.6  1.0000  1.0000  1.5195  3  Jib                                                                                                                         </t>
  </si>
  <si>
    <t xml:space="preserve">16.0  114.0  14.66   72.94 10.530  -4.283   4.9  1.0000  1.0000  1.5378  3  Jib                                                                                                                         </t>
  </si>
  <si>
    <t xml:space="preserve">16.0  113.0  14.87   71.77 10.629  -4.153   5.2  1.0000  1.0000  1.5558  3  Jib                                                                                                                         </t>
  </si>
  <si>
    <t xml:space="preserve">16.0  112.0  15.07   70.62 10.728  -4.019   5.8  1.0000  1.0000  1.5735  4  Jib                                                                                                                         </t>
  </si>
  <si>
    <t xml:space="preserve">16.0  111.0  15.27   69.46 10.814  -3.875   7.5  1.0000  1.0000  1.5904  3  Jib                                                                                                                         </t>
  </si>
  <si>
    <t xml:space="preserve">16.0  110.0  15.47   68.29 10.896  -3.727   9.5  1.0000  1.0000  1.6069  3  Jib                                                                                                                         </t>
  </si>
  <si>
    <t xml:space="preserve">16.0  109.0  15.66   67.10 10.973  -3.572  11.5  1.0000  1.0000  1.6230  3  Jib                                                                                                                         </t>
  </si>
  <si>
    <t xml:space="preserve">16.0  108.0  15.84   65.91 11.041  -3.412  13.7  1.0000  1.0000  1.6385  3  Jib                                                                                                                         </t>
  </si>
  <si>
    <t xml:space="preserve">16.0  107.0  16.02   64.73 11.089  -3.242  15.9  1.0000  1.0000  1.6530  3  Jib                                                                                                                         </t>
  </si>
  <si>
    <t xml:space="preserve">16.0  106.0  16.17   63.58 11.114  -3.063  18.2  1.0000  1.0000  1.6664  3  Jib                                                                                                                         </t>
  </si>
  <si>
    <t xml:space="preserve">16.0  105.0  16.30   62.48 11.109  -2.875  20.4   .9995  1.0000  1.6773  7  Jib                                                                                                                         </t>
  </si>
  <si>
    <t xml:space="preserve">16.0  104.0  16.44   61.79 11.076  -2.679  20.4   .9867  1.0000  1.6586  3  Jib                                                                                                                         </t>
  </si>
  <si>
    <t xml:space="preserve">16.0  103.0  16.58   61.11 11.043  -2.484  20.4   .9743  1.0000  1.6405  3  Jib                                                                                                                         </t>
  </si>
  <si>
    <t xml:space="preserve">16.0  102.0  16.71   60.44 11.008  -2.289  20.4   .9623  1.0000  1.6228  3  Jib                                                                                                                         </t>
  </si>
  <si>
    <t xml:space="preserve">16.0  101.0  16.84   59.77 10.974  -2.094  20.4   .9507  1.0000  1.6056  3  Jib                                                                                                                         </t>
  </si>
  <si>
    <t xml:space="preserve">16.0  100.0  16.97   59.11 10.939  -1.899  20.4   .9394  1.0000  1.5888  3  Jib                                                                                                                         </t>
  </si>
  <si>
    <t xml:space="preserve">16.0   99.0  17.10   58.46 10.903  -1.706  20.4   .9285  1.0000  1.5724  3  Jib                                                                                                                         </t>
  </si>
  <si>
    <t xml:space="preserve">16.0   98.0  17.23   57.81 10.867  -1.512  20.4   .9180  1.0000  1.5565  3  Jib                                                                                                                         </t>
  </si>
  <si>
    <t xml:space="preserve">16.0   97.0  17.36   57.17 10.831  -1.320  20.4   .9078  1.0000  1.5410  3  Jib                                                                                                                         </t>
  </si>
  <si>
    <t xml:space="preserve">16.0   96.0  17.48   56.54 10.794  -1.128  20.4   .8979  1.0000  1.5258  3  Jib                                                                                                                         </t>
  </si>
  <si>
    <t xml:space="preserve">16.0   95.0  17.60   55.90 10.757   -.937  20.4   .8883  1.0000  1.5111  3  Jib                                                                                                                         </t>
  </si>
  <si>
    <t xml:space="preserve">16.0   94.0  17.73   55.24 10.732   -.749  20.4   .8786  1.0000  1.4959  3  Jib                                                                                                                         </t>
  </si>
  <si>
    <t xml:space="preserve">16.0   93.0  17.85   54.63 10.692   -.559  20.4   .8698  1.0000  1.4820  3  Jib                                                                                                                         </t>
  </si>
  <si>
    <t xml:space="preserve">16.0   92.0  17.97   54.02 10.651   -.372  20.4   .8613  1.0000  1.4685  3  Jib                                                                                                                         </t>
  </si>
  <si>
    <t xml:space="preserve">16.0   91.0  18.08   53.42 10.609   -.185  20.4   .8531  1.0000  1.4553  3  Jib                                                                                                                         </t>
  </si>
  <si>
    <t xml:space="preserve">16.0   90.0  18.19   52.81 10.568    .000  20.4   .8452  1.0000  1.4424  3  Jib                                                                                                                         </t>
  </si>
  <si>
    <t xml:space="preserve">16.0   89.0  18.30   52.21 10.526    .184  20.4   .8376  1.0000  1.4298  3  Jib                                                                                                                         </t>
  </si>
  <si>
    <t xml:space="preserve">16.0   88.0  18.41   51.62 10.484    .366  20.4   .8303  1.0000  1.4175  3  Jib                                                                                                                         </t>
  </si>
  <si>
    <t xml:space="preserve">16.0   87.0  18.52   51.03 10.441    .547  20.4   .8233  1.0000  1.4054  3  Jib                                                                                                                         </t>
  </si>
  <si>
    <t xml:space="preserve">16.0   86.0  18.63   50.44 10.399    .725  20.4   .8165  1.0000  1.3936  3  Jib                                                                                                                         </t>
  </si>
  <si>
    <t xml:space="preserve">16.0   85.0  18.73   49.85 10.356    .903  20.3   .8101  1.0000  1.3820  3  Jib                                                                                                                         </t>
  </si>
  <si>
    <t xml:space="preserve">16.0   84.0  18.83   49.26 10.312   1.078  20.3   .8039  1.0000  1.3706  3  Jib                                                                                                                         </t>
  </si>
  <si>
    <t xml:space="preserve">16.0   83.0  18.94   48.68 10.269   1.252  20.3   .7980  1.0000  1.3594  3  Jib                                                                                                                         </t>
  </si>
  <si>
    <t xml:space="preserve">16.0   82.0  19.04   48.10 10.226   1.423  20.3   .7924  1.0000  1.3485  3  Jib                                                                                                                         </t>
  </si>
  <si>
    <t xml:space="preserve">16.0   81.0  19.13   47.52 10.182   1.593  20.3   .7870  1.0000  1.3378  3  Jib                                                                                                                         </t>
  </si>
  <si>
    <t xml:space="preserve">16.0   80.0  19.23   46.95 10.138   1.761  20.3   .7818  1.0000  1.3273  3  Jib                                                                                                                         </t>
  </si>
  <si>
    <t xml:space="preserve">16.0   79.0  19.32   46.37 10.095   1.926  20.3   .7768  1.0000  1.3169  3  Jib                                                                                                                         </t>
  </si>
  <si>
    <t xml:space="preserve">16.0   78.0  19.42   45.79 10.052   2.090  20.3   .7721  1.0000  1.3068  3  Jib                                                                                                                         </t>
  </si>
  <si>
    <t xml:space="preserve">16.0   77.0  19.51   45.22 10.008   2.251  20.3   .7676  1.0000  1.2968  3  Jib                                                                                                                         </t>
  </si>
  <si>
    <t xml:space="preserve">16.0   76.0  19.60   44.65  9.965   2.411  20.3   .7633  1.0000  1.2870  3  Jib                                                                                                                         </t>
  </si>
  <si>
    <t xml:space="preserve">16.0   75.0  19.68   44.07  9.922   2.568  20.3   .7592  1.0000  1.2774  3  Jib                                                                                                                         </t>
  </si>
  <si>
    <t xml:space="preserve">16.0   74.0  19.77   43.50  9.880   2.723  20.3   .7553  1.0000  1.2679  3  Jib                                                                                                                         </t>
  </si>
  <si>
    <t xml:space="preserve">16.0   73.0  19.86   42.93  9.837   2.876  20.3   .7516  1.0000  1.2585  3  Jib                                                                                                                         </t>
  </si>
  <si>
    <t xml:space="preserve">16.0   72.0  19.94   42.35  9.795   3.027  20.3   .7480  1.0000  1.2493  3  Jib                                                                                                                         </t>
  </si>
  <si>
    <t xml:space="preserve">16.0   71.0  20.02   41.78  9.753   3.175  20.3   .7447  1.0000  1.2403  3  Jib                                                                                                                         </t>
  </si>
  <si>
    <t xml:space="preserve">16.0   70.0  20.10   41.21  9.712   3.322  20.3   .7415  1.0000  1.2314  3  Jib                                                                                                                         </t>
  </si>
  <si>
    <t xml:space="preserve">16.0   69.0  20.18   40.64  9.670   3.465  20.3   .7385  1.0000  1.2226  3  Jib                                                                                                                         </t>
  </si>
  <si>
    <t xml:space="preserve">16.0   68.0  20.26   40.07  9.628   3.607  20.3   .7356  1.0000  1.2141  3  Jib                                                                                                                         </t>
  </si>
  <si>
    <t xml:space="preserve">16.0   67.0  20.33   39.50  9.586   3.746  20.3   .7329  1.0000  1.2056  3  Jib                                                                                                                         </t>
  </si>
  <si>
    <t xml:space="preserve">16.0   66.0  20.41   38.93  9.544   3.882  20.3   .7304  1.0000  1.1973  3  Jib                                                                                                                         </t>
  </si>
  <si>
    <t xml:space="preserve">16.0   65.0  20.48   38.36  9.502   4.016  20.3   .7280  1.0000  1.1892  3  Jib                                                                                                                         </t>
  </si>
  <si>
    <t xml:space="preserve">16.0   64.0  20.55   37.79  9.460   4.147  20.3   .7258  1.0000  1.1812  3  Jib                                                                                                                         </t>
  </si>
  <si>
    <t xml:space="preserve">16.0   63.0  20.61   37.23  9.417   4.275  20.3   .7238  1.0000  1.1734  3  Jib                                                                                                                         </t>
  </si>
  <si>
    <t xml:space="preserve">16.0   62.0  20.68   36.66  9.373   4.401  20.3   .7219  1.0000  1.1658  3  Jib                                                                                                                         </t>
  </si>
  <si>
    <t xml:space="preserve">16.0   61.0  20.74   36.10  9.329   4.523  20.3   .7201  1.0000  1.1583  3  Jib                                                                                                                         </t>
  </si>
  <si>
    <t xml:space="preserve">16.0   60.0  20.80   35.53  9.285   4.642  20.3   .7185  1.0000  1.1510  3  Jib                                                                                                                         </t>
  </si>
  <si>
    <t xml:space="preserve">16.0   59.0  20.86   34.97  9.239   4.759  20.3   .7171  1.0000  1.1439  3  Jib                                                                                                                         </t>
  </si>
  <si>
    <t xml:space="preserve">16.0   58.0  20.92   34.41  9.193   4.872  20.3   .7158  1.0000  1.1369  3  Jib                                                                                                                         </t>
  </si>
  <si>
    <t xml:space="preserve">16.0   57.0  20.97   33.85  9.146   4.981  20.3   .7146  1.0000  1.1301  3  Jib                                                                                                                         </t>
  </si>
  <si>
    <t xml:space="preserve">16.0   56.0  21.02   33.29  9.098   5.088  20.3   .7136  1.0000  1.1234  3  Jib                                                                                                                         </t>
  </si>
  <si>
    <t xml:space="preserve">16.0   55.0  21.07   32.73  9.050   5.191  20.3   .7128  1.0000  1.1169  3  Jib                                                                                                                         </t>
  </si>
  <si>
    <t xml:space="preserve">16.0   54.0  21.12   32.18  9.000   5.290  20.3   .7121  1.0000  1.1106  3  Jib                                                                                                                         </t>
  </si>
  <si>
    <t xml:space="preserve">16.0   53.0  21.16   31.62  8.949   5.386  20.3   .7115  1.0000  1.1044  3  Jib                                                                                                                         </t>
  </si>
  <si>
    <t xml:space="preserve">16.0   52.0  21.20   31.06  8.898   5.478  20.3   .7111  1.0000  1.0984  3  Jib                                                                                                                         </t>
  </si>
  <si>
    <t xml:space="preserve">16.0   51.0  21.24   30.51  8.845   5.566  20.3   .7108  1.0000  1.0926  3  Jib                                                                                                                         </t>
  </si>
  <si>
    <t xml:space="preserve">16.0   50.0  21.28   29.96  8.791   5.651  20.3   .7112   .9986  1.0865  3  Jib                                                                                                                         </t>
  </si>
  <si>
    <t xml:space="preserve">16.0   49.0  21.33   29.41  8.736   5.731  20.3   .7176   .9823  1.0763  3  Jib                                                                                                                         </t>
  </si>
  <si>
    <t xml:space="preserve">16.0   48.0  21.37   28.87  8.679   5.807  20.3   .7249   .9648  1.0657  3  Jib                                                                                                                         </t>
  </si>
  <si>
    <t xml:space="preserve">16.0   47.0  21.41   28.33  8.621   5.880  20.3   .7329   .9462  1.0550  3  Jib                                                                                                                         </t>
  </si>
  <si>
    <t xml:space="preserve">16.0   46.0  21.46   27.79  8.562   5.947  20.3   .7417   .9265  1.0440  3  Jib                                                                                                                         </t>
  </si>
  <si>
    <t xml:space="preserve">16.0   45.0  21.50   27.25  8.501   6.011  20.3   .7515   .9059  1.0327  3  Jib                                                                                                                         </t>
  </si>
  <si>
    <t xml:space="preserve">16.0   44.0  21.54   26.71  8.438   6.069  20.3   .7620   .8842  1.0212  3  Jib                                                                                                                         </t>
  </si>
  <si>
    <t xml:space="preserve">16.0   43.0  21.57   26.17  8.372   6.123  20.4   .7735   .8618  1.0096  3  Jib                                                                                                                         </t>
  </si>
  <si>
    <t xml:space="preserve">16.0   42.0  21.61   25.63  8.305   6.172  20.4   .7858   .8390   .9978  3  Jib                                                                                                                         </t>
  </si>
  <si>
    <t xml:space="preserve">16.0   41.0  21.64   25.10  8.235   6.215  20.4   .7988   .8159   .9859  3  Jib                                                                                                                         </t>
  </si>
  <si>
    <t xml:space="preserve">16.0   40.0  21.67   24.56  8.163   6.253  20.4   .8127   .7926   .9740  3  Jib                                                                                                                         </t>
  </si>
  <si>
    <t xml:space="preserve">16.0   39.0  21.69   24.02  8.087   6.285  20.4   .8274   .7692   .9621  3  Jib                                                                                                                         </t>
  </si>
  <si>
    <t xml:space="preserve">16.0   38.0  21.71   23.49  8.008   6.310  20.5   .8429   .7460   .9501  3  Jib                                                                                                                         </t>
  </si>
  <si>
    <t xml:space="preserve">16.0   37.0  21.73   22.95  7.925   6.330  20.5   .8593   .7228   .9382  3  Jib                                                                                                                         </t>
  </si>
  <si>
    <t xml:space="preserve">16.0   36.0  21.75   22.42  7.839   6.342  20.5   .8766   .6998   .9262  3  Jib                                                                                                                         </t>
  </si>
  <si>
    <t xml:space="preserve">16.0   35.0  21.76   21.89  7.747   6.346  20.6   .8950   .6770   .9143  3  Jib                                                                                                                         </t>
  </si>
  <si>
    <t xml:space="preserve">16.0   34.0  21.76   21.36  7.649   6.342  20.6   .9144   .6544   .9023  3  Jib                                                                                                                         </t>
  </si>
  <si>
    <t xml:space="preserve">16.0   33.0  21.76   20.83  7.545   6.328  20.6   .9351   .6320   .8904  3  Jib                                                                                                                         </t>
  </si>
  <si>
    <t xml:space="preserve">16.0   32.0  21.76   20.30  7.433   6.304  20.7   .9572   .6097   .8784  3  Jib                                                                                                                         </t>
  </si>
  <si>
    <t xml:space="preserve">16.0   31.0  21.75   19.78  7.312   6.268  20.7   .9811   .5874   .8663  3  Jib                                                                                                                         </t>
  </si>
  <si>
    <t xml:space="preserve">16.0   30.0  21.71   19.26  7.180   6.218  20.7  1.0000   .5730   .8579  4  Jib                                                                                                                         </t>
  </si>
  <si>
    <t xml:space="preserve">16.0   29.0  21.62   18.75  7.032   6.150  20.6  1.0000   .5823   .8606  3  Jib                                                                                                                         </t>
  </si>
  <si>
    <t xml:space="preserve">16.0   28.0  21.50   18.26  6.864   6.061  20.4  1.0000   .5928   .8643  3  Jib                                                                                                                         </t>
  </si>
  <si>
    <t xml:space="preserve">16.0   27.0  21.37   17.78  6.676   5.948  20.1  1.0000   .6048   .8687  3  Jib                                                                                                                         </t>
  </si>
  <si>
    <t xml:space="preserve">16.0   26.0  21.21   17.33  6.465   5.811  19.6  1.0000   .6170   .8720  4  Jib                                                                                                                         </t>
  </si>
  <si>
    <t xml:space="preserve">16.0   25.0  21.04   16.90  6.238   5.653  18.9  1.0000   .6296   .8743  4  Jib                                                                                                                         </t>
  </si>
  <si>
    <t xml:space="preserve">16.0  175.1   7.65  170.05  7.766  -7.737    .7  1.0000  1.0000   .0258  2  Jib OPTDN                                                                                                                   </t>
  </si>
  <si>
    <t xml:space="preserve">16.0  170.0   7.48  159.11  8.137  -8.013    .1  1.0000  1.0000   .6063  3  Poled Jib                                                                                                                   </t>
  </si>
  <si>
    <t xml:space="preserve">16.0  168.0   7.58  155.10  8.141  -7.963    .2  1.0000  1.0000   .6883  3  Poled Jib                                                                                                                   </t>
  </si>
  <si>
    <t xml:space="preserve">16.0  167.0   7.64  153.13  8.144  -7.935    .2  1.0000  1.0000   .7247  3  Poled Jib                                                                                                                   </t>
  </si>
  <si>
    <t xml:space="preserve">16.0  165.0   7.77  149.23  8.157  -7.879    .3  1.0000  1.0000   .7882  3  Poled Jib                                                                                                                   </t>
  </si>
  <si>
    <t xml:space="preserve">16.0  164.0   7.83  147.29  8.170  -7.854    .4  1.0000  1.0000   .8147  3  Poled Jib                                                                                                                   </t>
  </si>
  <si>
    <t xml:space="preserve">16.0  163.0   7.90  145.36  8.186  -7.829    .4  1.0000  1.0000   .8362  3  Poled Jib                                                                                                                   </t>
  </si>
  <si>
    <t xml:space="preserve">16.0  162.0   7.97  143.45  8.202  -7.801    .5  1.0000  1.0000   .8501  3  Poled Jib                                                                                                                   </t>
  </si>
  <si>
    <t xml:space="preserve">16.0  161.0   8.05  141.59  8.214  -7.766    .6  1.0000  1.0000   .8540  3  Poled Jib                                                                                                                   </t>
  </si>
  <si>
    <t xml:space="preserve">16.0  160.0   8.13  139.78  8.220  -7.724    .7  1.0000  1.0000   .8476  3  Poled Jib                                                                                                                   </t>
  </si>
  <si>
    <t xml:space="preserve">16.0  159.0   8.23  138.02  8.220  -7.674    .8  1.0000  1.0000   .8332  3  Poled Jib                                                                                                                   </t>
  </si>
  <si>
    <t xml:space="preserve">16.0  158.0   8.33  136.32  8.215  -7.617    .9  1.0000  1.0000   .8130  3  Poled Jib                                                                                                                   </t>
  </si>
  <si>
    <t xml:space="preserve">16.0  157.0   8.44  134.66  8.206  -7.554   1.0  1.0000  1.0000   .7891  3  Poled Jib                                                                                                                   </t>
  </si>
  <si>
    <t xml:space="preserve">16.0  156.0   8.55  133.05  8.195  -7.487   1.1  1.0000  1.0000   .7640  3  Poled Jib                                                                                                                   </t>
  </si>
  <si>
    <t xml:space="preserve">16.0  155.0   8.66  131.46  8.184  -7.417   1.2  1.0000  1.0000   .7403  3  Poled Jib                                                                                                                   </t>
  </si>
  <si>
    <t xml:space="preserve">16.0  154.0   8.77  129.90  8.175  -7.348   1.3  1.0000  1.0000   .7201  3  Poled Jib                                                                                                                   </t>
  </si>
  <si>
    <t xml:space="preserve">16.0  153.0   8.89  128.34  8.170  -7.279   1.4  1.0000  1.0000   .7051  3  Poled Jib                                                                                                                   </t>
  </si>
  <si>
    <t xml:space="preserve">16.0  152.0   9.00  126.79  8.169  -7.213   1.4  1.0000  1.0000   .6956  3  Poled Jib                                                                                                                   </t>
  </si>
  <si>
    <t xml:space="preserve">16.0  151.0   9.11  125.24  8.173  -7.148   1.5  1.0000  1.0000   .6914  3  Poled Jib                                                                                                                   </t>
  </si>
  <si>
    <t xml:space="preserve">16.0  150.0   9.23  123.69  8.182  -7.085   1.6  1.0000  1.0000   .6925  3  Poled Jib                                                                                                                   </t>
  </si>
  <si>
    <t xml:space="preserve">16.0  149.0   9.34  122.14  8.195  -7.024   1.6  1.0000  1.0000   .6989  3  Poled Jib                                                                                                                   </t>
  </si>
  <si>
    <t xml:space="preserve">16.0  148.0   9.45  120.59  8.213  -6.965   1.7  1.0000  1.0000   .7097  3  Poled Jib                                                                                                                   </t>
  </si>
  <si>
    <t xml:space="preserve">16.0  147.0   9.56  119.04  8.236  -6.907   1.7  1.0000  1.0000   .7240  3  Poled Jib                                                                                                                   </t>
  </si>
  <si>
    <t xml:space="preserve">16.0  146.0   9.68  117.49  8.263  -6.850   1.7  1.0000  1.0000   .7412  3  Poled Jib                                                                                                                   </t>
  </si>
  <si>
    <t xml:space="preserve">16.0  145.0   9.79  115.95  8.293  -6.793   1.8  1.0000  1.0000   .7602  3  Poled Jib                                                                                                                   </t>
  </si>
  <si>
    <t xml:space="preserve">16.0  144.0   9.91  114.42  8.326  -6.736   1.8  1.0000  1.0000   .7804  3  Poled Jib                                                                                                                   </t>
  </si>
  <si>
    <t xml:space="preserve">16.0  143.0  10.03  112.90  8.361  -6.677   1.8  1.0000  1.0000   .8009  3  Poled Jib                                                                                                                   </t>
  </si>
  <si>
    <t xml:space="preserve">16.0  142.0  10.15  111.40  8.397  -6.617   1.9  1.0000  1.0000   .8209  3  Poled Jib                                                                                                                   </t>
  </si>
  <si>
    <t xml:space="preserve">16.0  141.0  10.28  109.92  8.434  -6.554   1.9  1.0000  1.0000   .8401  3  Poled Jib                                                                                                                   </t>
  </si>
  <si>
    <t xml:space="preserve">16.0  140.0  10.40  108.45  8.470  -6.489   1.9  1.0000  1.0000   .8581  3  Poled Jib                                                                                                                   </t>
  </si>
  <si>
    <t xml:space="preserve">16.0  139.0  10.53  107.01  8.507  -6.421   2.0  1.0000  1.0000   .8750  3  Poled Jib                                                                                                                   </t>
  </si>
  <si>
    <t xml:space="preserve">16.0  138.0  10.67  105.60  8.544  -6.350   2.0  1.0000  1.0000   .8906  3  Poled Jib                                                                                                                   </t>
  </si>
  <si>
    <t xml:space="preserve">16.0  137.0  10.80  104.20  8.581  -6.276   2.1  1.0000  1.0000   .9049  3  Poled Jib                                                                                                                   </t>
  </si>
  <si>
    <t xml:space="preserve">16.0  136.0  10.94  102.83  8.617  -6.199   2.1  1.0000  1.0000   .9181  3  Poled Jib                                                                                                                   </t>
  </si>
  <si>
    <t xml:space="preserve">16.0  135.0  11.08  101.48  8.654  -6.119   2.1  1.0000  1.0000   .9303  3  Poled Jib                                                                                                                   </t>
  </si>
  <si>
    <t xml:space="preserve">16.0  172.7   7.39  164.78  8.104  -8.039    .0  1.0000  1.0000   .4714 10  OPTDN Poled Jib                                                                                                             </t>
  </si>
  <si>
    <t xml:space="preserve">16.0   35.0  21.76   21.88  7.745   6.346  20.6   .8953   .6767   .9141  2  OPTUP                                                                                                                       </t>
  </si>
  <si>
    <t xml:space="preserve">16.0  156.1   8.30  129.58  9.165  -8.381   1.8  1.0000  1.0000  1.3667  1  OPTDN CL Asym                                                                                                               </t>
  </si>
  <si>
    <t xml:space="preserve">16.0  175.1   7.65  170.03  7.766  -7.737    .7  1.0000  1.0000   .0262  3  Jib OPTDN                                                                                                                   </t>
  </si>
  <si>
    <t xml:space="preserve">16.0  165.0   7.77  149.23  8.157  -7.879    .3  1.0000  1.0000   .7882  5  Poled Jib                                                                                                                   </t>
  </si>
  <si>
    <t xml:space="preserve">16.0  150.0   9.23  123.69  8.182  -7.085   1.6  1.0000  1.0000   .6925  4  Poled Jib                                                                                                                   </t>
  </si>
  <si>
    <t xml:space="preserve">24.0  180.0  12.78  180.00 10.925 -10.925    .6  1.0000  1.0000  -.0605  7  Asym Spin tacked on CL                                                                                                      </t>
  </si>
  <si>
    <t xml:space="preserve">24.0  179.0  12.76  178.14 10.944 -10.943    .7  1.0000  1.0000  -.0184  2  Asym Spin tacked on CL                                                                                                      </t>
  </si>
  <si>
    <t xml:space="preserve">24.0  178.0  12.75  176.28 10.969 -10.962    .8  1.0000  1.0000   .0239  2  Asym Spin tacked on CL                                                                                                      </t>
  </si>
  <si>
    <t xml:space="preserve">24.0  177.0  12.74  174.41 10.998 -10.983    .9  1.0000  1.0000   .0667  2  Asym Spin tacked on CL                                                                                                      </t>
  </si>
  <si>
    <t xml:space="preserve">24.0  176.0  12.72  172.53 11.032 -11.005   1.0  1.0000  1.0000   .1099  2  Asym Spin tacked on CL                                                                                                      </t>
  </si>
  <si>
    <t xml:space="preserve">24.0  175.0  12.71  170.65 11.071 -11.029   1.1  1.0000  1.0000   .1538  2  Asym Spin tacked on CL                                                                                                      </t>
  </si>
  <si>
    <t xml:space="preserve">24.0  174.0  12.70  168.75 11.116 -11.055   1.2  1.0000  1.0000   .1985  2  Asym Spin tacked on CL                                                                                                      </t>
  </si>
  <si>
    <t xml:space="preserve">24.0  173.0  12.70  166.85 11.166 -11.083   1.3  1.0000  1.0000   .2441  2  Asym Spin tacked on CL                                                                                                      </t>
  </si>
  <si>
    <t xml:space="preserve">24.0  172.0  12.69  164.93 11.221 -11.112   1.4  1.0000  1.0000   .2908  2  Asym Spin tacked on CL                                                                                                      </t>
  </si>
  <si>
    <t xml:space="preserve">24.0  171.0  12.68  163.00 11.283 -11.144   1.4  1.0000  1.0000   .3387  2  Asym Spin tacked on CL                                                                                                      </t>
  </si>
  <si>
    <t xml:space="preserve">24.0  170.0  12.68  161.06 11.350 -11.178   1.5  1.0000  1.0000   .3879  2  Asym Spin tacked on CL                                                                                                      </t>
  </si>
  <si>
    <t xml:space="preserve">24.0  169.0  12.68  159.11 11.424 -11.214   1.6  1.0000  1.0000   .4387  2  Asym Spin tacked on CL                                                                                                      </t>
  </si>
  <si>
    <t xml:space="preserve">24.0  168.0  12.68  157.13 11.504 -11.252   1.7  1.0000  1.0000   .4913  2  Asym Spin tacked on CL                                                                                                      </t>
  </si>
  <si>
    <t xml:space="preserve">24.0  167.0  12.68  155.14 11.591 -11.294   1.8  1.0000  1.0000   .5458  2  Asym Spin tacked on CL                                                                                                      </t>
  </si>
  <si>
    <t xml:space="preserve">24.0  166.0  12.68  153.13 11.685 -11.338   1.9  1.0000  1.0000   .6025  2  Asym Spin tacked on CL                                                                                                      </t>
  </si>
  <si>
    <t xml:space="preserve">24.0  165.0  12.69  151.10 11.787 -11.386   2.0  1.0000  1.0000   .6616  2  Asym Spin tacked on CL                                                                                                      </t>
  </si>
  <si>
    <t xml:space="preserve">24.0  164.0  12.70  149.05 11.897 -11.436   2.1  1.0000  1.0000   .7231  2  Asym Spin tacked on CL                                                                                                      </t>
  </si>
  <si>
    <t xml:space="preserve">24.0  163.0  12.71  146.97 12.014 -11.489   2.2  1.0000  1.0000   .7873  2  Asym Spin tacked on CL                                                                                                      </t>
  </si>
  <si>
    <t xml:space="preserve">24.0  162.0  12.72  144.87 12.139 -11.545   2.3  1.0000  1.0000   .8540  2  Asym Spin tacked on CL                                                                                                      </t>
  </si>
  <si>
    <t xml:space="preserve">24.0  161.0  12.74  142.75 12.272 -11.604   2.4  1.0000  1.0000   .9231  3  Asym Spin tacked on CL                                                                                                      </t>
  </si>
  <si>
    <t xml:space="preserve">24.0  160.0  12.76  140.59 12.415 -11.666   2.5  1.0000  1.0000   .9943  3  Asym Spin tacked on CL                                                                                                      </t>
  </si>
  <si>
    <t xml:space="preserve">24.0  159.0  12.79  138.41 12.568 -11.734   2.7  1.0000  1.0000  1.0677  3  Asym Spin tacked on CL                                                                                                      </t>
  </si>
  <si>
    <t xml:space="preserve">24.0  158.0  12.82  136.18 12.733 -11.806   2.8  1.0000  1.0000  1.1429  3  Asym Spin tacked on CL                                                                                                      </t>
  </si>
  <si>
    <t xml:space="preserve">24.0  157.0  12.85  133.92 12.909 -11.883   2.9  1.0000  1.0000  1.2198  3  Asym Spin tacked on CL                                                                                                      </t>
  </si>
  <si>
    <t xml:space="preserve">24.0  156.0  12.89  131.63 13.095 -11.963   3.1  1.0000  1.0000  1.2979  3  Asym Spin tacked on CL                                                                                                      </t>
  </si>
  <si>
    <t xml:space="preserve">24.0  155.0  12.94  129.31 13.291 -12.046   3.3  1.0000  1.0000  1.3769  3  Asym Spin tacked on CL                                                                                                      </t>
  </si>
  <si>
    <t xml:space="preserve">24.0  154.0  12.99  126.97 13.496 -12.130   3.5  1.0000  1.0000  1.4562  3  Asym Spin tacked on CL                                                                                                      </t>
  </si>
  <si>
    <t xml:space="preserve">24.0  153.0  13.06  124.60 13.708 -12.214   3.7  1.0000  1.0000  1.5354  3  Asym Spin tacked on CL                                                                                                      </t>
  </si>
  <si>
    <t xml:space="preserve">24.0  152.0  13.14  122.22 13.929 -12.298   4.0  1.0000  1.0000  1.6142  3  Asym Spin tacked on CL                                                                                                      </t>
  </si>
  <si>
    <t xml:space="preserve">24.0  151.0  13.23  119.82 14.159 -12.384   4.2  1.0000  1.0000  1.6926  3  Asym Spin tacked on CL                                                                                                      </t>
  </si>
  <si>
    <t xml:space="preserve">24.0  150.0  13.33  117.39 14.400 -12.471   4.6  1.0000  1.0000  1.7706  3  Asym Spin tacked on CL                                                                                                      </t>
  </si>
  <si>
    <t xml:space="preserve">24.0  149.0  13.45  114.94 14.655 -12.561   5.0  1.0000  1.0000  1.8484  3  Asym Spin tacked on CL                                                                                                      </t>
  </si>
  <si>
    <t xml:space="preserve">24.0  148.0  13.57  112.47 14.922 -12.655   5.8  1.0000  1.0000  1.9260  4  Asym Spin tacked on CL                                                                                                      </t>
  </si>
  <si>
    <t xml:space="preserve">24.0  147.0  13.71  110.14 15.175 -12.727   8.8  1.0000  1.0000  2.0012  4  Asym Spin tacked on CL                                                                                                      </t>
  </si>
  <si>
    <t xml:space="preserve">24.0  146.0  13.85  107.94 15.405 -12.771  12.2  1.0000  1.0000  2.0727  3  Asym Spin tacked on CL                                                                                                      </t>
  </si>
  <si>
    <t xml:space="preserve">24.0  145.0  13.99  105.88 15.608 -12.785  16.2  1.0000  1.0000  2.1402  3  Asym Spin tacked on CL                                                                                                      </t>
  </si>
  <si>
    <t xml:space="preserve">24.0  144.0  14.14  104.26 15.708 -12.708  20.5  1.0000  1.0000  2.1951  3  Asym Spin tacked on CL                                                                                                      </t>
  </si>
  <si>
    <t xml:space="preserve">24.0  143.0  14.41  103.47 15.584 -12.446  21.4  1.0000   .9627  2.1359  8  Asym Spin tacked on CL                                                                                                      </t>
  </si>
  <si>
    <t xml:space="preserve">24.0  142.0  14.70  102.65 15.467 -12.188  21.4  1.0000   .9185  2.0584  4  Asym Spin tacked on CL                                                                                                      </t>
  </si>
  <si>
    <t xml:space="preserve">24.0  141.0  14.96  101.70 15.355 -11.933  21.2   .9886   .8939  1.9892 11  Asym Spin tacked on CL                                                                                                      </t>
  </si>
  <si>
    <t xml:space="preserve">24.0  140.0  15.18  100.65 15.248 -11.681  21.2   .9640   .8959  1.9397  9  Asym Spin tacked on CL                                                                                                      </t>
  </si>
  <si>
    <t xml:space="preserve">24.0  139.0  15.39   99.62 15.146 -11.430  21.2   .9414   .8969  1.8928  6  Asym Spin tacked on CL                                                                                                      </t>
  </si>
  <si>
    <t xml:space="preserve">24.0  138.0  15.62   98.60 15.048 -11.183  21.2   .9205   .8970  1.8482  5  Asym Spin tacked on CL                                                                                                      </t>
  </si>
  <si>
    <t xml:space="preserve">24.0  137.0  15.84   97.60 14.954 -10.937  21.2   .9013   .8961  1.8057  5  Asym Spin tacked on CL                                                                                                      </t>
  </si>
  <si>
    <t xml:space="preserve">24.0  136.0  16.06   96.60 14.864 -10.692  21.2   .8834   .8944  1.7651  5  Asym Spin tacked on CL                                                                                                      </t>
  </si>
  <si>
    <t xml:space="preserve">24.0  135.0  16.28   95.63 14.777 -10.449  21.1   .8669   .8919  1.7264  4  Asym Spin tacked on CL                                                                                                      </t>
  </si>
  <si>
    <t xml:space="preserve">24.0  134.0  16.50   94.66 14.694 -10.207  21.1   .8515   .8888  1.6893  4  Asym Spin tacked on CL                                                                                                      </t>
  </si>
  <si>
    <t xml:space="preserve">24.0  133.0  16.73   93.71 14.612  -9.966  21.1   .8371   .8852  1.6538  4  Asym Spin tacked on CL                                                                                                      </t>
  </si>
  <si>
    <t xml:space="preserve">24.0  132.0  16.95   92.77 14.534  -9.725  21.1   .8235   .8811  1.6197  4  Asym Spin tacked on CL                                                                                                      </t>
  </si>
  <si>
    <t xml:space="preserve">24.0  131.0  17.17   91.84 14.457  -9.485  21.1   .8107   .8768  1.5870  4  Asym Spin tacked on CL                                                                                                      </t>
  </si>
  <si>
    <t xml:space="preserve">24.0  130.0  17.39   90.93 14.382  -9.245  21.1   .7986   .8722  1.5556  4  Asym Spin tacked on CL                                                                                                      </t>
  </si>
  <si>
    <t xml:space="preserve">24.0  129.0  17.61   90.02 14.309  -9.005  21.1   .7871   .8675  1.5254  4  Asym Spin tacked on CL                                                                                                      </t>
  </si>
  <si>
    <t xml:space="preserve">24.0  128.0  17.84   89.15 14.234  -8.763  21.1   .7781   .8585  1.4947  4  Asym Spin tacked on CL                                                                                                      </t>
  </si>
  <si>
    <t xml:space="preserve">24.0  127.0  18.05   88.27 14.160  -8.522  21.1   .7675   .8536  1.4664  4  Asym Spin tacked on CL                                                                                                      </t>
  </si>
  <si>
    <t xml:space="preserve">24.0  126.0  18.27   87.40 14.086  -8.280  21.1   .7573   .8489  1.4390  4  Asym Spin tacked on CL                                                                                                      </t>
  </si>
  <si>
    <t xml:space="preserve">24.0  125.0  18.48   86.55 14.013  -8.037  21.0   .7473   .8444  1.4127  4  Asym Spin tacked on CL                                                                                                      </t>
  </si>
  <si>
    <t xml:space="preserve">24.0  124.0  18.70   85.70 13.940  -7.795  21.0   .7375   .8402  1.3874  4  Asym Spin tacked on CL                                                                                                      </t>
  </si>
  <si>
    <t xml:space="preserve">24.0  123.0  18.91   84.86 13.867  -7.552  21.0   .7280   .8364  1.3630  4  Asym Spin tacked on CL                                                                                                      </t>
  </si>
  <si>
    <t xml:space="preserve">24.0  122.0  19.12   84.04 13.793  -7.309  21.0   .7186   .8328  1.3395  4  Asym Spin tacked on CL                                                                                                      </t>
  </si>
  <si>
    <t xml:space="preserve">24.0  121.0  19.32   83.22 13.720  -7.066  21.0   .7095   .8295  1.3168  4  Asym Spin tacked on CL                                                                                                      </t>
  </si>
  <si>
    <t xml:space="preserve">24.0  120.0  19.53   82.41 13.646  -6.823  21.0   .7006   .8265  1.2949  4  Asym Spin tacked on CL                                                                                                      </t>
  </si>
  <si>
    <t xml:space="preserve">24.0  119.0  19.73   81.61 13.572  -6.580  21.0   .6918   .8238  1.2738  4  Asym Spin tacked on CL                                                                                                      </t>
  </si>
  <si>
    <t xml:space="preserve">24.0  118.0  19.93   80.82 13.497  -6.336  21.0   .6833   .8212  1.2534  4  Asym Spin tacked on CL                                                                                                      </t>
  </si>
  <si>
    <t xml:space="preserve">24.0  117.0  20.13   80.04 13.422  -6.093  21.0   .6750   .8189  1.2337  4  Asym Spin tacked on CL                                                                                                      </t>
  </si>
  <si>
    <t xml:space="preserve">24.0  116.0  20.32   79.27 13.346  -5.851  21.0   .6668   .8168  1.2146  4  Asym Spin tacked on CL                                                                                                      </t>
  </si>
  <si>
    <t xml:space="preserve">24.0  115.0  20.51   78.51 13.270  -5.608  21.0   .6588   .8149  1.1962  4  Asym Spin tacked on CL                                                                                                      </t>
  </si>
  <si>
    <t xml:space="preserve">24.0  114.0  20.70   77.75 13.194  -5.366  21.0   .6511   .8131  1.1784  2  Asym Spin tacked on CL                                                                                                      </t>
  </si>
  <si>
    <t xml:space="preserve">24.0  113.0  20.89   77.00 13.117  -5.125  21.0   .6435   .8114  1.1612  2  Asym Spin tacked on CL                                                                                                      </t>
  </si>
  <si>
    <t xml:space="preserve">24.0  112.0  21.08   76.26 13.039  -4.884  20.9   .6361   .8098  1.1444  2  Asym Spin tacked on CL                                                                                                      </t>
  </si>
  <si>
    <t xml:space="preserve">24.0  111.0  21.26   75.52 12.961  -4.645  20.9   .6289   .8083  1.1282  2  Asym Spin tacked on CL                                                                                                      </t>
  </si>
  <si>
    <t xml:space="preserve">24.0  110.0  21.44   74.79 12.883  -4.406  20.9   .6219   .8069  1.1125  2  Asym Spin tacked on CL                                                                                                      </t>
  </si>
  <si>
    <t xml:space="preserve">24.0  109.0  21.62   74.07 12.805  -4.169  20.9   .6150   .8057  1.0973  2  Asym Spin tacked on CL                                                                                                      </t>
  </si>
  <si>
    <t xml:space="preserve">24.0  108.0  21.80   73.35 12.727  -3.933  20.9   .6083   .8045  1.0826  2  Asym Spin tacked on CL                                                                                                      </t>
  </si>
  <si>
    <t xml:space="preserve">24.0  107.0  21.97   72.63 12.649  -3.698  20.9   .6018   .8035  1.0683  2  Asym Spin tacked on CL                                                                                                      </t>
  </si>
  <si>
    <t xml:space="preserve">24.0  106.0  22.14   71.92 12.571  -3.465  20.9   .5954   .8026  1.0544  2  Asym Spin tacked on CL                                                                                                      </t>
  </si>
  <si>
    <t xml:space="preserve">24.0  105.0  22.31   71.21 12.494  -3.233  20.9   .5891   .8017  1.0409  2  Asym Spin tacked on CL                                                                                                      </t>
  </si>
  <si>
    <t xml:space="preserve">24.0  104.0  22.47   70.51 12.416  -3.004  20.9   .5831   .8009  1.0278  2  Asym Spin tacked on CL                                                                                                      </t>
  </si>
  <si>
    <t xml:space="preserve">24.0  103.0  22.64   69.80 12.340  -2.776  20.9   .5771   .8002  1.0151  2  Asym Spin tacked on CL                                                                                                      </t>
  </si>
  <si>
    <t xml:space="preserve">24.0  102.0  22.80   69.10 12.263  -2.549  20.9   .5714   .7996  1.0028  2  Asym Spin tacked on CL                                                                                                      </t>
  </si>
  <si>
    <t xml:space="preserve">24.0  101.0  22.96   68.41 12.186  -2.325  20.9   .5658   .7990   .9908  2  Asym Spin tacked on CL                                                                                                      </t>
  </si>
  <si>
    <t xml:space="preserve">24.0  100.0  23.11   67.71 12.109  -2.103  20.9   .5603   .7985   .9792  2  Asym Spin tacked on CL                                                                                                      </t>
  </si>
  <si>
    <t xml:space="preserve">24.0   99.0  23.27   67.03 12.031  -1.882  20.8   .5551   .7980   .9680  2  Asym Spin tacked on CL                                                                                                      </t>
  </si>
  <si>
    <t xml:space="preserve">24.0   98.0  23.42   66.34 11.953  -1.663  20.8   .5499   .7976   .9572  2  Asym Spin tacked on CL                                                                                                      </t>
  </si>
  <si>
    <t xml:space="preserve">24.0   97.0  23.56   65.67 11.874  -1.447  20.8   .5450   .7973   .9467  2  Asym Spin tacked on CL                                                                                                      </t>
  </si>
  <si>
    <t xml:space="preserve">24.0   96.0  23.71   64.99 11.794  -1.233  20.8   .5403   .7969   .9365  2  Asym Spin tacked on CL                                                                                                      </t>
  </si>
  <si>
    <t xml:space="preserve">24.0   95.0  23.85   64.32 11.713  -1.021  20.8   .5357   .7966   .9267  2  Asym Spin tacked on CL                                                                                                      </t>
  </si>
  <si>
    <t xml:space="preserve">24.0   94.0  24.00   63.61 11.653   -.813  20.8   .5309   .7963   .9164  2  Asym Spin tacked on CL                                                                                                      </t>
  </si>
  <si>
    <t xml:space="preserve">24.0   93.0  24.13   62.96 11.566   -.605  20.8   .5268   .7960   .9074  2  Asym Spin tacked on CL                                                                                                      </t>
  </si>
  <si>
    <t xml:space="preserve">24.0   92.0  24.26   62.31 11.479   -.401  20.8   .5228   .7957   .8987  2  Asym Spin tacked on CL                                                                                                      </t>
  </si>
  <si>
    <t xml:space="preserve">24.0   91.0  24.39   61.67 11.392   -.199  20.8   .5190   .7954   .8902  2  Asym Spin tacked on CL                                                                                                      </t>
  </si>
  <si>
    <t xml:space="preserve">24.0   90.0  24.52   61.02 11.305    .000  20.8   .5153   .7950   .8820  2  Asym Spin tacked on CL                                                                                                      </t>
  </si>
  <si>
    <t xml:space="preserve">24.0   89.0  24.64   60.37 11.220    .196  20.8   .5118   .7946   .8740  2  Asym Spin tacked on CL                                                                                                      </t>
  </si>
  <si>
    <t xml:space="preserve">24.0   88.0  24.77   59.73 11.136    .389  20.8   .5085   .7941   .8663  2  Asym Spin tacked on CL                                                                                                      </t>
  </si>
  <si>
    <t xml:space="preserve">24.0   87.0  24.89   59.08 11.053    .579  20.8   .5053   .7935   .8587  2  Asym Spin tacked on CL                                                                                                      </t>
  </si>
  <si>
    <t xml:space="preserve">24.0   86.0  25.01   58.42 10.972    .765  20.8   .5023   .7928   .8512  2  Asym Spin tacked on CL                                                                                                      </t>
  </si>
  <si>
    <t xml:space="preserve">24.0   85.0  25.12   57.77 10.894    .950  20.7   .4995   .7920   .8440  2  Asym Spin tacked on CL                                                                                                      </t>
  </si>
  <si>
    <t xml:space="preserve">24.0   84.0  25.24   57.11 10.817   1.131  20.7   .4968   .7911   .8369  2  Asym Spin tacked on CL                                                                                                      </t>
  </si>
  <si>
    <t xml:space="preserve">24.0   83.0  25.35   56.45 10.742   1.309  20.7   .4942   .7901   .8299  2  Asym Spin tacked on CL                                                                                                      </t>
  </si>
  <si>
    <t xml:space="preserve">24.0   82.0  25.46   55.79 10.669   1.485  20.7   .4918   .7890   .8231  3  Asym Spin tacked on CL                                                                                                      </t>
  </si>
  <si>
    <t xml:space="preserve">24.0   81.0  25.58   55.13 10.597   1.658  20.7   .4896   .7877   .8164  3  Asym Spin tacked on CL                                                                                                      </t>
  </si>
  <si>
    <t xml:space="preserve">24.0   80.0  25.69   54.47 10.526   1.828  20.7   .4876   .7860   .8098  3  Asym Spin tacked on CL                                                                                                      </t>
  </si>
  <si>
    <t xml:space="preserve">24.0   79.0  25.79   53.80 10.456   1.995  20.7   .4858   .7841   .8033  3  Asym Spin tacked on CL                                                                                                      </t>
  </si>
  <si>
    <t xml:space="preserve">24.0   78.0  25.90   53.14 10.387   2.160  20.7   .4842   .7818   .7969  3  Asym Spin tacked on CL                                                                                                      </t>
  </si>
  <si>
    <t xml:space="preserve">24.0   77.0  26.00   52.47 10.319   2.321  20.7   .4829   .7790   .7906  3  Asym Spin tacked on CL                                                                                                      </t>
  </si>
  <si>
    <t xml:space="preserve">24.0   76.0  26.11   51.81 10.251   2.480  20.7   .4817   .7757   .7844  3  Asym Spin tacked on CL                                                                                                      </t>
  </si>
  <si>
    <t xml:space="preserve">24.0   75.0  26.21   51.15 10.184   2.636  20.7   .4809   .7719   .7782  4  Asym Spin tacked on CL                                                                                                      </t>
  </si>
  <si>
    <t xml:space="preserve">24.0   74.0  26.31   50.49 10.117   2.789  20.7   .4803   .7674   .7720  4  Asym Spin tacked on CL                                                                                                      </t>
  </si>
  <si>
    <t xml:space="preserve">24.0   73.0  26.40   49.82 10.051   2.939  20.7   .4799   .7624   .7658  4  Asym Spin tacked on CL                                                                                                      </t>
  </si>
  <si>
    <t xml:space="preserve">24.0   72.0  26.50   49.16  9.986   3.086  20.7   .4798   .7567   .7596  4  Asym Spin tacked on CL                                                                                                      </t>
  </si>
  <si>
    <t xml:space="preserve">24.0   71.0  26.60   48.50  9.922   3.230  20.7   .4799   .7505   .7535  4  Asym Spin tacked on CL                                                                                                      </t>
  </si>
  <si>
    <t xml:space="preserve">24.0   70.0  26.69   47.83  9.859   3.372  20.7   .4803   .7437   .7473  3  Asym Spin tacked on CL                                                                                                      </t>
  </si>
  <si>
    <t xml:space="preserve">24.0   69.0  26.78   47.17  9.796   3.511  20.7   .4809   .7365   .7411  3  Asym Spin tacked on CL                                                                                                      </t>
  </si>
  <si>
    <t xml:space="preserve">24.0   68.0  26.87   46.51  9.734   3.647  20.7   .4818   .7288   .7350  3  Asym Spin tacked on CL                                                                                                      </t>
  </si>
  <si>
    <t xml:space="preserve">24.0   67.0  26.96   45.84  9.673   3.780  20.7   .4829   .7208   .7288  3  Asym Spin tacked on CL                                                                                                      </t>
  </si>
  <si>
    <t xml:space="preserve">24.0   66.0  27.05   45.18  9.612   3.910  20.7   .4842   .7124   .7226  3  Asym Spin tacked on CL                                                                                                      </t>
  </si>
  <si>
    <t xml:space="preserve">24.0   65.0  27.14   44.51  9.551   4.037  20.7   .4858   .7037   .7164  3  Asym Spin tacked on CL                                                                                                      </t>
  </si>
  <si>
    <t xml:space="preserve">24.0   64.0  27.22   43.85  9.491   4.160  20.7   .4875   .6947   .7103  3  Asym Spin tacked on CL                                                                                                      </t>
  </si>
  <si>
    <t xml:space="preserve">24.0   63.0  27.30   43.19  9.429   4.281  20.8   .4895   .6858   .7042  3  Asym Spin tacked on CL                                                                                                      </t>
  </si>
  <si>
    <t xml:space="preserve">24.0   62.0  27.38   42.53  9.368   4.398  20.8   .4916   .6770   .6982  2  Asym Spin tacked on CL                                                                                                      </t>
  </si>
  <si>
    <t xml:space="preserve">24.0   61.0  27.46   41.87  9.306   4.512  20.8   .4937   .6688   .6923  2  Asym Spin tacked on CL                                                                                                      </t>
  </si>
  <si>
    <t xml:space="preserve">24.0   60.0  27.53   41.21  9.243   4.622  20.8   .4959   .6613   .6867  2  Asym Spin tacked on CL                                                                                                      </t>
  </si>
  <si>
    <t xml:space="preserve">24.0  145.0  13.99  105.88 15.608 -12.785  16.2  1.0000  1.0000  2.1402  3  OPTDN CL Asym                                                                                                               </t>
  </si>
  <si>
    <t xml:space="preserve">24.0  180.0  12.98  180.00 10.059 -10.059    .8  1.0000  1.0000  -.0995  4  Jib                                                                                                                         </t>
  </si>
  <si>
    <t xml:space="preserve">24.0  179.0  12.97  178.22 10.066 -10.064    .9  1.0000  1.0000  -.0774  3  Jib                                                                                                                         </t>
  </si>
  <si>
    <t xml:space="preserve">24.0  178.0  12.97  176.45 10.075 -10.069   1.0  1.0000  1.0000  -.0552  3  Jib                                                                                                                         </t>
  </si>
  <si>
    <t xml:space="preserve">24.0  177.0  12.97  174.67 10.086 -10.072   1.1  1.0000  1.0000  -.0329  3  Jib                                                                                                                         </t>
  </si>
  <si>
    <t xml:space="preserve">24.0  176.0  12.98  172.89 10.099 -10.074   1.2  1.0000  1.0000  -.0104  3  Jib                                                                                                                         </t>
  </si>
  <si>
    <t xml:space="preserve">24.0  175.0  12.99  171.11 10.114 -10.075   1.3  1.0000  1.0000   .0123  3  Jib                                                                                                                         </t>
  </si>
  <si>
    <t xml:space="preserve">24.0  174.0  13.00  169.33 10.130 -10.075   1.4  1.0000  1.0000   .0352  3  Jib                                                                                                                         </t>
  </si>
  <si>
    <t xml:space="preserve">24.0  173.0  13.02  167.55 10.149 -10.073   1.4  1.0000  1.0000   .0585  3  Jib                                                                                                                         </t>
  </si>
  <si>
    <t xml:space="preserve">24.0  172.0  13.04  165.77 10.169 -10.070   1.5  1.0000  1.0000   .0820  3  Jib                                                                                                                         </t>
  </si>
  <si>
    <t xml:space="preserve">24.0  171.0  13.07  164.00 10.190 -10.065   1.6  1.0000  1.0000   .1059  3  Jib                                                                                                                         </t>
  </si>
  <si>
    <t xml:space="preserve">24.0  170.0  13.10  162.22 10.213 -10.058   1.7  1.0000  1.0000   .1302  3  Jib                                                                                                                         </t>
  </si>
  <si>
    <t xml:space="preserve">24.0  169.0  13.13  160.45 10.237 -10.049   1.7  1.0000  1.0000   .1550  3  Jib                                                                                                                         </t>
  </si>
  <si>
    <t xml:space="preserve">24.0  168.0  13.17  158.68 10.263 -10.039   1.8  1.0000  1.0000   .1802  3  Jib                                                                                                                         </t>
  </si>
  <si>
    <t xml:space="preserve">24.0  167.0  13.21  156.92 10.291 -10.027   1.9  1.0000  1.0000   .2058  3  Jib                                                                                                                         </t>
  </si>
  <si>
    <t xml:space="preserve">24.0  166.0  13.26  155.16 10.320 -10.013   2.0  1.0000  1.0000   .2320  3  Jib                                                                                                                         </t>
  </si>
  <si>
    <t xml:space="preserve">24.0  165.0  13.31  153.40 10.350  -9.998   2.0  1.0000  1.0000   .2588  3  Jib                                                                                                                         </t>
  </si>
  <si>
    <t xml:space="preserve">24.0  164.0  13.36  151.65 10.382  -9.980   2.1  1.0000  1.0000   .2862  3  Jib                                                                                                                         </t>
  </si>
  <si>
    <t xml:space="preserve">24.0  163.0  13.42  149.90 10.416  -9.961   2.2  1.0000  1.0000   .3142  3  Jib                                                                                                                         </t>
  </si>
  <si>
    <t xml:space="preserve">24.0  162.0  13.49  148.16 10.452  -9.940   2.2  1.0000  1.0000   .3427  3  Jib                                                                                                                         </t>
  </si>
  <si>
    <t xml:space="preserve">24.0  161.0  13.55  146.43 10.489  -9.917   2.3  1.0000  1.0000   .3718  3  Jib                                                                                                                         </t>
  </si>
  <si>
    <t xml:space="preserve">24.0  160.0  13.62  144.70 10.528  -9.893   2.4  1.0000  1.0000   .4014  3  Jib                                                                                                                         </t>
  </si>
  <si>
    <t xml:space="preserve">24.0  159.0  13.70  142.97 10.569  -9.867   2.4  1.0000  1.0000   .4313  3  Jib                                                                                                                         </t>
  </si>
  <si>
    <t xml:space="preserve">24.0  158.0  13.78  141.25 10.613  -9.840   2.5  1.0000  1.0000   .4616  3  Jib                                                                                                                         </t>
  </si>
  <si>
    <t xml:space="preserve">24.0  157.0  13.86  139.54 10.658  -9.811   2.5  1.0000  1.0000   .4920  2  Jib                                                                                                                         </t>
  </si>
  <si>
    <t xml:space="preserve">24.0  156.0  13.95  137.84 10.706  -9.780   2.6  1.0000  1.0000   .5225  3  Jib                                                                                                                         </t>
  </si>
  <si>
    <t xml:space="preserve">24.0  155.0  14.04  136.14 10.756  -9.748   2.7  1.0000  1.0000   .5530  3  Jib                                                                                                                         </t>
  </si>
  <si>
    <t xml:space="preserve">24.0  154.0  14.13  134.45 10.808  -9.714   2.7  1.0000  1.0000   .5834  3  Jib                                                                                                                         </t>
  </si>
  <si>
    <t xml:space="preserve">24.0  153.0  14.23  132.76 10.863  -9.679   2.8  1.0000  1.0000   .6137  3  Jib                                                                                                                         </t>
  </si>
  <si>
    <t xml:space="preserve">24.0  152.0  14.34  131.08 10.920  -9.642   2.9  1.0000  1.0000   .6438  3  Jib                                                                                                                         </t>
  </si>
  <si>
    <t xml:space="preserve">24.0  151.0  14.44  129.41 10.981  -9.604   2.9  1.0000  1.0000   .6737  3  Jib                                                                                                                         </t>
  </si>
  <si>
    <t xml:space="preserve">24.0  150.0  14.55  127.74 11.044  -9.564   3.0  1.0000  1.0000   .7032  2  Jib                                                                                                                         </t>
  </si>
  <si>
    <t xml:space="preserve">24.0  149.0  14.67  126.08 11.109  -9.523   3.1  1.0000  1.0000   .7322  3  Jib                                                                                                                         </t>
  </si>
  <si>
    <t xml:space="preserve">24.0  148.0  14.79  124.43 11.178  -9.479   3.1  1.0000  1.0000   .7608  3  Jib                                                                                                                         </t>
  </si>
  <si>
    <t xml:space="preserve">24.0  147.0  14.91  122.78 11.248  -9.434   3.2  1.0000  1.0000   .7887  3  Jib                                                                                                                         </t>
  </si>
  <si>
    <t xml:space="preserve">24.0  146.0  15.04  121.15 11.321  -9.386   3.3  1.0000  1.0000   .8159  3  Jib                                                                                                                         </t>
  </si>
  <si>
    <t xml:space="preserve">24.0  145.0  15.17  119.52 11.396  -9.335   3.4  1.0000  1.0000   .8425  3  Jib                                                                                                                         </t>
  </si>
  <si>
    <t xml:space="preserve">24.0  144.0  15.31  117.91 11.474  -9.282   3.4  1.0000  1.0000   .8683  2  Jib                                                                                                                         </t>
  </si>
  <si>
    <t xml:space="preserve">24.0  143.0  15.45  116.30 11.553  -9.227   3.5  1.0000  1.0000   .8935  3  Jib                                                                                                                         </t>
  </si>
  <si>
    <t xml:space="preserve">24.0  142.0  15.60  114.71 11.636  -9.169   3.6  1.0000  1.0000   .9180  2  Jib                                                                                                                         </t>
  </si>
  <si>
    <t xml:space="preserve">24.0  141.0  15.75  113.12 11.721  -9.109   3.7  1.0000  1.0000   .9419  3  Jib                                                                                                                         </t>
  </si>
  <si>
    <t xml:space="preserve">24.0  140.0  15.91  111.54 11.810  -9.047   3.8  1.0000  1.0000   .9654  2  Jib                                                                                                                         </t>
  </si>
  <si>
    <t xml:space="preserve">24.0  139.0  16.07  109.97 11.903  -8.983   3.9  1.0000  1.0000   .9885  2  Jib                                                                                                                         </t>
  </si>
  <si>
    <t xml:space="preserve">24.0  138.0  16.23  108.40 11.999  -8.917   3.9  1.0000  1.0000  1.0112  2  Jib                                                                                                                         </t>
  </si>
  <si>
    <t xml:space="preserve">24.0  137.0  16.40  106.83 12.101  -8.850   4.0  1.0000  1.0000  1.0337  3  Jib                                                                                                                         </t>
  </si>
  <si>
    <t xml:space="preserve">24.0  136.0  16.58  105.27 12.208  -8.781   4.2  1.0000  1.0000  1.0560  3  Jib                                                                                                                         </t>
  </si>
  <si>
    <t xml:space="preserve">24.0  135.0  16.76  103.70 12.322  -8.713   4.3  1.0000  1.0000  1.0783  3  Jib                                                                                                                         </t>
  </si>
  <si>
    <t xml:space="preserve">24.0  134.0  16.94  102.13 12.445  -8.645   4.4  1.0000  1.0000  1.1006  3  Jib                                                                                                                         </t>
  </si>
  <si>
    <t xml:space="preserve">24.0  133.0  17.13  100.54 12.579  -8.579   4.6  1.0000  1.0000  1.1231  3  Jib                                                                                                                         </t>
  </si>
  <si>
    <t xml:space="preserve">24.0  132.0  17.32   98.93 12.726  -8.516   4.7  1.0000  1.0000  1.1460  3  Jib                                                                                                                         </t>
  </si>
  <si>
    <t xml:space="preserve">24.0  131.0  17.52   97.29 12.888  -8.455   4.9  1.0000  1.0000  1.1693  3  Jib                                                                                                                         </t>
  </si>
  <si>
    <t xml:space="preserve">24.0  130.0  17.72   95.64 13.064  -8.397   5.2  1.0000  1.0000  1.1930  3  Jib                                                                                                                         </t>
  </si>
  <si>
    <t xml:space="preserve">24.0  129.0  17.93   93.95 13.256  -8.342   5.7  1.0000  1.0000  1.2173  3  Jib                                                                                                                         </t>
  </si>
  <si>
    <t xml:space="preserve">24.0  128.0  18.14   92.28 13.449  -8.280   7.1  1.0000  1.0000  1.2417  3  Jib                                                                                                                         </t>
  </si>
  <si>
    <t xml:space="preserve">24.0  127.0  18.36   90.61 13.642  -8.210   9.1  1.0000  1.0000  1.2662  3  Jib                                                                                                                         </t>
  </si>
  <si>
    <t xml:space="preserve">24.0  126.0  18.58   88.95 13.831  -8.130  11.4  1.0000  1.0000  1.2905  3  Jib                                                                                                                         </t>
  </si>
  <si>
    <t xml:space="preserve">24.0  125.0  18.79   87.32 14.006  -8.033  13.9  1.0000  1.0000  1.3142  3  Jib                                                                                                                         </t>
  </si>
  <si>
    <t xml:space="preserve">24.0  124.0  18.99   85.76 14.144  -7.909  16.7  1.0000  1.0000  1.3365  3  Jib                                                                                                                         </t>
  </si>
  <si>
    <t xml:space="preserve">24.0  123.0  19.17   84.32 14.224  -7.747  19.7  1.0000  1.0000  1.3563  3  Jib                                                                                                                         </t>
  </si>
  <si>
    <t xml:space="preserve">24.0  122.0  19.36   83.25 14.202  -7.526  20.6   .9872  1.0000  1.3498 11  Jib                                                                                                                         </t>
  </si>
  <si>
    <t xml:space="preserve">24.0  121.0  19.55   82.27 14.165  -7.296  20.6   .9700  1.0000  1.3342  3  Jib                                                                                                                         </t>
  </si>
  <si>
    <t xml:space="preserve">24.0  120.0  19.75   81.32 14.126  -7.063  20.6   .9532  1.0000  1.3186  3  Jib                                                                                                                         </t>
  </si>
  <si>
    <t xml:space="preserve">24.0  119.0  19.94   80.39 14.084  -6.828  20.6   .9370  1.0000  1.3031  3  Jib                                                                                                                         </t>
  </si>
  <si>
    <t xml:space="preserve">24.0  118.0  20.13   79.48 14.041  -6.591  20.6   .9212  1.0000  1.2877  3  Jib                                                                                                                         </t>
  </si>
  <si>
    <t xml:space="preserve">24.0  117.0  20.32   78.59 13.994  -6.353  20.6   .9059  1.0000  1.2724  3  Jib                                                                                                                         </t>
  </si>
  <si>
    <t xml:space="preserve">24.0  116.0  20.51   77.72 13.946  -6.113  20.6   .8911  1.0000  1.2573  3  Jib                                                                                                                         </t>
  </si>
  <si>
    <t xml:space="preserve">24.0  115.0  20.70   76.86 13.896  -5.872  20.6   .8768  1.0000  1.2424  3  Jib                                                                                                                         </t>
  </si>
  <si>
    <t xml:space="preserve">24.0  114.0  20.89   76.02 13.843  -5.630  20.6   .8629  1.0000  1.2278  3  Jib                                                                                                                         </t>
  </si>
  <si>
    <t xml:space="preserve">24.0  113.0  21.08   75.20 13.789  -5.388  20.6   .8494  1.0000  1.2133  3  Jib                                                                                                                         </t>
  </si>
  <si>
    <t xml:space="preserve">24.0  112.0  21.26   74.39 13.733  -5.144  20.6   .8364  1.0000  1.1992  3  Jib                                                                                                                         </t>
  </si>
  <si>
    <t xml:space="preserve">24.0  111.0  21.44   73.59 13.675  -4.900  20.6   .8238  1.0000  1.1853  3  Jib                                                                                                                         </t>
  </si>
  <si>
    <t xml:space="preserve">24.0  110.0  21.62   72.81 13.615  -4.656  20.6   .8116  1.0000  1.1716  3  Jib                                                                                                                         </t>
  </si>
  <si>
    <t xml:space="preserve">24.0  109.0  21.80   72.04 13.553  -4.412  20.6   .7998  1.0000  1.1583  3  Jib                                                                                                                         </t>
  </si>
  <si>
    <t xml:space="preserve">24.0  108.0  21.97   71.28 13.490  -4.169  20.6   .7884  1.0000  1.1453  3  Jib                                                                                                                         </t>
  </si>
  <si>
    <t xml:space="preserve">24.0  107.0  22.15   70.54 13.425  -3.925  20.6   .7773  1.0000  1.1325  3  Jib                                                                                                                         </t>
  </si>
  <si>
    <t xml:space="preserve">24.0  106.0  22.32   69.80 13.359  -3.682  20.6   .7666  1.0000  1.1201  3  Jib                                                                                                                         </t>
  </si>
  <si>
    <t xml:space="preserve">24.0  105.0  22.48   69.07 13.291  -3.440  20.6   .7563  1.0000  1.1079  3  Jib                                                                                                                         </t>
  </si>
  <si>
    <t xml:space="preserve">24.0  104.0  22.65   68.35 13.222  -3.199  20.6   .7463  1.0000  1.0961  3  Jib                                                                                                                         </t>
  </si>
  <si>
    <t xml:space="preserve">24.0  103.0  22.81   67.64 13.152  -2.958  20.6   .7366  1.0000  1.0845  3  Jib                                                                                                                         </t>
  </si>
  <si>
    <t xml:space="preserve">24.0  102.0  22.98   66.94 13.081  -2.720  20.6   .7272  1.0000  1.0733  3  Jib                                                                                                                         </t>
  </si>
  <si>
    <t xml:space="preserve">24.0  101.0  23.13   66.25 13.009  -2.482  20.6   .7182  1.0000  1.0623  3  Jib                                                                                                                         </t>
  </si>
  <si>
    <t xml:space="preserve">24.0  100.0  23.29   65.56 12.936  -2.246  20.5   .7094  1.0000  1.0517  3  Jib                                                                                                                         </t>
  </si>
  <si>
    <t xml:space="preserve">24.0   99.0  23.44   64.87 12.863  -2.012  20.5   .7009  1.0000  1.0413  3  Jib                                                                                                                         </t>
  </si>
  <si>
    <t xml:space="preserve">24.0   98.0  23.59   64.19 12.790  -1.780  20.5   .6926  1.0000  1.0312  3  Jib                                                                                                                         </t>
  </si>
  <si>
    <t xml:space="preserve">24.0   97.0  23.74   63.52 12.716  -1.550  20.5   .6846  1.0000  1.0214  3  Jib                                                                                                                         </t>
  </si>
  <si>
    <t xml:space="preserve">24.0   96.0  23.89   62.84 12.642  -1.321  20.5   .6769  1.0000  1.0118  3  Jib                                                                                                                         </t>
  </si>
  <si>
    <t xml:space="preserve">24.0   95.0  24.03   62.18 12.568  -1.095  20.5   .6694  1.0000  1.0025  3  Jib                                                                                                                         </t>
  </si>
  <si>
    <t xml:space="preserve">24.0   94.0  24.19   61.45 12.519   -.873  20.5   .6615  1.0000   .9927  3  Jib                                                                                                                         </t>
  </si>
  <si>
    <t xml:space="preserve">24.0   93.0  24.32   60.81 12.438   -.651  20.5   .6546  1.0000   .9840  3  Jib                                                                                                                         </t>
  </si>
  <si>
    <t xml:space="preserve">24.0   92.0  24.46   60.16 12.359   -.431  20.5   .6479  1.0000   .9757  3  Jib                                                                                                                         </t>
  </si>
  <si>
    <t xml:space="preserve">24.0   91.0  24.59   59.51 12.279   -.214  20.5   .6414  1.0000   .9675  3  Jib                                                                                                                         </t>
  </si>
  <si>
    <t xml:space="preserve">24.0   90.0  24.72   58.87 12.200    .000  20.5   .6351  1.0000   .9596  3  Jib                                                                                                                         </t>
  </si>
  <si>
    <t xml:space="preserve">24.0   89.0  24.85   58.23 12.120    .212  20.5   .6290  1.0000   .9519  3  Jib                                                                                                                         </t>
  </si>
  <si>
    <t xml:space="preserve">24.0   88.0  24.97   57.59 12.040    .420  20.5   .6232  1.0000   .9445  3  Jib                                                                                                                         </t>
  </si>
  <si>
    <t xml:space="preserve">24.0   87.0  25.09   56.96 11.959    .626  20.5   .6176  1.0000   .9373  3  Jib                                                                                                                         </t>
  </si>
  <si>
    <t xml:space="preserve">24.0   86.0  25.21   56.33 11.877    .829  20.5   .6121  1.0000   .9303  3  Jib                                                                                                                         </t>
  </si>
  <si>
    <t xml:space="preserve">24.0   85.0  25.33   55.71 11.793   1.028  20.5   .6069  1.0000   .9236  3  Jib                                                                                                                         </t>
  </si>
  <si>
    <t xml:space="preserve">24.0   84.0  25.44   55.08 11.709   1.224  20.5   .6019  1.0000   .9172  3  Jib                                                                                                                         </t>
  </si>
  <si>
    <t xml:space="preserve">24.0   83.0  25.55   54.46 11.624   1.417  20.5   .5971  1.0000   .9109  3  Jib                                                                                                                         </t>
  </si>
  <si>
    <t xml:space="preserve">24.0   82.0  25.65   53.84 11.539   1.606  20.5   .5925  1.0000   .9049  3  Jib                                                                                                                         </t>
  </si>
  <si>
    <t xml:space="preserve">24.0   81.0  25.76   53.23 11.454   1.792  20.5   .5881  1.0000   .8990  3  Jib                                                                                                                         </t>
  </si>
  <si>
    <t xml:space="preserve">24.0   80.0  25.86   52.61 11.368   1.974  20.5   .5839  1.0000   .8933  3  Jib                                                                                                                         </t>
  </si>
  <si>
    <t xml:space="preserve">24.0   79.0  25.96   52.00 11.283   2.153  20.5   .5799  1.0000   .8877  3  Jib                                                                                                                         </t>
  </si>
  <si>
    <t xml:space="preserve">24.0   78.0  26.05   51.38 11.199   2.329  20.5   .5760  1.0000   .8823  3  Jib                                                                                                                         </t>
  </si>
  <si>
    <t xml:space="preserve">24.0   77.0  26.15   50.76 11.116   2.501  20.5   .5723  1.0000   .8770  3  Jib                                                                                                                         </t>
  </si>
  <si>
    <t xml:space="preserve">24.0   76.0  26.24   50.14 11.035   2.670  20.5   .5688  1.0000   .8718  3  Jib                                                                                                                         </t>
  </si>
  <si>
    <t xml:space="preserve">24.0   75.0  26.33   49.52 10.955   2.835  20.5   .5654  1.0000   .8666  3  Jib                                                                                                                         </t>
  </si>
  <si>
    <t xml:space="preserve">24.0   74.0  26.42   48.89 10.877   2.998  20.5   .5622  1.0000   .8616  3  Jib                                                                                                                         </t>
  </si>
  <si>
    <t xml:space="preserve">24.0   73.0  26.51   48.27 10.802   3.158  20.5   .5591  1.0000   .8566  3  Jib                                                                                                                         </t>
  </si>
  <si>
    <t xml:space="preserve">24.0   72.0  26.60   47.64 10.728   3.315  20.5   .5562  1.0000   .8516  3  Jib                                                                                                                         </t>
  </si>
  <si>
    <t xml:space="preserve">24.0   71.0  26.68   47.00 10.655   3.469  20.5   .5534  1.0000   .8468  3  Jib                                                                                                                         </t>
  </si>
  <si>
    <t xml:space="preserve">24.0   70.0  26.77   46.37 10.583   3.620  20.5   .5508  1.0000   .8420  3  Jib                                                                                                                         </t>
  </si>
  <si>
    <t xml:space="preserve">24.0   69.0  26.85   45.74 10.513   3.768  20.5   .5483  1.0000   .8373  3  Jib                                                                                                                         </t>
  </si>
  <si>
    <t xml:space="preserve">24.0   68.0  26.93   45.10 10.444   3.912  20.5   .5460  1.0000   .8327  3  Jib                                                                                                                         </t>
  </si>
  <si>
    <t xml:space="preserve">24.0   67.0  27.01   44.46 10.375   4.054  20.5   .5438  1.0000   .8282  3  Jib                                                                                                                         </t>
  </si>
  <si>
    <t xml:space="preserve">24.0   66.0  27.09   43.83 10.307   4.192  20.5   .5418  1.0000   .8237  3  Jib                                                                                                                         </t>
  </si>
  <si>
    <t xml:space="preserve">24.0   65.0  27.16   43.19 10.240   4.328  20.5   .5399  1.0000   .8193  3  Jib                                                                                                                         </t>
  </si>
  <si>
    <t xml:space="preserve">24.0   64.0  27.24   42.55 10.173   4.460  20.5   .5382  1.0000   .8150  3  Jib                                                                                                                         </t>
  </si>
  <si>
    <t xml:space="preserve">24.0   63.0  27.31   41.92 10.108   4.589  20.5   .5366  1.0000   .8107  3  Jib                                                                                                                         </t>
  </si>
  <si>
    <t xml:space="preserve">24.0   62.0  27.38   41.28 10.043   4.715  20.4   .5351  1.0000   .8065  3  Jib                                                                                                                         </t>
  </si>
  <si>
    <t xml:space="preserve">24.0   61.0  27.45   40.64  9.979   4.838  20.4   .5337  1.0000   .8023  3  Jib                                                                                                                         </t>
  </si>
  <si>
    <t xml:space="preserve">24.0   60.0  27.52   40.00  9.917   4.958  20.4   .5325  1.0000   .7982  3  Jib                                                                                                                         </t>
  </si>
  <si>
    <t xml:space="preserve">24.0   59.0  27.58   39.35  9.855   5.076  20.4   .5313  1.0000   .7941  3  Jib                                                                                                                         </t>
  </si>
  <si>
    <t xml:space="preserve">24.0   58.0  27.65   38.71  9.795   5.190  20.4   .5303  1.0000   .7900  3  Jib                                                                                                                         </t>
  </si>
  <si>
    <t xml:space="preserve">24.0   57.0  27.71   38.07  9.735   5.302  20.4   .5294  1.0000   .7860  3  Jib                                                                                                                         </t>
  </si>
  <si>
    <t xml:space="preserve">24.0   56.0  27.77   37.42  9.676   5.411  20.4   .5286  1.0000   .7820  3  Jib                                                                                                                         </t>
  </si>
  <si>
    <t xml:space="preserve">24.0   55.0  27.83   36.78  9.617   5.516  20.4   .5279  1.0000   .7781  3  Jib                                                                                                                         </t>
  </si>
  <si>
    <t xml:space="preserve">24.0   54.0  27.88   36.13  9.558   5.618  20.4   .5273  1.0000   .7743  3  Jib                                                                                                                         </t>
  </si>
  <si>
    <t xml:space="preserve">24.0   53.0  27.94   35.49  9.499   5.717  20.4   .5268  1.0000   .7705  3  Jib                                                                                                                         </t>
  </si>
  <si>
    <t xml:space="preserve">24.0   52.0  27.99   34.84  9.440   5.812  20.4   .5265  1.0000   .7667  3  Jib                                                                                                                         </t>
  </si>
  <si>
    <t xml:space="preserve">24.0   51.0  28.04   34.20  9.380   5.903  20.4   .5262  1.0000   .7631  3  Jib                                                                                                                         </t>
  </si>
  <si>
    <t xml:space="preserve">24.0   50.0  28.08   33.56  9.319   5.990  20.4   .5261  1.0000   .7595  3  Jib                                                                                                                         </t>
  </si>
  <si>
    <t xml:space="preserve">24.0   49.0  28.13   32.92  9.257   6.073  20.4   .5261  1.0000   .7560  3  Jib                                                                                                                         </t>
  </si>
  <si>
    <t xml:space="preserve">24.0   48.0  28.17   32.28  9.194   6.152  20.4   .5262  1.0000   .7526  3  Jib                                                                                                                         </t>
  </si>
  <si>
    <t xml:space="preserve">24.0   47.0  28.20   31.64  9.130   6.227  20.4   .5264  1.0000   .7493  3  Jib                                                                                                                         </t>
  </si>
  <si>
    <t xml:space="preserve">24.0   46.0  28.24   31.00  9.064   6.297  20.4   .5267  1.0000   .7460  3  Jib                                                                                                                         </t>
  </si>
  <si>
    <t xml:space="preserve">24.0   45.0  28.27   30.36  8.997   6.362  20.4   .5272  1.0000   .7429  3  Jib                                                                                                                         </t>
  </si>
  <si>
    <t xml:space="preserve">24.0   44.0  28.29   29.73  8.928   6.422  20.4   .5278  1.0000   .7398  3  Jib                                                                                                                         </t>
  </si>
  <si>
    <t xml:space="preserve">24.0   43.0  28.32   29.09  8.857   6.478  20.4   .5285  1.0000   .7368  3  Jib                                                                                                                         </t>
  </si>
  <si>
    <t xml:space="preserve">24.0   42.0  28.34   28.46  8.784   6.528  20.4   .5294  1.0000   .7340  3  Jib                                                                                                                         </t>
  </si>
  <si>
    <t xml:space="preserve">24.0   41.0  28.35   27.83  8.709   6.573  20.4   .5303  1.0000   .7312  3  Jib                                                                                                                         </t>
  </si>
  <si>
    <t xml:space="preserve">24.0   40.0  28.36   27.20  8.631   6.612  20.4   .5314  1.0000   .7286  3  Jib                                                                                                                         </t>
  </si>
  <si>
    <t xml:space="preserve">24.0   39.0  28.37   26.57  8.550   6.645  20.3   .5327  1.0000   .7261  3  Jib                                                                                                                         </t>
  </si>
  <si>
    <t xml:space="preserve">24.0   38.0  28.37   25.94  8.466   6.671  20.3   .5341  1.0000   .7237  3  Jib                                                                                                                         </t>
  </si>
  <si>
    <t xml:space="preserve">24.0   37.0  28.36   25.32  8.378   6.691  20.3   .5357  1.0000   .7214  3  Jib                                                                                                                         </t>
  </si>
  <si>
    <t xml:space="preserve">24.0   36.0  28.35   24.69  8.285   6.703  20.3   .5375  1.0000   .7193  3  Jib                                                                                                                         </t>
  </si>
  <si>
    <t xml:space="preserve">24.0   35.0  28.33   24.07  8.187   6.707  20.3   .5395  1.0000   .7174  3  Jib                                                                                                                         </t>
  </si>
  <si>
    <t xml:space="preserve">24.0   34.0  28.31   23.45  8.084   6.702  20.3   .5418  1.0000   .7156  3  Jib                                                                                                                         </t>
  </si>
  <si>
    <t xml:space="preserve">24.0   33.0  28.27   22.84  7.973   6.687  20.2   .5443  1.0000   .7140  3  Jib                                                                                                                         </t>
  </si>
  <si>
    <t xml:space="preserve">24.0   32.0  28.23   22.23  7.855   6.661  20.2   .5471  1.0000   .7126  3  Jib                                                                                                                         </t>
  </si>
  <si>
    <t xml:space="preserve">24.0   31.0  28.20   21.62  7.726   6.623  20.1   .5552   .9847   .7083  3  Jib                                                                                                                         </t>
  </si>
  <si>
    <t xml:space="preserve">24.0   30.0  28.19   21.03  7.586   6.570  20.2   .5754   .9355   .6974  4  Jib                                                                                                                         </t>
  </si>
  <si>
    <t xml:space="preserve">24.0   29.0  28.17   20.44  7.432   6.501  20.2   .5971   .8874   .6864  4  Jib                                                                                                                         </t>
  </si>
  <si>
    <t xml:space="preserve">24.0   28.0  28.13   19.86  7.260   6.411  20.1   .6207   .8399   .6752  4  Jib                                                                                                                         </t>
  </si>
  <si>
    <t xml:space="preserve">24.0   27.0  28.08   19.29  7.064   6.294  20.1   .6465   .7928   .6638  4  Jib                                                                                                                         </t>
  </si>
  <si>
    <t xml:space="preserve">24.0   26.0  28.01   18.75  6.837   6.145  20.0   .6750   .7461   .6521  4  Jib                                                                                                                         </t>
  </si>
  <si>
    <t xml:space="preserve">24.0   25.0  27.91   18.23  6.576   5.960  19.7   .7055   .7008   .6397  4  Jib                                                                                                                         </t>
  </si>
  <si>
    <t xml:space="preserve">24.0  174.8  12.99  170.71 10.117 -10.075   1.3  1.0000  1.0000   .0174  2  Jib OPTDN                                                                                                                   </t>
  </si>
  <si>
    <t xml:space="preserve">24.0  180.0  12.57  180.00 10.466 -10.466   -.4  1.0000  1.0000   .0425  5  Poled Jib                                                                                                                   </t>
  </si>
  <si>
    <t xml:space="preserve">24.0  179.0  12.54  178.16 10.497 -10.495   -.4  1.0000  1.0000   .0967  3  Poled Jib                                                                                                                   </t>
  </si>
  <si>
    <t xml:space="preserve">24.0  178.0  12.51  176.31 10.533 -10.527   -.4  1.0000  1.0000   .1510  3  Poled Jib                                                                                                                   </t>
  </si>
  <si>
    <t xml:space="preserve">24.0  177.0  12.49  174.46 10.574 -10.559   -.4  1.0000  1.0000   .2051  3  Poled Jib                                                                                                                   </t>
  </si>
  <si>
    <t xml:space="preserve">24.0  176.0  12.47  172.59 10.616 -10.590   -.4  1.0000  1.0000   .2588  3  Poled Jib                                                                                                                   </t>
  </si>
  <si>
    <t xml:space="preserve">24.0  175.0  12.45  170.72 10.659 -10.619   -.3  1.0000  1.0000   .3119  2  Poled Jib                                                                                                                   </t>
  </si>
  <si>
    <t xml:space="preserve">24.0  174.0  12.44  168.84 10.701 -10.643   -.3  1.0000  1.0000   .3639  2  Poled Jib                                                                                                                   </t>
  </si>
  <si>
    <t xml:space="preserve">24.0  170.0  12.51  161.36 10.829 -10.664    .2  1.0000  1.0000   .5553  3  Poled Jib                                                                                                                   </t>
  </si>
  <si>
    <t xml:space="preserve">24.0  169.0  12.56  159.52 10.841 -10.642    .3  1.0000  1.0000   .5971  3  Poled Jib                                                                                                                   </t>
  </si>
  <si>
    <t xml:space="preserve">24.0  168.0  12.63  157.71 10.845 -10.608    .4  1.0000  1.0000   .6361  3  Poled Jib                                                                                                                   </t>
  </si>
  <si>
    <t xml:space="preserve">24.0  167.0  12.70  155.93 10.845 -10.567    .4  1.0000  1.0000   .6723  3  Poled Jib                                                                                                                   </t>
  </si>
  <si>
    <t xml:space="preserve">24.0  166.0  12.78  154.16 10.843 -10.521    .5  1.0000  1.0000   .7060  3  Poled Jib                                                                                                                   </t>
  </si>
  <si>
    <t xml:space="preserve">24.0  165.0  12.87  152.40 10.845 -10.476    .5  1.0000  1.0000   .7375  3  Poled Jib                                                                                                                   </t>
  </si>
  <si>
    <t xml:space="preserve">24.0  164.0  12.95  150.65 10.852 -10.432    .6  1.0000  1.0000   .7666  3  Poled Jib                                                                                                                   </t>
  </si>
  <si>
    <t xml:space="preserve">24.0  163.0  13.04  148.90 10.866 -10.391    .7  1.0000  1.0000   .7931  3  Poled Jib                                                                                                                   </t>
  </si>
  <si>
    <t xml:space="preserve">24.0  162.0  13.12  147.14 10.887 -10.354    .8  1.0000  1.0000   .8166  3  Poled Jib                                                                                                                   </t>
  </si>
  <si>
    <t xml:space="preserve">24.0  161.0  13.20  145.39 10.914 -10.319    .9  1.0000  1.0000   .8360  3  Poled Jib                                                                                                                   </t>
  </si>
  <si>
    <t xml:space="preserve">24.0  160.0  13.29  143.65 10.941 -10.281   1.0  1.0000  1.0000   .8491  3  Poled Jib                                                                                                                   </t>
  </si>
  <si>
    <t xml:space="preserve">24.0  159.0  13.39  141.95 10.960 -10.232   1.2  1.0000  1.0000   .8541  3  Poled Jib                                                                                                                   </t>
  </si>
  <si>
    <t xml:space="preserve">24.0  158.0  13.50  140.29 10.968 -10.169   1.3  1.0000  1.0000   .8504  3  Poled Jib                                                                                                                   </t>
  </si>
  <si>
    <t xml:space="preserve">24.0  157.0  13.63  138.69 10.964 -10.092   1.5  1.0000  1.0000   .8395  3  Poled Jib                                                                                                                   </t>
  </si>
  <si>
    <t xml:space="preserve">24.0  156.0  13.77  137.14 10.951 -10.004   1.6  1.0000  1.0000   .8233  3  Poled Jib                                                                                                                   </t>
  </si>
  <si>
    <t xml:space="preserve">24.0  155.0  13.92  135.63 10.929  -9.905   1.8  1.0000  1.0000   .8033  3  Poled Jib                                                                                                                   </t>
  </si>
  <si>
    <t xml:space="preserve">24.0  154.0  14.07  134.16 10.901  -9.798   2.0  1.0000  1.0000   .7812  3  Poled Jib                                                                                                                   </t>
  </si>
  <si>
    <t xml:space="preserve">24.0  153.0  14.23  132.73 10.870  -9.685   2.1  1.0000  1.0000   .7589  3  Poled Jib                                                                                                                   </t>
  </si>
  <si>
    <t xml:space="preserve">24.0  152.0  14.39  131.31 10.840  -9.571   2.3  1.0000  1.0000   .7380  3  Poled Jib                                                                                                                   </t>
  </si>
  <si>
    <t xml:space="preserve">24.0  151.0  14.55  129.91 10.813  -9.457   2.4  1.0000  1.0000   .7201  3  Poled Jib                                                                                                                   </t>
  </si>
  <si>
    <t xml:space="preserve">24.0  150.0  14.71  128.50 10.793  -9.347   2.5  1.0000  1.0000   .7063  3  Poled Jib                                                                                                                   </t>
  </si>
  <si>
    <t xml:space="preserve">24.0  149.0  14.87  127.10 10.781  -9.241   2.7  1.0000  1.0000   .6969  3  Poled Jib                                                                                                                   </t>
  </si>
  <si>
    <t xml:space="preserve">24.0  148.0  15.02  125.68 10.776  -9.139   2.8  1.0000  1.0000   .6920  3  Poled Jib                                                                                                                   </t>
  </si>
  <si>
    <t xml:space="preserve">24.0  147.0  15.17  124.26 10.780  -9.041   2.9  1.0000  1.0000   .6915  3  Poled Jib                                                                                                                   </t>
  </si>
  <si>
    <t xml:space="preserve">24.0  146.0  15.32  122.83 10.794  -8.948   3.0  1.0000  1.0000   .6956  3  Poled Jib                                                                                                                   </t>
  </si>
  <si>
    <t xml:space="preserve">24.0  145.0  15.47  121.39 10.816  -8.860   3.1  1.0000  1.0000   .7038  3  Poled Jib                                                                                                                   </t>
  </si>
  <si>
    <t xml:space="preserve">24.0  144.0  15.61  119.94 10.848  -8.776   3.2  1.0000  1.0000   .7156  3  Poled Jib                                                                                                                   </t>
  </si>
  <si>
    <t xml:space="preserve">24.0  143.0  15.76  118.47 10.888  -8.696   3.3  1.0000  1.0000   .7304  3  Poled Jib                                                                                                                   </t>
  </si>
  <si>
    <t xml:space="preserve">24.0  142.0  15.90  116.99 10.938  -8.619   3.3  1.0000  1.0000   .7476  3  Poled Jib                                                                                                                   </t>
  </si>
  <si>
    <t xml:space="preserve">24.0  141.0  16.05  115.50 10.997  -8.546   3.4  1.0000  1.0000   .7665  3  Poled Jib                                                                                                                   </t>
  </si>
  <si>
    <t xml:space="preserve">24.0  140.0  16.20  114.00 11.062  -8.474   3.5  1.0000  1.0000   .7865  3  Poled Jib                                                                                                                   </t>
  </si>
  <si>
    <t xml:space="preserve">24.0  139.0  16.35  112.50 11.134  -8.403   3.5  1.0000  1.0000   .8067  3  Poled Jib                                                                                                                   </t>
  </si>
  <si>
    <t xml:space="preserve">24.0  138.0  16.50  111.00 11.210  -8.330   3.6  1.0000  1.0000   .8265  3  Poled Jib                                                                                                                   </t>
  </si>
  <si>
    <t xml:space="preserve">24.0  137.0  16.66  109.51 11.289  -8.256   3.6  1.0000  1.0000   .8456  3  Poled Jib                                                                                                                   </t>
  </si>
  <si>
    <t xml:space="preserve">24.0  136.0  16.82  108.02 11.370  -8.179   3.7  1.0000  1.0000   .8636  3  Poled Jib                                                                                                                   </t>
  </si>
  <si>
    <t xml:space="preserve">24.0  135.0  16.98  106.55 11.453  -8.098   3.8  1.0000  1.0000   .8805  2  Poled Jib                                                                                                                   </t>
  </si>
  <si>
    <t xml:space="preserve">24.0  171.3  12.47  163.83 10.797 -10.674    .1  1.0000  1.0000   .4953  6  OPTDN Poled Jib                                                                                                             </t>
  </si>
  <si>
    <t xml:space="preserve">24.0   35.0  28.33   24.10  8.192   6.707  20.3   .5394  1.0000   .7175  2  OPTUP                                                                                                                       </t>
  </si>
  <si>
    <t xml:space="preserve">    VTW:  True Wind Speed (knots, at the instrument height of above the water)</t>
  </si>
  <si>
    <t xml:space="preserve"> DATE RUN:  7/10/2017 TIME: 12:58 HYDROSTATICS &amp; THEORETIC STABILITY                                                                                                                                    </t>
  </si>
  <si>
    <t xml:space="preserve"> CERT. NO: 10137                                                                                                                                                                                        </t>
  </si>
  <si>
    <t xml:space="preserve"> YACHT:    ZUBENELGENUBI           VCG = VERTICAL CENTER OF GRAVITY                                                                                                                                     </t>
  </si>
  <si>
    <t>ZUBENELGENUBI</t>
  </si>
  <si>
    <t xml:space="preserve"> SAIL No:  USA-5333                VCB = VERTICAL CENTER OF BUOYANCY                                                                                                                                    </t>
  </si>
  <si>
    <t>USA-5333</t>
  </si>
  <si>
    <t xml:space="preserve"> CLASS:    CAL30TM                 LCB = LONGITUDINAL CENTER OF BUOYANCY                                                                                                                                </t>
  </si>
  <si>
    <t>CAL30TM</t>
  </si>
  <si>
    <t xml:space="preserve"> DESIGNER: LAPWORTH                                                                                                                                                                                     </t>
  </si>
  <si>
    <t xml:space="preserve"> BUILDER:  CAL YACHTS                                                                                                                                                                                   </t>
  </si>
  <si>
    <t xml:space="preserve"> INPUT FILES:                EZ10137corr.dat                                                                                                                                                            </t>
  </si>
  <si>
    <t xml:space="preserve"> OFFSETS Measured:           CAL30JTX.OFF                                                                                                                                                               </t>
  </si>
  <si>
    <t xml:space="preserve"> Flotation date year:  2017  Specific Gravity:  .000  RM      .00  RMC   -13.87                                                                                                                         </t>
  </si>
  <si>
    <t xml:space="preserve"> FFM   1.135 FFPS   1.117 FAM     .906 AFPS    .888 WCBA    .000 CBDA    .000                                                                                                                           </t>
  </si>
  <si>
    <t xml:space="preserve"> FGO    .000 LBG     .000 SFFP    .805 SAFP   9.012 J      3.658 SFJ     .000                                                                                                                           </t>
  </si>
  <si>
    <t xml:space="preserve"> FFPV   .000 AFPV    .000                                                                                                                                                                               </t>
  </si>
  <si>
    <t xml:space="preserve"> Maximum inclining test heel angle:    .00 Degrees.                                                                                                                                                     </t>
  </si>
  <si>
    <t xml:space="preserve"> Teeters Integrated Section Coefficient:    .543 Ray Index   .463                                                                                                                                       </t>
  </si>
  <si>
    <t xml:space="preserve"> Vert location of | Fwd:  -.0179  -.0183      -.0318  -.0322  -.0985   .0978                                                                                                                            </t>
  </si>
  <si>
    <t xml:space="preserve"> Vert location of | Aft:  -.0181  -.0193       .0957   .0947  -.0427   .2902                                                                                                                            </t>
  </si>
  <si>
    <t xml:space="preserve"> FREEBOARD FWD:           1.1350  1.1354      1.1489  1.1493  1.2156  1.0193                                                                                                                            </t>
  </si>
  <si>
    <t xml:space="preserve"> FREEBOARD AFT:            .9060   .9072       .7922   .7932   .9306   .5977                                                                                                                            </t>
  </si>
  <si>
    <t xml:space="preserve"> BWL:                     2.3245  2.3202      2.4426  2.4395  2.1879  2.6826                                                                                                                            </t>
  </si>
  <si>
    <t xml:space="preserve"> DISPL'T KGS-SW:          3526.0  3526.0      4225.9  4225.9  4225.9  6746.5                                                                                                                            </t>
  </si>
  <si>
    <t xml:space="preserve"> WETTED AREA:             19.013  18.998      20.546  20.534  19.619  24.512                                                                                                                            </t>
  </si>
  <si>
    <t xml:space="preserve"> RIGHTING MOM'T/DEG:       55.41   55.41       63.09   63.09   50.70     .00                                                                                                                            </t>
  </si>
  <si>
    <t xml:space="preserve"> VCG ABOVE OFFSET DATUM:  -.1000  -.1000       .0356   .0356   .0356   .0356                                                                                                                            </t>
  </si>
  <si>
    <t xml:space="preserve"> for the class:           -.1000                                                                                                                                                                        </t>
  </si>
  <si>
    <t xml:space="preserve"> VCB ABOVE OFFSET DATUM:  -.3085  -.3098      -.2546  -.2561  -.4322  -.1121                                                                                                                            </t>
  </si>
  <si>
    <t xml:space="preserve"> VCG ABOVE MEASM'T WL:    -.0820  -.0820       .0536   .0536   .0536   .0536                                                                                                                            </t>
  </si>
  <si>
    <t xml:space="preserve"> VCB ABOVE MEASM'T WL:    -.2905  -.2917      -.2366  -.2381  -.4142  -.0941                                                                                                                            </t>
  </si>
  <si>
    <t xml:space="preserve"> LCB AFT OF STEM:         5.1129  5.1129      5.2673  5.2673  5.2673  5.3472                                                                                                                            </t>
  </si>
  <si>
    <t xml:space="preserve"> LCF WaterplaneCentroid:  5.0355  5.0347      5.2303  5.2293  5.2198  5.3295                                                                                                                            </t>
  </si>
  <si>
    <t xml:space="preserve"> SECOND MOM'T LENGTH:     7.3265  7.3247      7.6459  7.6456  7.4895  8.6150                                                                                                                            </t>
  </si>
  <si>
    <t xml:space="preserve"> Max Sec Area NOclip:      .9410   .9410      1.0659  1.0659  1.0822  1.4848                                                                                                                            </t>
  </si>
  <si>
    <t xml:space="preserve"> X Max Sec Area NOclip:   5.0725  5.0725      5.0725  5.0725  5.0725  5.3773                                                                                                                            </t>
  </si>
  <si>
    <t xml:space="preserve"> Max Sec Area Clipped:     .6536   .6537       .7876   .7877   .8006  1.2161                                                                                                                            </t>
  </si>
  <si>
    <t xml:space="preserve"> X Max Sec Area Clipped:  5.1384  5.1381      5.3768  5.3764  5.3041  5.4733                                                                                                                            </t>
  </si>
  <si>
    <t xml:space="preserve"> Canoe Draft Meas Trim:     .539 on Station Number:  22 of  40 stations. X=   5.377                                                                                                                     </t>
  </si>
  <si>
    <t xml:space="preserve"> crew weight=  462  | =   462                                                                                                                                                                           </t>
  </si>
  <si>
    <t xml:space="preserve"> HEEL IN   RT ARM   | RT ARM   RANGE OF   Stab Index: 121.2                                                                                                                                             </t>
  </si>
  <si>
    <t xml:space="preserve">                    |          STABILITY  AREA POS STAB CURVE:  42.54 DG-MTR                                                                                                                            </t>
  </si>
  <si>
    <t xml:space="preserve">  25.0      .2999   |   .3056             AREA NEG STAB CURVE:  13.90 DG-MTR                                                                                                                            </t>
  </si>
  <si>
    <t xml:space="preserve">  60.0      .5211   |   .5458  0 -121.3                                                                                                                                                                 </t>
  </si>
  <si>
    <t xml:space="preserve">  90.0      .4063   |   .4310  DEGREES    POS AREA / NEG AREA:  3.0592                                                                                                                                  </t>
  </si>
  <si>
    <t xml:space="preserve"> 120.0      .0008   |   .0193                                                                                                                                                                           </t>
  </si>
  <si>
    <t xml:space="preserve"> 150.0     -.3371   |  -.3303                                                                                                                                                                           </t>
  </si>
  <si>
    <t xml:space="preserve"> 165.0     -.3519   |  -.3529                                                                                                                                                                           </t>
  </si>
  <si>
    <t xml:space="preserve"> BFWD (beam on deck at FWD freeboard station) :  1.0412                                                                                                                                                 </t>
  </si>
  <si>
    <t xml:space="preserve"> BAFT (beam on deck at AFT freeboard station) :  1.6983                                                                                                                                                 </t>
  </si>
  <si>
    <t xml:space="preserve"> DMT  (sheer to keel tip at DHKA station)     :  2.1897                                                                                                                                                 </t>
  </si>
  <si>
    <t xml:space="preserve"> MB (Max beam)                                :  2.9680  Dist from stem:  5.1649                                                                                                                        </t>
  </si>
  <si>
    <t xml:space="preserve"> B (EFFECTIVE IMS BEAM)                       :  2.3025                                                                                                                                                 </t>
  </si>
  <si>
    <t xml:space="preserve"> Max Depth attenuated sect area Clipped       :   .6095  Dist from stem:  5.3744                                                                                                                        </t>
  </si>
  <si>
    <t xml:space="preserve"> AMS2 (Max Depth attenuated Area NOT Clipd)   :   .6956  Dist from stem:  5.0725                                                                                                                        </t>
  </si>
  <si>
    <t xml:space="preserve"> T (Hull depth for BTR)'                      :   .6253                                                                                                                                                 </t>
  </si>
  <si>
    <t xml:space="preserve"> BTR (BEAM/DEPTH RATIO Not clipped)           :  3.6820                                                                                                                                                 </t>
  </si>
  <si>
    <t xml:space="preserve"> DHKA (Sailing trim KEEL DRAFT)               :  1.4252  Dist from stem:  7.1851                                                                                                                        </t>
  </si>
  <si>
    <t xml:space="preserve"> DHK0 (Measurement trim KEEL DRAFT)           :  1.3399                                                                                                                                                 </t>
  </si>
  <si>
    <t xml:space="preserve"> DHRA (Measurement trim RUDDER DRAFT)         :   .0000                                                                                                                                                 </t>
  </si>
  <si>
    <t xml:space="preserve"> KGS PER CENTIMETRE OF IMMERSION              :  126.41                                                                                                                                                 </t>
  </si>
  <si>
    <t xml:space="preserve"> MOMENT TO CHANGE TRIM 1 CENTIMETRE           :  44.108                                                                                                                                                 </t>
  </si>
  <si>
    <t xml:space="preserve"> Minimum displacement    1668 KGS. (PASSES)                                                                                                                                                             </t>
  </si>
  <si>
    <t xml:space="preserve"> Displacement in sailing trim at default crew weight is:    4128                                                                                                                                        </t>
  </si>
  <si>
    <t xml:space="preserve"> RANGE AVAILABLE TO DECLARE A CREW LIMIT:   555- 300 KGS.                                                                                                                                               </t>
  </si>
  <si>
    <t xml:space="preserve"> MAXIMUM CREW WEIGHT FOR RACING WITH THIS CERT:  554 KGS.                                                                                                                                               </t>
  </si>
  <si>
    <t xml:space="preserve"> CREW WEIGHT EXCESS OVER BASE:   92 KGS.                                                                                                                                                                </t>
  </si>
  <si>
    <t xml:space="preserve">INPUT FILES:                EZ10137corr.dat                                                                                                                                                             </t>
  </si>
  <si>
    <t xml:space="preserve">OFFSETS Measured:           CAL30JTX.OFF                                                                                                                                                                </t>
  </si>
  <si>
    <t xml:space="preserve">                                L       7.712  SPL     3.658  PY        .000                                                                                                                            </t>
  </si>
  <si>
    <t xml:space="preserve">VPP - RUN:                      LSM1    7.646  SMG/W   6.470  EY        .000                                                                                                                            </t>
  </si>
  <si>
    <t xml:space="preserve">                                LSM2    7.646  SL     11.260  BADY      .000                                                                                                                            </t>
  </si>
  <si>
    <t xml:space="preserve">CERT#10137    SAIL#USA-5333     LSM3    7.489  I      11.403  GY        .000                                                                                                                            </t>
  </si>
  <si>
    <t xml:space="preserve">                                LSM4    8.615  J       3.658  HY        .000                                                                                                                            </t>
  </si>
  <si>
    <t xml:space="preserve">YACHT  : ZUBENELGENUBI          DISP     4225  LP      5.669  EB        .000                                                                                                                            </t>
  </si>
  <si>
    <t xml:space="preserve">CLASS  : CAL30TM                WS     20.546  PC      9.754  YSF       .000                                                                                                                            </t>
  </si>
  <si>
    <t xml:space="preserve">KEEL   : FIXED KEEL             AMS1    1.066  E       4.319  YSD       .000                                                                                                                            </t>
  </si>
  <si>
    <t xml:space="preserve">RIG    : MASTHEAD   SLOOP       B       2.302  BAD     1.265  YSMG      .000                                                                                                                            </t>
  </si>
  <si>
    <t xml:space="preserve">PROP   : FOLDING                BTR     3.682  G        .000  IS        .000                                                                                                                            </t>
  </si>
  <si>
    <t xml:space="preserve">SPINTYP: ASYM-POLE              D       1.214  H        .000  MSAT      .000                                                                                                                            </t>
  </si>
  <si>
    <t xml:space="preserve">                                DHKA    1.425  MDT1     .110  MSATF     .000                                                                                                                            </t>
  </si>
  <si>
    <t xml:space="preserve">                                ECMA     .000  MDL1     .170  MDT1Y     .000                                                                                                                            </t>
  </si>
  <si>
    <t xml:space="preserve">OWNER:                          RM2     63.09  MDT2     .110  MDL1Y     .000                                                                                                                            </t>
  </si>
  <si>
    <t xml:space="preserve">Mr Eric R. Keydel               RM20    53.77  MDL2     .170  MDT2Y     .000                                                                                                                            </t>
  </si>
  <si>
    <t xml:space="preserve">6810 Corrigan Drive             RM40    44.42  TL       .000  MDL2Y     .000                                                                                                                            </t>
  </si>
  <si>
    <t xml:space="preserve">Brighton, MI 48116              RM60    36.70  HBI      .898  TLY       .000                                                                                                                            </t>
  </si>
  <si>
    <t xml:space="preserve">                                RM90    19.08  FBAV    1.015  HBIY      .000                                                                                                                            </t>
  </si>
  <si>
    <t xml:space="preserve">P       9.754  DEF      1.425   HBY      .000  HB       .133  TRNOCB    .000                                                                                                                            </t>
  </si>
  <si>
    <t xml:space="preserve">MGU     1.640  CARM     1.103   MXBATY   .000  MXBATEX  .000  MGMY      .000                                                                                                                            </t>
  </si>
  <si>
    <t xml:space="preserve">MGM     2.800  CREW      6.61   KCDA     .000  PY       .000  MGMGUY    .000                                                                                                                            </t>
  </si>
  <si>
    <t xml:space="preserve">MXMGU   1.641  MVBLCW    4.61   MGUY     .000  MXMGMY   .000  CANOEVL   3.379                                                                                                                           </t>
  </si>
  <si>
    <t xml:space="preserve">MXMGM   2.807  PIPA     .0024   RUDRWS   .000  RUDCHD   .000  ISP     11.278                                                                                                                            </t>
  </si>
  <si>
    <t xml:space="preserve">LOA     9.170  CBRC      .000   CBMC     .000  CBTC     .000  JibRoach  .000                                                                                                                            </t>
  </si>
  <si>
    <t xml:space="preserve">MGT      .880  MXMGT     .950   MGL     3.660  MXMGL   3.887  ASL     11.247                                                                                                                            </t>
  </si>
  <si>
    <t xml:space="preserve">MGTY     .000  MXMGTY    .000   MGLY     .000  MXMGLY   .000  AMG      6.584                                                                                                                            </t>
  </si>
  <si>
    <t xml:space="preserve">AnchWt     .0  AnchLCG   .000   HvyGyr   .000  SF      6.380  ASF      6.553                                                                                                                            </t>
  </si>
  <si>
    <t xml:space="preserve">SL     11.260  SMW      6.470   SF      6.380  AMG     6.584  ASF      6.553  ASL   11.247  SPL    3.597   INPUTS                                                                                       </t>
  </si>
  <si>
    <t xml:space="preserve">MSL    11.260  MSMW     6.470   MSF     6.380  MSMG    6.584  MASF     6.553  MASL  11.247  MSPL   3.658   USED BY VPP                                                                                  </t>
  </si>
  <si>
    <t xml:space="preserve">XSL    11.260  XSMW     5.487   XSF     5.487  XSMG    5.487  XASF     5.487  XASL  11.264   Minima                                                                                                     </t>
  </si>
  <si>
    <t xml:space="preserve">A MAIN   25.2  A GENOA   31.8   A SYM    60.5  A ASYM   61.7  A MIZZ      .0                                                                                                                            </t>
  </si>
  <si>
    <t xml:space="preserve">REGS:                           Transom_Tail_Len_LSM5    .000                                                                                                                                           </t>
  </si>
  <si>
    <t xml:space="preserve">Propeller install'n code (PICD):  0     Out of Aperture post-1987                                                                                                                                       </t>
  </si>
  <si>
    <t xml:space="preserve"> 6.0  180.0   2.91  180.00  2.834  -2.834    .0  1.0000  1.0000  -.0572  3  Sym Spin                                                                                                                    </t>
  </si>
  <si>
    <t>Sym Spin</t>
  </si>
  <si>
    <t xml:space="preserve"> 6.0  179.0   2.90  178.02  2.840  -2.839    .0  1.0000  1.0000  -.0153  2  Sym Spin                                                                                                                    </t>
  </si>
  <si>
    <t xml:space="preserve"> 6.0  178.0   2.90  176.03  2.847  -2.846    .1  1.0000  1.0000   .0276  2  Sym Spin                                                                                                                    </t>
  </si>
  <si>
    <t xml:space="preserve"> 6.0  177.0   2.89  174.04  2.856  -2.852    .1  1.0000  1.0000   .0647  2  Sym Spin                                                                                                                    </t>
  </si>
  <si>
    <t xml:space="preserve"> 6.0  176.0   2.89  172.03  2.864  -2.857    .1  1.0000  1.0000   .0964  2  Sym Spin                                                                                                                    </t>
  </si>
  <si>
    <t xml:space="preserve"> 6.0  175.0   2.89  170.02  2.874  -2.863    .1  1.0000  1.0000   .1303  2  Sym Spin                                                                                                                    </t>
  </si>
  <si>
    <t xml:space="preserve"> 6.0  174.0   2.89  168.00  2.885  -2.870    .1  1.0000  1.0000   .1705  2  Sym Spin                                                                                                                    </t>
  </si>
  <si>
    <t xml:space="preserve"> 6.0  173.0   2.88  165.97  2.898  -2.876    .1  1.0000  1.0000   .2150  2  Sym Spin                                                                                                                    </t>
  </si>
  <si>
    <t xml:space="preserve"> 6.0  172.0   2.89  163.93  2.911  -2.883    .1  1.0000  1.0000   .2587  2  Sym Spin                                                                                                                    </t>
  </si>
  <si>
    <t xml:space="preserve"> 6.0  171.0   2.89  161.88  2.925  -2.889    .1  1.0000  1.0000   .3003  2  Sym Spin                                                                                                                    </t>
  </si>
  <si>
    <t xml:space="preserve"> 6.0  170.0   2.89  159.82  2.940  -2.895    .2  1.0000  1.0000   .3415  2  Sym Spin                                                                                                                    </t>
  </si>
  <si>
    <t xml:space="preserve"> 6.0  169.0   2.89  157.76  2.956  -2.902    .2  1.0000  1.0000   .3848  2  Sym Spin                                                                                                                    </t>
  </si>
  <si>
    <t xml:space="preserve"> 6.0  168.0   2.90  155.68  2.973  -2.908    .2  1.0000  1.0000   .4303  2  Sym Spin                                                                                                                    </t>
  </si>
  <si>
    <t xml:space="preserve"> 6.0  167.0   2.90  153.60  2.991  -2.914    .2  1.0000  1.0000   .4772  2  Sym Spin                                                                                                                    </t>
  </si>
  <si>
    <t xml:space="preserve"> 6.0  166.0   2.91  151.51  3.010  -2.921    .2  1.0000  1.0000   .5247  2  Sym Spin                                                                                                                    </t>
  </si>
  <si>
    <t xml:space="preserve"> 6.0  165.0   2.92  149.42  3.030  -2.927    .2  1.0000  1.0000   .5728  2  Sym Spin                                                                                                                    </t>
  </si>
  <si>
    <t xml:space="preserve"> 6.0  164.0   2.93  147.32  3.051  -2.933    .2  1.0000  1.0000   .6218  2  Sym Spin                                                                                                                    </t>
  </si>
  <si>
    <t xml:space="preserve"> 6.0  163.0   2.94  145.21  3.073  -2.939    .2  1.0000  1.0000   .6719  2  Sym Spin                                                                                                                    </t>
  </si>
  <si>
    <t xml:space="preserve"> 6.0  162.0   2.95  143.10  3.097  -2.945    .3  1.0000  1.0000   .7227  2  Sym Spin                                                                                                                    </t>
  </si>
  <si>
    <t xml:space="preserve"> 6.0  161.0   2.97  140.98  3.121  -2.951    .3  1.0000  1.0000   .7738  2  Sym Spin                                                                                                                    </t>
  </si>
  <si>
    <t xml:space="preserve"> 6.0  160.0   2.98  138.86  3.146  -2.956    .3  1.0000  1.0000   .8251  2  Sym Spin                                                                                                                    </t>
  </si>
  <si>
    <t xml:space="preserve"> 6.0  159.0   3.00  136.74  3.173  -2.962    .3  1.0000  1.0000   .8761  2  Sym Spin                                                                                                                    </t>
  </si>
  <si>
    <t xml:space="preserve"> 6.0  158.0   3.02  134.62  3.200  -2.967    .3  1.0000  1.0000   .9269  2  Sym Spin                                                                                                                    </t>
  </si>
  <si>
    <t xml:space="preserve"> 6.0  157.0   3.04  132.50  3.228  -2.972    .3  1.0000  1.0000   .9773  2  Sym Spin                                                                                                                    </t>
  </si>
  <si>
    <t xml:space="preserve"> 6.0  156.0   3.06  130.38  3.258  -2.976    .4  1.0000  1.0000  1.0272  2  Sym Spin                                                                                                                    </t>
  </si>
  <si>
    <t xml:space="preserve"> 6.0  155.0   3.09  128.26  3.288  -2.980    .4  1.0000  1.0000  1.0765  2  Sym Spin                                                                                                                    </t>
  </si>
  <si>
    <t xml:space="preserve"> 6.0  154.0   3.12  126.15  3.320  -2.984    .4  1.0000  1.0000  1.1250  2  Sym Spin                                                                                                                    </t>
  </si>
  <si>
    <t xml:space="preserve"> 6.0  153.0   3.14  124.05  3.353  -2.987    .4  1.0000  1.0000  1.1724  2  Sym Spin                                                                                                                    </t>
  </si>
  <si>
    <t xml:space="preserve"> 6.0  152.0   3.18  121.97  3.386  -2.990    .4  1.0000  1.0000  1.2185  2  Sym Spin                                                                                                                    </t>
  </si>
  <si>
    <t xml:space="preserve"> 6.0  151.0   3.21  119.89  3.420  -2.991    .5  1.0000  1.0000  1.2632  2  Sym Spin                                                                                                                    </t>
  </si>
  <si>
    <t xml:space="preserve"> 6.0  150.0   3.25  117.84  3.455  -2.992    .5  1.0000  1.0000  1.3063  2  Sym Spin                                                                                                                    </t>
  </si>
  <si>
    <t xml:space="preserve"> 6.0  149.0   3.28  115.80  3.491  -2.992    .5  1.0000  1.0000  1.3478  2  Sym Spin                                                                                                                    </t>
  </si>
  <si>
    <t xml:space="preserve"> 6.0  148.0   3.32  113.78  3.527  -2.991    .5  1.0000  1.0000  1.3879  2  Sym Spin                                                                                                                    </t>
  </si>
  <si>
    <t xml:space="preserve"> 6.0  147.0   3.37  111.78  3.564  -2.989    .6  1.0000  1.0000  1.4266  2  Sym Spin                                                                                                                    </t>
  </si>
  <si>
    <t xml:space="preserve"> 6.0  146.0   3.41  109.80  3.603  -2.987    .6  1.0000  1.0000  1.4640  2  Sym Spin                                                                                                                    </t>
  </si>
  <si>
    <t xml:space="preserve"> 6.0  145.0   3.46  107.84  3.642  -2.983    .6  1.0000  1.0000  1.5003  2  Sym Spin                                                                                                                    </t>
  </si>
  <si>
    <t xml:space="preserve"> 6.0  144.0   3.51  105.90  3.682  -2.979    .7  1.0000  1.0000  1.5354  2  Sym Spin                                                                                                                    </t>
  </si>
  <si>
    <t xml:space="preserve"> 6.0  143.0   3.56  103.98  3.724  -2.974    .7  1.0000  1.0000  1.5694  2  Sym Spin                                                                                                                    </t>
  </si>
  <si>
    <t xml:space="preserve"> 6.0  142.0   3.61  102.08  3.766  -2.968    .7  1.0000  1.0000  1.6024  2  Sym Spin                                                                                                                    </t>
  </si>
  <si>
    <t xml:space="preserve"> 6.0  141.0   3.67  100.21  3.810  -2.961    .8  1.0000  1.0000  1.6345  2  Sym Spin                                                                                                                    </t>
  </si>
  <si>
    <t xml:space="preserve"> 6.0  140.0   3.73   98.35  3.855  -2.953    .8  1.0000  1.0000  1.6657  2  Sym Spin                                                                                                                    </t>
  </si>
  <si>
    <t xml:space="preserve"> 6.0  139.0   3.79   96.53  3.901  -2.944    .8  1.0000  1.0000  1.6960  2  Sym Spin                                                                                                                    </t>
  </si>
  <si>
    <t xml:space="preserve"> 6.0  138.0   3.85   94.73  3.947  -2.933    .9  1.0000  1.0000  1.7254  2  Sym Spin                                                                                                                    </t>
  </si>
  <si>
    <t xml:space="preserve"> 6.0  137.0   3.92   92.96  3.995  -2.922    .9  1.0000  1.0000  1.7541  2  Sym Spin                                                                                                                    </t>
  </si>
  <si>
    <t xml:space="preserve"> 6.0  136.0   3.99   91.21  4.044  -2.909   1.0  1.0000  1.0000  1.7818  2  Sym Spin                                                                                                                    </t>
  </si>
  <si>
    <t xml:space="preserve"> 6.0  135.0   4.06   89.50  4.094  -2.895   1.0  1.0000  1.0000  1.8090  2  Sym Spin                                                                                                                    </t>
  </si>
  <si>
    <t xml:space="preserve"> 6.0  134.0   4.13   87.81  4.144  -2.879   1.0  1.0000  1.0000  1.8362  2  Sym Spin                                                                                                                    </t>
  </si>
  <si>
    <t xml:space="preserve"> 6.0  133.0   4.21   86.15  4.196  -2.862   1.1  1.0000  1.0000  1.8635  2  Sym Spin                                                                                                                    </t>
  </si>
  <si>
    <t xml:space="preserve"> 6.0  132.0   4.28   84.52  4.249  -2.843   1.2  1.0000  1.0000  1.8908  2  Sym Spin                                                                                                                    </t>
  </si>
  <si>
    <t xml:space="preserve"> 6.0  131.0   4.36   82.92  4.303  -2.823   1.2  1.0000  1.0000  1.9183  2  Sym Spin                                                                                                                    </t>
  </si>
  <si>
    <t xml:space="preserve"> 6.0  130.0   4.45   81.36  4.357  -2.801   1.3  1.0000  1.0000  1.9457  2  Sym Spin                                                                                                                    </t>
  </si>
  <si>
    <t xml:space="preserve"> 6.0  129.0   4.53   79.83  4.411  -2.776   1.3  1.0000  1.0000  1.9732  2  Sym Spin                                                                                                                    </t>
  </si>
  <si>
    <t xml:space="preserve"> 6.0  128.0   4.62   78.36  4.465  -2.749   1.4  1.0000  1.0000  2.0006  2  Sym Spin                                                                                                                    </t>
  </si>
  <si>
    <t xml:space="preserve"> 6.0  127.0   4.71   76.92  4.518  -2.719   1.4  1.0000  1.0000  2.0279  2  Sym Spin                                                                                                                    </t>
  </si>
  <si>
    <t xml:space="preserve"> 6.0  126.0   4.79   75.54  4.570  -2.686   1.5  1.0000  1.0000  2.0548  2  Sym Spin                                                                                                                    </t>
  </si>
  <si>
    <t xml:space="preserve"> 6.0  125.0   4.89   74.21  4.621  -2.650   1.6  1.0000  1.0000  2.0814  2  Sym Spin                                                                                                                    </t>
  </si>
  <si>
    <t xml:space="preserve"> 6.0  124.0   4.98   72.92  4.670  -2.611   1.6  1.0000  1.0000  2.1072  2  Sym Spin                                                                                                                    </t>
  </si>
  <si>
    <t xml:space="preserve"> 6.0  123.0   5.07   71.69  4.717  -2.569   1.7  1.0000  1.0000  2.1320  2  Sym Spin                                                                                                                    </t>
  </si>
  <si>
    <t xml:space="preserve"> 6.0  122.0   5.16   70.50  4.763  -2.524   1.8  1.0000  1.0000  2.1557  2  Sym Spin                                                                                                                    </t>
  </si>
  <si>
    <t xml:space="preserve"> 6.0  121.0   5.26   69.36  4.808  -2.476   1.8  1.0000  1.0000  2.1779  2  Sym Spin                                                                                                                    </t>
  </si>
  <si>
    <t xml:space="preserve"> 6.0  120.0   5.35   68.25  4.851  -2.425   1.9  1.0000  1.0000  2.1984  2  Sym Spin                                                                                                                    </t>
  </si>
  <si>
    <t xml:space="preserve"> 6.0  119.0   5.44   67.19  4.892  -2.372   2.0  1.0000  1.0000  2.2170  2  Sym Spin                                                                                                                    </t>
  </si>
  <si>
    <t xml:space="preserve"> 6.0  118.0   5.54   66.16  4.932  -2.315   2.0  1.0000  1.0000  2.2335  2  Sym Spin                                                                                                                    </t>
  </si>
  <si>
    <t xml:space="preserve"> 6.0  117.0   5.63   65.16  4.970  -2.256   2.1  1.0000  1.0000  2.2478  2  Sym Spin                                                                                                                    </t>
  </si>
  <si>
    <t xml:space="preserve"> 6.0  116.0   5.73   64.21  5.007  -2.195   2.2  1.0000  1.0000  2.2596  2  Sym Spin                                                                                                                    </t>
  </si>
  <si>
    <t xml:space="preserve"> 6.0  115.0   5.82   63.28  5.041  -2.130   2.2  1.0000  1.0000  2.2689  2  Sym Spin                                                                                                                    </t>
  </si>
  <si>
    <t xml:space="preserve"> 6.0  114.0   5.92   62.39  5.074  -2.064   2.3  1.0000  1.0000  2.2758  2  Sym Spin                                                                                                                    </t>
  </si>
  <si>
    <t xml:space="preserve"> 6.0  113.0   6.01   61.53  5.104  -1.994   2.4  1.0000  1.0000  2.2801  2  Sym Spin                                                                                                                    </t>
  </si>
  <si>
    <t xml:space="preserve"> 6.0  112.0   6.10   60.70  5.133  -1.923   2.4  1.0000  1.0000  2.2828  2  Sym Spin                                                                                                                    </t>
  </si>
  <si>
    <t xml:space="preserve"> 6.0  111.0   6.19   59.88  5.161  -1.850   2.5  1.0000  1.0000  2.2845  2  Sym Spin                                                                                                                    </t>
  </si>
  <si>
    <t xml:space="preserve"> 6.0  110.0   6.28   59.10  5.187  -1.774   2.5  1.0000  1.0000  2.2853  2  Sym Spin                                                                                                                    </t>
  </si>
  <si>
    <t xml:space="preserve"> 6.0  109.0   6.37   58.33  5.212  -1.697   2.6  1.0000  1.0000  2.2853  2  Sym Spin                                                                                                                    </t>
  </si>
  <si>
    <t xml:space="preserve"> 6.0  108.0   6.46   57.58  5.235  -1.618   2.6  1.0000  1.0000  2.2844  2  Sym Spin                                                                                                                    </t>
  </si>
  <si>
    <t xml:space="preserve"> 6.0  107.0   6.55   56.86  5.257  -1.537   2.7  1.0000  1.0000  2.2828  2  Sym Spin                                                                                                                    </t>
  </si>
  <si>
    <t xml:space="preserve"> 6.0  106.0   6.64   56.15  5.277  -1.454   2.8  1.0000  1.0000  2.2805  2  Sym Spin                                                                                                                    </t>
  </si>
  <si>
    <t xml:space="preserve"> 6.0  105.0   6.73   55.46  5.295  -1.370   2.8  1.0000  1.0000  2.2776  2  Sym Spin                                                                                                                    </t>
  </si>
  <si>
    <t xml:space="preserve"> 6.0  104.0   6.81   54.79  5.312  -1.285   2.9  1.0000  1.0000  2.2743  2  Sym Spin                                                                                                                    </t>
  </si>
  <si>
    <t xml:space="preserve"> 6.0  103.0   6.90   54.13  5.328  -1.198   2.9  1.0000  1.0000  2.2706  2  Sym Spin                                                                                                                    </t>
  </si>
  <si>
    <t xml:space="preserve"> 6.0  102.0   6.98   53.49  5.342  -1.111   3.0  1.0000  1.0000  2.2666  2  Sym Spin                                                                                                                    </t>
  </si>
  <si>
    <t xml:space="preserve"> 6.0  101.0   7.06   52.87  5.354  -1.022   3.0  1.0000  1.0000  2.2624  2  Sym Spin                                                                                                                    </t>
  </si>
  <si>
    <t xml:space="preserve"> 6.0  100.0   7.14   52.25  5.365   -.932   3.1  1.0000  1.0000  2.2579  2  Sym Spin                                                                                                                    </t>
  </si>
  <si>
    <t xml:space="preserve"> 6.0   99.0   7.22   51.65  5.374   -.841   3.1  1.0000  1.0000  2.2533  2  Sym Spin                                                                                                                    </t>
  </si>
  <si>
    <t xml:space="preserve"> 6.0   98.0   7.30   51.07  5.382   -.749   3.2  1.0000  1.0000  2.2484  2  Sym Spin                                                                                                                    </t>
  </si>
  <si>
    <t xml:space="preserve"> 6.0   97.0   7.38   50.49  5.388   -.657   3.3  1.0000  1.0000  2.2433  2  Sym Spin                                                                                                                    </t>
  </si>
  <si>
    <t xml:space="preserve"> 6.0   96.0   7.45   49.93  5.393   -.564   3.3  1.0000  1.0000  2.2379  2  Sym Spin                                                                                                                    </t>
  </si>
  <si>
    <t xml:space="preserve"> 6.0   95.0   7.53   49.37  5.395   -.470   3.4  1.0000  1.0000  2.2321  2  Sym Spin                                                                                                                    </t>
  </si>
  <si>
    <t xml:space="preserve"> 6.0   94.0   7.60   48.79  5.404   -.377   3.4  1.0000  1.0000  2.2252  2  Sym Spin                                                                                                                    </t>
  </si>
  <si>
    <t xml:space="preserve"> 6.0   93.0   7.67   48.27  5.402   -.283   3.5  1.0000  1.0000  2.2185  2  Sym Spin                                                                                                                    </t>
  </si>
  <si>
    <t xml:space="preserve"> 6.0   92.0   7.74   47.76  5.398   -.188   3.5  1.0000  1.0000  2.2113  2  Sym Spin                                                                                                                    </t>
  </si>
  <si>
    <t xml:space="preserve"> 6.0   91.0   7.80   47.26  5.392   -.094   3.5  1.0000  1.0000  2.2036  2  Sym Spin                                                                                                                    </t>
  </si>
  <si>
    <t xml:space="preserve"> 6.0   90.0   7.87   46.76  5.384    .000   3.6  1.0000  1.0000  2.1952  2  Sym Spin                                                                                                                    </t>
  </si>
  <si>
    <t xml:space="preserve"> 6.0   89.0   7.93   46.28  5.375    .094   3.6  1.0000  1.0000  2.1863  2  Sym Spin                                                                                                                    </t>
  </si>
  <si>
    <t xml:space="preserve"> 6.0   88.0   7.99   45.80  5.364    .187   3.7  1.0000  1.0000  2.1767  2  Sym Spin                                                                                                                    </t>
  </si>
  <si>
    <t xml:space="preserve"> 6.0   87.0   8.05   45.34  5.350    .280   3.7  1.0000  1.0000  2.1664  2  Sym Spin                                                                                                                    </t>
  </si>
  <si>
    <t xml:space="preserve"> 6.0   86.0   8.10   44.88  5.335    .372   3.7  1.0000  1.0000  2.1553  2  Sym Spin                                                                                                                    </t>
  </si>
  <si>
    <t xml:space="preserve"> 6.0   85.0   8.16   44.43  5.318    .464   3.8  1.0000  1.0000  2.1432  2  Sym Spin                                                                                                                    </t>
  </si>
  <si>
    <t xml:space="preserve"> 6.0   84.0   8.21   43.99  5.298    .554   3.8  1.0000  1.0000  2.1300  2  Sym Spin                                                                                                                    </t>
  </si>
  <si>
    <t xml:space="preserve"> 6.0   83.0   8.25   43.56  5.276    .643   3.8  1.0000  1.0000  2.1156  2  Sym Spin                                                                                                                    </t>
  </si>
  <si>
    <t xml:space="preserve"> 6.0   82.0   8.30   43.14  5.251    .731   3.8  1.0000  1.0000  2.1000  2  Sym Spin                                                                                                                    </t>
  </si>
  <si>
    <t xml:space="preserve"> 6.0   81.0   8.34   42.73  5.223    .817   3.8  1.0000  1.0000  2.0830  2  Sym Spin                                                                                                                    </t>
  </si>
  <si>
    <t xml:space="preserve"> 6.0   80.0   8.38   42.33  5.193    .902   3.8  1.0000  1.0000  2.0647  2  Sym Spin                                                                                                                    </t>
  </si>
  <si>
    <t xml:space="preserve"> 6.0   79.0   8.42   41.93  5.161    .985   3.8  1.0000  1.0000  2.0449  2  Sym Spin                                                                                                                    </t>
  </si>
  <si>
    <t xml:space="preserve"> 6.0   78.0   8.45   41.55  5.125   1.066   3.8  1.0000  1.0000  2.0236  2  Sym Spin                                                                                                                    </t>
  </si>
  <si>
    <t xml:space="preserve"> 6.0   77.0   8.48   41.17  5.088   1.145   3.8  1.0000  1.0000  2.0007  2  Sym Spin                                                                                                                    </t>
  </si>
  <si>
    <t xml:space="preserve"> 6.0   76.0   8.51   40.80  5.048   1.221   3.8  1.0000  1.0000  1.9762  2  Sym Spin                                                                                                                    </t>
  </si>
  <si>
    <t xml:space="preserve"> 6.0   75.0   8.53   40.43  5.006   1.296   3.8  1.0000  1.0000  1.9500  2  Sym Spin                                                                                                                    </t>
  </si>
  <si>
    <t xml:space="preserve"> 6.0   74.0   8.56   40.07  4.962   1.368   3.7  1.0000  1.0000  1.9220  2  Sym Spin                                                                                                                    </t>
  </si>
  <si>
    <t xml:space="preserve"> 6.0   73.0   8.58   39.71  4.916   1.437   3.7  1.0000  1.0000  1.8923  2  Sym Spin                                                                                                                    </t>
  </si>
  <si>
    <t xml:space="preserve"> 6.0   72.0   8.59   39.36  4.867   1.504   3.7  1.0000  1.0000  1.8609  2  Sym Spin                                                                                                                    </t>
  </si>
  <si>
    <t xml:space="preserve"> 6.0   71.0   8.61   39.01  4.816   1.568   3.6  1.0000  1.0000  1.8283  2  Sym Spin                                                                                                                    </t>
  </si>
  <si>
    <t xml:space="preserve"> 6.0   70.0   8.62   38.66  4.763   1.629   3.6  1.0000  1.0000  1.7945  2  Sym Spin                                                                                                                    </t>
  </si>
  <si>
    <t xml:space="preserve"> 6.0   69.0   8.63   38.33  4.707   1.687   3.5  1.0000  1.0000  1.7601  2  Sym Spin                                                                                                                    </t>
  </si>
  <si>
    <t xml:space="preserve"> 6.0   68.0   8.63   38.00  4.648   1.741   3.5  1.0000  1.0000  1.7253  2  Sym Spin                                                                                                                    </t>
  </si>
  <si>
    <t xml:space="preserve"> 6.0   67.0   8.63   37.68  4.585   1.792   3.4  1.0000  1.0000  1.6905  2  Sym Spin                                                                                                                    </t>
  </si>
  <si>
    <t xml:space="preserve"> 6.0   66.0   8.63   37.36  4.519   1.838   3.3  1.0000  1.0000  1.6560  2  Sym Spin                                                                                                                    </t>
  </si>
  <si>
    <t xml:space="preserve"> 6.0   65.0   8.62   37.06  4.450   1.881   3.3  1.0000  1.0000  1.6219  2  Sym Spin                                                                                                                    </t>
  </si>
  <si>
    <t xml:space="preserve"> 6.0   64.0   8.61   36.76  4.377   1.919   3.2  1.0000  1.0000  1.5882  2  Sym Spin                                                                                                                    </t>
  </si>
  <si>
    <t xml:space="preserve"> 6.0   63.0   8.59   36.47  4.301   1.952   3.1  1.0000  1.0000  1.5551  2  Sym Spin                                                                                                                    </t>
  </si>
  <si>
    <t xml:space="preserve"> 6.0   62.0   8.57   36.19  4.222   1.982   3.1  1.0000  1.0000  1.5222  2  Sym Spin                                                                                                                    </t>
  </si>
  <si>
    <t xml:space="preserve"> 6.0   61.0   8.55   35.90  4.141   2.008   3.0  1.0000  1.0000  1.4897  2  Sym Spin                                                                                                                    </t>
  </si>
  <si>
    <t xml:space="preserve"> 6.0   60.0   8.52   35.62  4.058   2.029   2.9  1.0000  1.0000  1.4574  2  Sym Spin                                                                                                                    </t>
  </si>
  <si>
    <t xml:space="preserve"> 6.0  149.6   3.26  117.08  3.468  -2.992    .5  1.0000  1.0000  1.3219  2  OPTDN Sym Spin                                                                                                              </t>
  </si>
  <si>
    <t>OPTDN Sym Spin</t>
  </si>
  <si>
    <t xml:space="preserve"> 6.0  180.0   2.91  180.00  2.826  -2.826    .0  1.0000  1.0000  -.0580  3  Poled Asym                                                                                                                  </t>
  </si>
  <si>
    <t>Poled Asym</t>
  </si>
  <si>
    <t xml:space="preserve"> 6.0  179.0   2.90  178.02  2.833  -2.833    .0  1.0000  1.0000  -.0155  2  Poled Asym                                                                                                                  </t>
  </si>
  <si>
    <t xml:space="preserve"> 6.0  178.0   2.90  176.04  2.841  -2.839    .1  1.0000  1.0000   .0281  2  Poled Asym                                                                                                                  </t>
  </si>
  <si>
    <t xml:space="preserve"> 6.0  177.0   2.89  174.04  2.850  -2.846    .1  1.0000  1.0000   .0651  2  Poled Asym                                                                                                                  </t>
  </si>
  <si>
    <t xml:space="preserve"> 6.0  176.0   2.89  172.04  2.859  -2.852    .1  1.0000  1.0000   .0960  2  Poled Asym                                                                                                                  </t>
  </si>
  <si>
    <t xml:space="preserve"> 6.0  175.0   2.89  170.03  2.869  -2.858    .1  1.0000  1.0000   .1294  2  Poled Asym                                                                                                                  </t>
  </si>
  <si>
    <t xml:space="preserve"> 6.0  174.0   2.89  168.01  2.880  -2.865    .1  1.0000  1.0000   .1696  2  Poled Asym                                                                                                                  </t>
  </si>
  <si>
    <t xml:space="preserve"> 6.0  173.0   2.89  165.98  2.893  -2.872    .1  1.0000  1.0000   .2147  2  Poled Asym                                                                                                                  </t>
  </si>
  <si>
    <t xml:space="preserve"> 6.0  172.0   2.89  163.94  2.907  -2.879    .1  1.0000  1.0000   .2587  2  Poled Asym                                                                                                                  </t>
  </si>
  <si>
    <t xml:space="preserve"> 6.0  171.0   2.89  161.89  2.921  -2.885    .1  1.0000  1.0000   .3003  2  Poled Asym                                                                                                                  </t>
  </si>
  <si>
    <t xml:space="preserve"> 6.0  170.0   2.89  159.83  2.936  -2.892    .2  1.0000  1.0000   .3414  2  Poled Asym                                                                                                                  </t>
  </si>
  <si>
    <t xml:space="preserve"> 6.0  169.0   2.89  157.77  2.953  -2.898    .2  1.0000  1.0000   .3846  2  Poled Asym                                                                                                                  </t>
  </si>
  <si>
    <t xml:space="preserve"> 6.0  168.0   2.90  155.69  2.970  -2.905    .2  1.0000  1.0000   .4301  2  Poled Asym                                                                                                                  </t>
  </si>
  <si>
    <t xml:space="preserve"> 6.0  167.0   2.90  153.61  2.988  -2.912    .2  1.0000  1.0000   .4770  2  Poled Asym                                                                                                                  </t>
  </si>
  <si>
    <t xml:space="preserve"> 6.0  166.0   2.91  151.52  3.007  -2.918    .2  1.0000  1.0000   .5243  2  Poled Asym                                                                                                                  </t>
  </si>
  <si>
    <t xml:space="preserve"> 6.0  165.0   2.92  149.42  3.027  -2.924    .2  1.0000  1.0000   .5722  2  Poled Asym                                                                                                                  </t>
  </si>
  <si>
    <t xml:space="preserve"> 6.0  164.0   2.93  147.32  3.049  -2.930    .2  1.0000  1.0000   .6208  2  Poled Asym                                                                                                                  </t>
  </si>
  <si>
    <t xml:space="preserve"> 6.0  163.0   2.94  145.21  3.071  -2.937    .2  1.0000  1.0000   .6705  2  Poled Asym                                                                                                                  </t>
  </si>
  <si>
    <t xml:space="preserve"> 6.0  162.0   2.95  143.10  3.094  -2.943    .3  1.0000  1.0000   .7210  2  Poled Asym                                                                                                                  </t>
  </si>
  <si>
    <t xml:space="preserve"> 6.0  161.0   2.97  140.98  3.118  -2.949    .3  1.0000  1.0000   .7719  2  Poled Asym                                                                                                                  </t>
  </si>
  <si>
    <t xml:space="preserve"> 6.0  160.0   2.98  138.86  3.144  -2.954    .3  1.0000  1.0000   .8230  2  Poled Asym                                                                                                                  </t>
  </si>
  <si>
    <t xml:space="preserve"> 6.0  159.0   3.00  136.74  3.170  -2.960    .3  1.0000  1.0000   .8741  2  Poled Asym                                                                                                                  </t>
  </si>
  <si>
    <t xml:space="preserve"> 6.0  158.0   3.02  134.62  3.198  -2.965    .3  1.0000  1.0000   .9252  2  Poled Asym                                                                                                                  </t>
  </si>
  <si>
    <t xml:space="preserve"> 6.0  157.0   3.04  132.50  3.226  -2.970    .3  1.0000  1.0000   .9762  2  Poled Asym                                                                                                                  </t>
  </si>
  <si>
    <t xml:space="preserve"> 6.0  156.0   3.06  130.38  3.256  -2.974    .4  1.0000  1.0000  1.0271  2  Poled Asym                                                                                                                  </t>
  </si>
  <si>
    <t xml:space="preserve"> 6.0  155.0   3.09  128.25  3.287  -2.979    .4  1.0000  1.0000  1.0779  2  Poled Asym                                                                                                                  </t>
  </si>
  <si>
    <t xml:space="preserve"> 6.0  154.0   3.11  126.13  3.319  -2.983    .4  1.0000  1.0000  1.1282  2  Poled Asym                                                                                                                  </t>
  </si>
  <si>
    <t xml:space="preserve"> 6.0  153.0   3.14  124.02  3.353  -2.987    .4  1.0000  1.0000  1.1779  2  Poled Asym                                                                                                                  </t>
  </si>
  <si>
    <t xml:space="preserve"> 6.0  152.0   3.17  121.92  3.387  -2.991    .4  1.0000  1.0000  1.2265  2  Poled Asym                                                                                                                  </t>
  </si>
  <si>
    <t xml:space="preserve"> 6.0  151.0   3.21  119.82  3.422  -2.993    .5  1.0000  1.0000  1.2739  2  Poled Asym                                                                                                                  </t>
  </si>
  <si>
    <t xml:space="preserve"> 6.0  150.0   3.24  117.75  3.458  -2.995    .5  1.0000  1.0000  1.3198  2  Poled Asym                                                                                                                  </t>
  </si>
  <si>
    <t xml:space="preserve"> 6.0  149.0   3.28  115.69  3.495  -2.996    .5  1.0000  1.0000  1.3643  2  Poled Asym                                                                                                                  </t>
  </si>
  <si>
    <t xml:space="preserve"> 6.0  148.0   3.32  113.65  3.533  -2.996    .5  1.0000  1.0000  1.4072  2  Poled Asym                                                                                                                  </t>
  </si>
  <si>
    <t xml:space="preserve"> 6.0  147.0   3.36  111.63  3.572  -2.995    .6  1.0000  1.0000  1.4487  2  Poled Asym                                                                                                                  </t>
  </si>
  <si>
    <t xml:space="preserve"> 6.0  146.0   3.41  109.62  3.611  -2.994    .6  1.0000  1.0000  1.4888  2  Poled Asym                                                                                                                  </t>
  </si>
  <si>
    <t xml:space="preserve"> 6.0  145.0   3.45  107.64  3.652  -2.992    .6  1.0000  1.0000  1.5276  2  Poled Asym                                                                                                                  </t>
  </si>
  <si>
    <t xml:space="preserve"> 6.0  144.0   3.50  105.68  3.694  -2.988    .6  1.0000  1.0000  1.5650  2  Poled Asym                                                                                                                  </t>
  </si>
  <si>
    <t xml:space="preserve"> 6.0  143.0   3.55  103.74  3.737  -2.984    .7  1.0000  1.0000  1.6010  2  Poled Asym                                                                                                                  </t>
  </si>
  <si>
    <t xml:space="preserve"> 6.0  142.0   3.61  101.82  3.781  -2.979    .7  1.0000  1.0000  1.6358  2  Poled Asym                                                                                                                  </t>
  </si>
  <si>
    <t xml:space="preserve"> 6.0  141.0   3.66   99.92  3.826  -2.973    .7  1.0000  1.0000  1.6692  2  Poled Asym                                                                                                                  </t>
  </si>
  <si>
    <t xml:space="preserve"> 6.0  140.0   3.72   98.05  3.872  -2.966    .8  1.0000  1.0000  1.7015  2  Poled Asym                                                                                                                  </t>
  </si>
  <si>
    <t xml:space="preserve"> 6.0  139.0   3.78   96.20  3.919  -2.958    .8  1.0000  1.0000  1.7326  2  Poled Asym                                                                                                                  </t>
  </si>
  <si>
    <t xml:space="preserve"> 6.0  138.0   3.85   94.38  3.968  -2.949    .8  1.0000  1.0000  1.7626  2  Poled Asym                                                                                                                  </t>
  </si>
  <si>
    <t xml:space="preserve"> 6.0  137.0   3.92   92.58  4.018  -2.939    .9  1.0000  1.0000  1.7916  2  Poled Asym                                                                                                                  </t>
  </si>
  <si>
    <t xml:space="preserve"> 6.0  136.0   3.98   90.81  4.069  -2.927    .9  1.0000  1.0000  1.8197  2  Poled Asym                                                                                                                  </t>
  </si>
  <si>
    <t xml:space="preserve"> 6.0  135.0   4.06   89.07  4.122  -2.914   1.0  1.0000  1.0000  1.8472  2  Poled Asym                                                                                                                  </t>
  </si>
  <si>
    <t xml:space="preserve"> 6.0  134.0   4.13   87.34  4.176  -2.901   1.0  1.0000  1.0000  1.8748  2  Poled Asym                                                                                                                  </t>
  </si>
  <si>
    <t xml:space="preserve"> 6.0  133.0   4.21   85.64  4.231  -2.886   1.1  1.0000  1.0000  1.9027  2  Poled Asym                                                                                                                  </t>
  </si>
  <si>
    <t xml:space="preserve"> 6.0  132.0   4.29   83.96  4.289  -2.870   1.1  1.0000  1.0000  1.9309  2  Poled Asym                                                                                                                  </t>
  </si>
  <si>
    <t xml:space="preserve"> 6.0  131.0   4.37   82.31  4.347  -2.852   1.2  1.0000  1.0000  1.9594  2  Poled Asym                                                                                                                  </t>
  </si>
  <si>
    <t xml:space="preserve"> 6.0  130.0   4.45   80.70  4.406  -2.832   1.2  1.0000  1.0000  1.9881  2  Poled Asym                                                                                                                  </t>
  </si>
  <si>
    <t xml:space="preserve"> 6.0  129.0   4.54   79.14  4.465  -2.810   1.3  1.0000  1.0000  2.0171  2  Poled Asym                                                                                                                  </t>
  </si>
  <si>
    <t xml:space="preserve"> 6.0  128.0   4.63   77.62  4.523  -2.784   1.3  1.0000  1.0000  2.0462  2  Poled Asym                                                                                                                  </t>
  </si>
  <si>
    <t xml:space="preserve"> 6.0  127.0   4.72   76.15  4.580  -2.756   1.4  1.0000  1.0000  2.0754  2  Poled Asym                                                                                                                  </t>
  </si>
  <si>
    <t xml:space="preserve"> 6.0  126.0   4.81   74.75  4.636  -2.725   1.5  1.0000  1.0000  2.1045  2  Poled Asym                                                                                                                  </t>
  </si>
  <si>
    <t xml:space="preserve"> 6.0  125.0   4.90   73.39  4.690  -2.690   1.5  1.0000  1.0000  2.1332  2  Poled Asym                                                                                                                  </t>
  </si>
  <si>
    <t xml:space="preserve"> 6.0  124.0   5.00   72.09  4.743  -2.652   1.6  1.0000  1.0000  2.1612  2  Poled Asym                                                                                                                  </t>
  </si>
  <si>
    <t xml:space="preserve"> 6.0  123.0   5.09   70.85  4.794  -2.611   1.7  1.0000  1.0000  2.1883  2  Poled Asym                                                                                                                  </t>
  </si>
  <si>
    <t xml:space="preserve"> 6.0  122.0   5.19   69.64  4.843  -2.566   1.7  1.0000  1.0000  2.2142  2  Poled Asym                                                                                                                  </t>
  </si>
  <si>
    <t xml:space="preserve"> 6.0  121.0   5.28   68.48  4.891  -2.519   1.8  1.0000  1.0000  2.2386  2  Poled Asym                                                                                                                  </t>
  </si>
  <si>
    <t xml:space="preserve"> 6.0  120.0   5.38   67.36  4.938  -2.469   1.9  1.0000  1.0000  2.2611  2  Poled Asym                                                                                                                  </t>
  </si>
  <si>
    <t xml:space="preserve"> 6.0  119.0   5.48   66.28  4.983  -2.416   2.0  1.0000  1.0000  2.2815  2  Poled Asym                                                                                                                  </t>
  </si>
  <si>
    <t xml:space="preserve"> 6.0  118.0   5.58   65.24  5.026  -2.360   2.0  1.0000  1.0000  2.2994  2  Poled Asym                                                                                                                  </t>
  </si>
  <si>
    <t xml:space="preserve"> 6.0  117.0   5.67   64.24  5.068  -2.301   2.1  1.0000  1.0000  2.3147  2  Poled Asym                                                                                                                  </t>
  </si>
  <si>
    <t xml:space="preserve"> 6.0  116.0   5.77   63.28  5.107  -2.239   2.2  1.0000  1.0000  2.3272  2  Poled Asym                                                                                                                  </t>
  </si>
  <si>
    <t xml:space="preserve"> 6.0  115.0   5.87   62.35  5.144  -2.174   2.2  1.0000  1.0000  2.3368  2  Poled Asym                                                                                                                  </t>
  </si>
  <si>
    <t xml:space="preserve"> 6.0  114.0   5.96   61.47  5.178  -2.106   2.3  1.0000  1.0000  2.3435  2  Poled Asym                                                                                                                  </t>
  </si>
  <si>
    <t xml:space="preserve"> 6.0  113.0   6.06   60.62  5.210  -2.036   2.4  1.0000  1.0000  2.3477  2  Poled Asym                                                                                                                  </t>
  </si>
  <si>
    <t xml:space="preserve"> 6.0  112.0   6.15   59.80  5.240  -1.963   2.4  1.0000  1.0000  2.3509  2  Poled Asym                                                                                                                  </t>
  </si>
  <si>
    <t xml:space="preserve"> 6.0  111.0   6.24   59.00  5.269  -1.888   2.5  1.0000  1.0000  2.3532  2  Poled Asym                                                                                                                  </t>
  </si>
  <si>
    <t xml:space="preserve"> 6.0  110.0   6.34   58.23  5.296  -1.811   2.6  1.0000  1.0000  2.3548  2  Poled Asym                                                                                                                  </t>
  </si>
  <si>
    <t xml:space="preserve"> 6.0  109.0   6.43   57.47  5.321  -1.732   2.6  1.0000  1.0000  2.3557  2  Poled Asym                                                                                                                  </t>
  </si>
  <si>
    <t xml:space="preserve"> 6.0  108.0   6.52   56.74  5.345  -1.652   2.7  1.0000  1.0000  2.3559  2  Poled Asym                                                                                                                  </t>
  </si>
  <si>
    <t xml:space="preserve"> 6.0  107.0   6.61   56.03  5.367  -1.569   2.8  1.0000  1.0000  2.3557  2  Poled Asym                                                                                                                  </t>
  </si>
  <si>
    <t xml:space="preserve"> 6.0  106.0   6.70   55.34  5.387  -1.485   2.8  1.0000  1.0000  2.3552  2  Poled Asym                                                                                                                  </t>
  </si>
  <si>
    <t xml:space="preserve"> 6.0  105.0   6.79   54.66  5.406  -1.399   2.9  1.0000  1.0000  2.3545  2  Poled Asym                                                                                                                  </t>
  </si>
  <si>
    <t xml:space="preserve"> 6.0  104.0   6.87   54.00  5.424  -1.312   3.0  1.0000  1.0000  2.3537  2  Poled Asym                                                                                                                  </t>
  </si>
  <si>
    <t xml:space="preserve"> 6.0  103.0   6.96   53.35  5.441  -1.224   3.0  1.0000  1.0000  2.3528  2  Poled Asym                                                                                                                  </t>
  </si>
  <si>
    <t xml:space="preserve"> 6.0  102.0   7.05   52.72  5.456  -1.134   3.1  1.0000  1.0000  2.3520  2  Poled Asym                                                                                                                  </t>
  </si>
  <si>
    <t xml:space="preserve"> 6.0  101.0   7.13   52.09  5.470  -1.044   3.2  1.0000  1.0000  2.3513  2  Poled Asym                                                                                                                  </t>
  </si>
  <si>
    <t xml:space="preserve"> 6.0  100.0   7.21   51.48  5.483   -.952   3.2  1.0000  1.0000  2.3507  2  Poled Asym                                                                                                                  </t>
  </si>
  <si>
    <t xml:space="preserve"> 6.0   99.0   7.29   50.88  5.495   -.859   3.3  1.0000  1.0000  2.3502  2  Poled Asym                                                                                                                  </t>
  </si>
  <si>
    <t xml:space="preserve"> 6.0   98.0   7.38   50.29  5.505   -.766   3.4  1.0000  1.0000  2.3498  2  Poled Asym                                                                                                                  </t>
  </si>
  <si>
    <t xml:space="preserve"> 6.0   97.0   7.45   49.71  5.514   -.672   3.4  1.0000  1.0000  2.3494  2  Poled Asym                                                                                                                  </t>
  </si>
  <si>
    <t xml:space="preserve"> 6.0   96.0   7.53   49.15  5.522   -.577   3.5  1.0000  1.0000  2.3490  2  Poled Asym                                                                                                                  </t>
  </si>
  <si>
    <t xml:space="preserve"> 6.0   95.0   7.61   48.59  5.528   -.482   3.5  1.0000  1.0000  2.3484  2  Poled Asym                                                                                                                  </t>
  </si>
  <si>
    <t xml:space="preserve"> 6.0   94.0   7.69   48.00  5.540   -.386   3.6  1.0000  1.0000  2.3477  2  Poled Asym                                                                                                                  </t>
  </si>
  <si>
    <t xml:space="preserve"> 6.0   93.0   7.76   47.47  5.542   -.290   3.7  1.0000  1.0000  2.3468  2  Poled Asym                                                                                                                  </t>
  </si>
  <si>
    <t xml:space="preserve"> 6.0   92.0   7.83   46.94  5.543   -.193   3.8  1.0000  1.0000  2.3457  2  Poled Asym                                                                                                                  </t>
  </si>
  <si>
    <t xml:space="preserve"> 6.0   91.0   7.90   46.43  5.542   -.097   3.8  1.0000  1.0000  2.3444  2  Poled Asym                                                                                                                  </t>
  </si>
  <si>
    <t xml:space="preserve"> 6.0   90.0   7.97   45.92  5.539    .000   3.9  1.0000  1.0000  2.3428  2  Poled Asym                                                                                                                  </t>
  </si>
  <si>
    <t xml:space="preserve"> 6.0   89.0   8.04   45.42  5.535    .097   3.9  1.0000  1.0000  2.3409  2  Poled Asym                                                                                                                  </t>
  </si>
  <si>
    <t xml:space="preserve"> 6.0   88.0   8.10   44.93  5.530    .193   4.0  1.0000  1.0000  2.3385  2  Poled Asym                                                                                                                  </t>
  </si>
  <si>
    <t xml:space="preserve"> 6.0   87.0   8.17   44.44  5.523    .289   4.1  1.0000  1.0000  2.3355  2  Poled Asym                                                                                                                  </t>
  </si>
  <si>
    <t xml:space="preserve"> 6.0   86.0   8.23   43.97  5.514    .385   4.1  1.0000  1.0000  2.3317  2  Poled Asym                                                                                                                  </t>
  </si>
  <si>
    <t xml:space="preserve"> 6.0   85.0   8.29   43.50  5.503    .480   4.2  1.0000  1.0000  2.3270  2  Poled Asym                                                                                                                  </t>
  </si>
  <si>
    <t xml:space="preserve"> 6.0   84.0   8.34   43.04  5.490    .574   4.2  1.0000  1.0000  2.3214  2  Poled Asym                                                                                                                  </t>
  </si>
  <si>
    <t xml:space="preserve"> 6.0   83.0   8.40   42.59  5.474    .667   4.3  1.0000  1.0000  2.3146  2  Poled Asym                                                                                                                  </t>
  </si>
  <si>
    <t xml:space="preserve"> 6.0   82.0   8.45   42.15  5.457    .760   4.3  1.0000  1.0000  2.3067  2  Poled Asym                                                                                                                  </t>
  </si>
  <si>
    <t xml:space="preserve"> 6.0   81.0   8.50   41.71  5.437    .851   4.4  1.0000  1.0000  2.2975  2  Poled Asym                                                                                                                  </t>
  </si>
  <si>
    <t xml:space="preserve"> 6.0   80.0   8.54   41.28  5.415    .940   4.4  1.0000  1.0000  2.2871  2  Poled Asym                                                                                                                  </t>
  </si>
  <si>
    <t xml:space="preserve"> 6.0   79.0   8.59   40.87  5.391   1.029   4.4  1.0000  1.0000  2.2753  2  Poled Asym                                                                                                                  </t>
  </si>
  <si>
    <t xml:space="preserve"> 6.0   78.0   8.63   40.46  5.364   1.115   4.5  1.0000  1.0000  2.2621  2  Poled Asym                                                                                                                  </t>
  </si>
  <si>
    <t xml:space="preserve"> 6.0   77.0   8.66   40.05  5.334   1.200   4.5  1.0000  1.0000  2.2476  2  Poled Asym                                                                                                                  </t>
  </si>
  <si>
    <t xml:space="preserve"> 6.0   76.0   8.70   39.66  5.303   1.283   4.5  1.0000  1.0000  2.2316  2  Poled Asym                                                                                                                  </t>
  </si>
  <si>
    <t xml:space="preserve"> 6.0   75.0   8.73   39.27  5.268   1.364   4.5  1.0000  1.0000  2.2143  2  Poled Asym                                                                                                                  </t>
  </si>
  <si>
    <t xml:space="preserve"> 6.0   74.0   8.76   38.88  5.232   1.442   4.5  1.0000  1.0000  2.1959  2  Poled Asym                                                                                                                  </t>
  </si>
  <si>
    <t xml:space="preserve"> 6.0   73.0   8.79   38.51  5.194   1.519   4.5  1.0000  1.0000  2.1765  2  Poled Asym                                                                                                                  </t>
  </si>
  <si>
    <t xml:space="preserve"> 6.0   72.0   8.81   38.13  5.154   1.593   4.5  1.0000  1.0000  2.1562  2  Poled Asym                                                                                                                  </t>
  </si>
  <si>
    <t xml:space="preserve"> 6.0   71.0   8.84   37.75  5.112   1.664   4.4  1.0000  1.0000  2.1351  2  Poled Asym                                                                                                                  </t>
  </si>
  <si>
    <t xml:space="preserve"> 6.0   70.0   8.86   37.38  5.070   1.734   4.4  1.0000  1.0000  2.1133  2  Poled Asym                                                                                                                  </t>
  </si>
  <si>
    <t xml:space="preserve"> 6.0   69.0   8.88   37.00  5.026   1.801   4.4  1.0000  1.0000  2.0908  2  Poled Asym                                                                                                                  </t>
  </si>
  <si>
    <t xml:space="preserve"> 6.0   68.0   8.89   36.63  4.982   1.866   4.3  1.0000  1.0000  2.0677  2  Poled Asym                                                                                                                  </t>
  </si>
  <si>
    <t xml:space="preserve"> 6.0   67.0   8.91   36.25  4.937   1.929   4.3  1.0000  1.0000  2.0443  2  Poled Asym                                                                                                                  </t>
  </si>
  <si>
    <t xml:space="preserve"> 6.0   66.0   8.92   35.87  4.891   1.989   4.3  1.0000  1.0000  2.0206  2  Poled Asym                                                                                                                  </t>
  </si>
  <si>
    <t xml:space="preserve"> 6.0   65.0   8.93   35.49  4.844   2.047   4.2  1.0000  1.0000  1.9968  2  Poled Asym                                                                                                                  </t>
  </si>
  <si>
    <t xml:space="preserve"> 6.0   64.0   8.94   35.11  4.796   2.102   4.2  1.0000  1.0000  1.9731  2  Poled Asym                                                                                                                  </t>
  </si>
  <si>
    <t xml:space="preserve"> 6.0   63.0   8.95   34.73  4.746   2.155   4.2  1.0000  1.0000  1.9498  2  Poled Asym                                                                                                                  </t>
  </si>
  <si>
    <t xml:space="preserve"> 6.0   62.0   8.95   34.36  4.694   2.204   4.1  1.0000  1.0000  1.9269  2  Poled Asym                                                                                                                  </t>
  </si>
  <si>
    <t xml:space="preserve"> 6.0   61.0   8.96   33.98  4.640   2.250   4.1  1.0000  1.0000  1.9048  2  Poled Asym                                                                                                                  </t>
  </si>
  <si>
    <t xml:space="preserve"> 6.0   60.0   8.95   33.62  4.583   2.291   4.0  1.0000  1.0000  1.8836  2  Poled Asym                                                                                                                  </t>
  </si>
  <si>
    <t xml:space="preserve"> 6.0  148.4   3.30  114.39  3.519  -2.996    .5  1.0000  1.0000  1.3918  2  OPTDN Poled Asym                                                                                                            </t>
  </si>
  <si>
    <t>OPTDN Poled Asym</t>
  </si>
  <si>
    <t xml:space="preserve"> 6.0  180.0   2.95  180.00  2.635  -2.635    .1  1.0000  1.0000  -.1000  4  Jib                                                                                                                         </t>
  </si>
  <si>
    <t xml:space="preserve"> 6.0  179.0   2.94  178.10  2.647  -2.647    .1  1.0000  1.0000  -.0808  2  Jib                                                                                                                         </t>
  </si>
  <si>
    <t xml:space="preserve"> 6.0  178.0   2.93  176.18  2.659  -2.658    .1  1.0000  1.0000  -.0611  3  Jib                                                                                                                         </t>
  </si>
  <si>
    <t xml:space="preserve"> 6.0  177.0   2.92  174.25  2.672  -2.668    .1  1.0000  1.0000  -.0409  3  Jib                                                                                                                         </t>
  </si>
  <si>
    <t xml:space="preserve"> 6.0  176.0   2.91  172.31  2.684  -2.678    .1  1.0000  1.0000  -.0201  3  Jib                                                                                                                         </t>
  </si>
  <si>
    <t xml:space="preserve"> 6.0  175.0   2.91  170.36  2.697  -2.687    .1  1.0000  1.0000   .0013  3  Jib                                                                                                                         </t>
  </si>
  <si>
    <t xml:space="preserve"> 6.0  174.0   2.90  168.40  2.710  -2.695    .1  1.0000  1.0000   .0234  3  Jib                                                                                                                         </t>
  </si>
  <si>
    <t xml:space="preserve"> 6.0  173.0   2.90  166.43  2.723  -2.703    .2  1.0000  1.0000   .0462  2  Jib                                                                                                                         </t>
  </si>
  <si>
    <t xml:space="preserve"> 6.0  172.0   2.90  164.45  2.737  -2.710    .2  1.0000  1.0000   .0698  3  Jib                                                                                                                         </t>
  </si>
  <si>
    <t xml:space="preserve"> 6.0  171.0   2.90  162.47  2.750  -2.716    .2  1.0000  1.0000   .0940  3  Jib                                                                                                                         </t>
  </si>
  <si>
    <t xml:space="preserve"> 6.0  170.0   2.90  160.48  2.764  -2.722    .2  1.0000  1.0000   .1191  3  Jib                                                                                                                         </t>
  </si>
  <si>
    <t xml:space="preserve"> 6.0  169.0   2.91  158.49  2.777  -2.726    .2  1.0000  1.0000   .1449  3  Jib                                                                                                                         </t>
  </si>
  <si>
    <t xml:space="preserve"> 6.0  168.0   2.91  156.51  2.791  -2.730    .2  1.0000  1.0000   .1715  3  Jib                                                                                                                         </t>
  </si>
  <si>
    <t xml:space="preserve"> 6.0  167.0   2.92  154.52  2.804  -2.732    .2  1.0000  1.0000   .1990  3  Jib                                                                                                                         </t>
  </si>
  <si>
    <t xml:space="preserve"> 6.0  166.0   2.93  152.54  2.818  -2.734    .3  1.0000  1.0000   .2274  3  Jib                                                                                                                         </t>
  </si>
  <si>
    <t xml:space="preserve"> 6.0  165.0   2.94  150.57  2.832  -2.735    .3  1.0000  1.0000   .2566  3  Jib                                                                                                                         </t>
  </si>
  <si>
    <t xml:space="preserve"> 6.0  164.0   2.95  148.60  2.846  -2.735    .3  1.0000  1.0000   .2866  3  Jib                                                                                                                         </t>
  </si>
  <si>
    <t xml:space="preserve"> 6.0  163.0   2.97  146.64  2.860  -2.735    .3  1.0000  1.0000   .3175  3  Jib                                                                                                                         </t>
  </si>
  <si>
    <t xml:space="preserve"> 6.0  162.0   2.99  144.70  2.874  -2.733    .3  1.0000  1.0000   .3489  3  Jib                                                                                                                         </t>
  </si>
  <si>
    <t xml:space="preserve"> 6.0  161.0   3.00  142.76  2.888  -2.731    .3  1.0000  1.0000   .3810  3  Jib                                                                                                                         </t>
  </si>
  <si>
    <t xml:space="preserve"> 6.0  160.0   3.02  140.83  2.902  -2.727    .3  1.0000  1.0000   .4134  3  Jib                                                                                                                         </t>
  </si>
  <si>
    <t xml:space="preserve"> 6.0  159.0   3.05  138.92  2.917  -2.723    .4  1.0000  1.0000   .4461  3  Jib                                                                                                                         </t>
  </si>
  <si>
    <t xml:space="preserve"> 6.0  158.0   3.07  137.02  2.932  -2.719    .4  1.0000  1.0000   .4789  2  Jib                                                                                                                         </t>
  </si>
  <si>
    <t xml:space="preserve"> 6.0  157.0   3.09  135.14  2.947  -2.713    .4  1.0000  1.0000   .5118  2  Jib                                                                                                                         </t>
  </si>
  <si>
    <t xml:space="preserve"> 6.0  156.0   3.12  133.27  2.963  -2.707    .4  1.0000  1.0000   .5447  3  Jib                                                                                                                         </t>
  </si>
  <si>
    <t xml:space="preserve"> 6.0  155.0   3.15  131.41  2.979  -2.700    .4  1.0000  1.0000   .5776  3  Jib                                                                                                                         </t>
  </si>
  <si>
    <t xml:space="preserve"> 6.0  154.0   3.18  129.56  2.996  -2.693    .4  1.0000  1.0000   .6103  3  Jib                                                                                                                         </t>
  </si>
  <si>
    <t xml:space="preserve"> 6.0  153.0   3.21  127.73  3.014  -2.685    .4  1.0000  1.0000   .6430  3  Jib                                                                                                                         </t>
  </si>
  <si>
    <t xml:space="preserve"> 6.0  152.0   3.24  125.91  3.032  -2.677    .5  1.0000  1.0000   .6753  3  Jib                                                                                                                         </t>
  </si>
  <si>
    <t xml:space="preserve"> 6.0  151.0   3.27  124.10  3.051  -2.668    .5  1.0000  1.0000   .7074  3  Jib                                                                                                                         </t>
  </si>
  <si>
    <t xml:space="preserve"> 6.0  150.0   3.30  122.31  3.070  -2.659    .5  1.0000  1.0000   .7390  3  Jib                                                                                                                         </t>
  </si>
  <si>
    <t xml:space="preserve"> 6.0  149.0   3.34  120.53  3.090  -2.649    .5  1.0000  1.0000   .7702  3  Jib                                                                                                                         </t>
  </si>
  <si>
    <t xml:space="preserve"> 6.0  148.0   3.38  118.76  3.111  -2.638    .5  1.0000  1.0000   .8010  3  Jib                                                                                                                         </t>
  </si>
  <si>
    <t xml:space="preserve"> 6.0  147.0   3.41  117.01  3.132  -2.627    .5  1.0000  1.0000   .8314  3  Jib                                                                                                                         </t>
  </si>
  <si>
    <t xml:space="preserve"> 6.0  146.0   3.45  115.28  3.155  -2.615    .5  1.0000  1.0000   .8613  3  Jib                                                                                                                         </t>
  </si>
  <si>
    <t xml:space="preserve"> 6.0  145.0   3.49  113.55  3.178  -2.603    .6  1.0000  1.0000   .8911  2  Jib                                                                                                                         </t>
  </si>
  <si>
    <t xml:space="preserve"> 6.0  144.0   3.54  111.83  3.203  -2.591    .6  1.0000  1.0000   .9207  3  Jib                                                                                                                         </t>
  </si>
  <si>
    <t xml:space="preserve"> 6.0  143.0   3.58  110.12  3.228  -2.578    .6  1.0000  1.0000   .9502  3  Jib                                                                                                                         </t>
  </si>
  <si>
    <t xml:space="preserve"> 6.0  142.0   3.62  108.41  3.256  -2.566    .6  1.0000  1.0000   .9799  2  Jib                                                                                                                         </t>
  </si>
  <si>
    <t xml:space="preserve"> 6.0  141.0   3.67  106.70  3.285  -2.553    .6  1.0000  1.0000  1.0098  2  Jib                                                                                                                         </t>
  </si>
  <si>
    <t xml:space="preserve"> 6.0  140.0   3.72  105.00  3.316  -2.540    .6  1.0000  1.0000  1.0400  3  Jib                                                                                                                         </t>
  </si>
  <si>
    <t xml:space="preserve"> 6.0  139.0   3.76  103.29  3.349  -2.527    .7  1.0000  1.0000  1.0705  3  Jib                                                                                                                         </t>
  </si>
  <si>
    <t xml:space="preserve"> 6.0  138.0   3.81  101.58  3.384  -2.515    .7  1.0000  1.0000  1.1015  3  Jib                                                                                                                         </t>
  </si>
  <si>
    <t xml:space="preserve"> 6.0  137.0   3.87   99.87  3.421  -2.502    .7  1.0000  1.0000  1.1331  3  Jib                                                                                                                         </t>
  </si>
  <si>
    <t xml:space="preserve"> 6.0  136.0   3.92   98.15  3.461  -2.489    .7  1.0000  1.0000  1.1653  3  Jib                                                                                                                         </t>
  </si>
  <si>
    <t xml:space="preserve"> 6.0  135.0   3.97   96.43  3.503  -2.477    .7  1.0000  1.0000  1.1982  3  Jib                                                                                                                         </t>
  </si>
  <si>
    <t xml:space="preserve"> 6.0  134.0   4.03   94.71  3.548  -2.465    .8  1.0000  1.0000  1.2319  2  Jib                                                                                                                         </t>
  </si>
  <si>
    <t xml:space="preserve"> 6.0  133.0   4.09   92.98  3.595  -2.452    .8  1.0000  1.0000  1.2662  3  Jib                                                                                                                         </t>
  </si>
  <si>
    <t xml:space="preserve"> 6.0  132.0   4.15   91.25  3.645  -2.439    .8  1.0000  1.0000  1.3013  3  Jib                                                                                                                         </t>
  </si>
  <si>
    <t xml:space="preserve"> 6.0  131.0   4.21   89.53  3.697  -2.426    .8  1.0000  1.0000  1.3369  3  Jib                                                                                                                         </t>
  </si>
  <si>
    <t xml:space="preserve"> 6.0  130.0   4.28   87.82  3.752  -2.412    .9  1.0000  1.0000  1.3732  3  Jib                                                                                                                         </t>
  </si>
  <si>
    <t xml:space="preserve"> 6.0  129.0   4.35   86.12  3.808  -2.396    .9  1.0000  1.0000  1.4098  2  Jib                                                                                                                         </t>
  </si>
  <si>
    <t xml:space="preserve"> 6.0  128.0   4.42   84.44  3.866  -2.380   1.0  1.0000  1.0000  1.4467  3  Jib                                                                                                                         </t>
  </si>
  <si>
    <t xml:space="preserve"> 6.0  127.0   4.49   82.78  3.925  -2.362   1.0  1.0000  1.0000  1.4837  3  Jib                                                                                                                         </t>
  </si>
  <si>
    <t xml:space="preserve"> 6.0  126.0   4.57   81.14  3.985  -2.343   1.0  1.0000  1.0000  1.5207  3  Jib                                                                                                                         </t>
  </si>
  <si>
    <t xml:space="preserve"> 6.0  125.0   4.65   79.54  4.047  -2.321   1.1  1.0000  1.0000  1.5575  3  Jib                                                                                                                         </t>
  </si>
  <si>
    <t xml:space="preserve"> 6.0  124.0   4.73   77.97  4.108  -2.297   1.1  1.0000  1.0000  1.5939  2  Jib                                                                                                                         </t>
  </si>
  <si>
    <t xml:space="preserve"> 6.0  123.0   4.82   76.43  4.171  -2.272   1.2  1.0000  1.0000  1.6300  3  Jib                                                                                                                         </t>
  </si>
  <si>
    <t xml:space="preserve"> 6.0  122.0   4.90   74.93  4.233  -2.243   1.2  1.0000  1.0000  1.6656  3  Jib                                                                                                                         </t>
  </si>
  <si>
    <t xml:space="preserve"> 6.0  121.0   4.99   73.47  4.295  -2.212   1.3  1.0000  1.0000  1.7005  2  Jib                                                                                                                         </t>
  </si>
  <si>
    <t xml:space="preserve"> 6.0  120.0   5.08   72.06  4.357  -2.178   1.3  1.0000  1.0000  1.7345  3  Jib                                                                                                                         </t>
  </si>
  <si>
    <t xml:space="preserve"> 6.0  119.0   5.17   70.70  4.417  -2.141   1.4  1.0000  1.0000  1.7675  3  Jib                                                                                                                         </t>
  </si>
  <si>
    <t xml:space="preserve"> 6.0  118.0   5.27   69.39  4.474  -2.101   1.4  1.0000  1.0000  1.7993  3  Jib                                                                                                                         </t>
  </si>
  <si>
    <t xml:space="preserve"> 6.0  117.0   5.36   68.14  4.530  -2.057   1.5  1.0000  1.0000  1.8300  2  Jib                                                                                                                         </t>
  </si>
  <si>
    <t xml:space="preserve"> 6.0  116.0   5.45   66.94  4.583  -2.009   1.6  1.0000  1.0000  1.8595  2  Jib                                                                                                                         </t>
  </si>
  <si>
    <t xml:space="preserve"> 6.0  115.0   5.55   65.79  4.634  -1.958   1.6  1.0000  1.0000  1.8878  3  Jib                                                                                                                         </t>
  </si>
  <si>
    <t xml:space="preserve"> 6.0  114.0   5.64   64.69  4.682  -1.904   1.7  1.0000  1.0000  1.9152  3  Jib                                                                                                                         </t>
  </si>
  <si>
    <t xml:space="preserve"> 6.0  113.0   5.74   63.63  4.728  -1.847   1.7  1.0000  1.0000  1.9416  3  Jib                                                                                                                         </t>
  </si>
  <si>
    <t xml:space="preserve"> 6.0  112.0   5.83   62.61  4.772  -1.788   1.8  1.0000  1.0000  1.9673  3  Jib                                                                                                                         </t>
  </si>
  <si>
    <t xml:space="preserve"> 6.0  111.0   5.92   61.62  4.815  -1.726   1.9  1.0000  1.0000  1.9922  3  Jib                                                                                                                         </t>
  </si>
  <si>
    <t xml:space="preserve"> 6.0  110.0   6.02   60.66  4.857  -1.661   1.9  1.0000  1.0000  2.0163  3  Jib                                                                                                                         </t>
  </si>
  <si>
    <t xml:space="preserve"> 6.0  109.0   6.11   59.72  4.898  -1.595   2.0  1.0000  1.0000  2.0396  2  Jib                                                                                                                         </t>
  </si>
  <si>
    <t xml:space="preserve"> 6.0  108.0   6.21   58.81  4.937  -1.526   2.0  1.0000  1.0000  2.0622  3  Jib                                                                                                                         </t>
  </si>
  <si>
    <t xml:space="preserve"> 6.0  107.0   6.30   57.92  4.976  -1.455   2.1  1.0000  1.0000  2.0840  2  Jib                                                                                                                         </t>
  </si>
  <si>
    <t xml:space="preserve"> 6.0  106.0   6.39   57.06  5.014  -1.382   2.2  1.0000  1.0000  2.1049  3  Jib                                                                                                                         </t>
  </si>
  <si>
    <t xml:space="preserve"> 6.0  105.0   6.49   56.21  5.050  -1.307   2.2  1.0000  1.0000  2.1248  3  Jib                                                                                                                         </t>
  </si>
  <si>
    <t xml:space="preserve"> 6.0  104.0   6.58   55.39  5.086  -1.230   2.3  1.0000  1.0000  2.1436  3  Jib                                                                                                                         </t>
  </si>
  <si>
    <t xml:space="preserve"> 6.0  103.0   6.67   54.59  5.120  -1.152   2.4  1.0000  1.0000  2.1611  3  Jib                                                                                                                         </t>
  </si>
  <si>
    <t xml:space="preserve"> 6.0  102.0   6.76   53.81  5.153  -1.071   2.4  1.0000  1.0000  2.1772  3  Jib                                                                                                                         </t>
  </si>
  <si>
    <t xml:space="preserve"> 6.0  101.0   6.85   53.05  5.183   -.989   2.5  1.0000  1.0000  2.1918  3  Jib                                                                                                                         </t>
  </si>
  <si>
    <t xml:space="preserve"> 6.0  100.0   6.94   52.32  5.212   -.905   2.5  1.0000  1.0000  2.2049  3  Jib                                                                                                                         </t>
  </si>
  <si>
    <t xml:space="preserve"> 6.0   99.0   7.03   51.61  5.238   -.819   2.6  1.0000  1.0000  2.2163  3  Jib                                                                                                                         </t>
  </si>
  <si>
    <t xml:space="preserve"> 6.0   98.0   7.12   50.91  5.262   -.732   2.7  1.0000  1.0000  2.2263  3  Jib                                                                                                                         </t>
  </si>
  <si>
    <t xml:space="preserve"> 6.0   97.0   7.20   50.24  5.284   -.644   2.7  1.0000  1.0000  2.2349  3  Jib                                                                                                                         </t>
  </si>
  <si>
    <t xml:space="preserve"> 6.0   96.0   7.29   49.59  5.305   -.554   2.8  1.0000  1.0000  2.2422  3  Jib                                                                                                                         </t>
  </si>
  <si>
    <t xml:space="preserve"> 6.0   95.0   7.37   48.95  5.323   -.464   2.8  1.0000  1.0000  2.2484  3  Jib                                                                                                                         </t>
  </si>
  <si>
    <t xml:space="preserve"> 6.0   94.0   7.46   48.28  5.348   -.373   2.9  1.0000  1.0000  2.2538  3  Jib                                                                                                                         </t>
  </si>
  <si>
    <t xml:space="preserve"> 6.0   93.0   7.53   47.69  5.360   -.280   2.9  1.0000  1.0000  2.2577  3  Jib                                                                                                                         </t>
  </si>
  <si>
    <t xml:space="preserve"> 6.0   92.0   7.61   47.11  5.370   -.187   3.0  1.0000  1.0000  2.2607  3  Jib                                                                                                                         </t>
  </si>
  <si>
    <t xml:space="preserve"> 6.0   91.0   7.68   46.54  5.379   -.094   3.0  1.0000  1.0000  2.2628  3  Jib                                                                                                                         </t>
  </si>
  <si>
    <t xml:space="preserve"> 6.0   90.0   7.76   45.98  5.386    .000   3.1  1.0000  1.0000  2.2641  3  Jib                                                                                                                         </t>
  </si>
  <si>
    <t xml:space="preserve"> 6.0   89.0   7.83   45.44  5.391    .094   3.1  1.0000  1.0000  2.2647  3  Jib                                                                                                                         </t>
  </si>
  <si>
    <t xml:space="preserve"> 6.0   88.0   7.90   44.90  5.395    .188   3.2  1.0000  1.0000  2.2646  3  Jib                                                                                                                         </t>
  </si>
  <si>
    <t xml:space="preserve"> 6.0   87.0   7.97   44.37  5.397    .283   3.2  1.0000  1.0000  2.2638  3  Jib                                                                                                                         </t>
  </si>
  <si>
    <t xml:space="preserve"> 6.0   86.0   8.03   43.85  5.398    .377   3.3  1.0000  1.0000  2.2624  3  Jib                                                                                                                         </t>
  </si>
  <si>
    <t xml:space="preserve"> 6.0   85.0   8.10   43.33  5.398    .470   3.3  1.0000  1.0000  2.2605  3  Jib                                                                                                                         </t>
  </si>
  <si>
    <t xml:space="preserve"> 6.0   84.0   8.16   42.83  5.395    .564   3.3  1.0000  1.0000  2.2581  3  Jib                                                                                                                         </t>
  </si>
  <si>
    <t xml:space="preserve"> 6.0   83.0   8.22   42.33  5.392    .657   3.4  1.0000  1.0000  2.2552  3  Jib                                                                                                                         </t>
  </si>
  <si>
    <t xml:space="preserve"> 6.0   82.0   8.28   41.83  5.387    .750   3.4  1.0000  1.0000  2.2519  3  Jib                                                                                                                         </t>
  </si>
  <si>
    <t xml:space="preserve"> 6.0   81.0   8.34   41.35  5.380    .842   3.5  1.0000  1.0000  2.2482  3  Jib                                                                                                                         </t>
  </si>
  <si>
    <t xml:space="preserve"> 6.0   80.0   8.39   40.87  5.372    .933   3.5  1.0000  1.0000  2.2441  3  Jib                                                                                                                         </t>
  </si>
  <si>
    <t xml:space="preserve"> 6.0   79.0   8.45   40.39  5.363   1.023   3.5  1.0000  1.0000  2.2396  3  Jib                                                                                                                         </t>
  </si>
  <si>
    <t xml:space="preserve"> 6.0   78.0   8.50   39.92  5.352   1.113   3.6  1.0000  1.0000  2.2348  3  Jib                                                                                                                         </t>
  </si>
  <si>
    <t xml:space="preserve"> 6.0   77.0   8.55   39.46  5.339   1.201   3.6  1.0000  1.0000  2.2297  3  Jib                                                                                                                         </t>
  </si>
  <si>
    <t xml:space="preserve"> 6.0   76.0   8.60   39.00  5.325   1.288   3.6  1.0000  1.0000  2.2244  3  Jib                                                                                                                         </t>
  </si>
  <si>
    <t xml:space="preserve"> 6.0   75.0   8.64   38.54  5.309   1.374   3.6  1.0000  1.0000  2.2187  3  Jib                                                                                                                         </t>
  </si>
  <si>
    <t xml:space="preserve"> 6.0   74.0   8.69   38.09  5.292   1.459   3.7  1.0000  1.0000  2.2129  3  Jib                                                                                                                         </t>
  </si>
  <si>
    <t xml:space="preserve"> 6.0   73.0   8.73   37.65  5.273   1.542   3.7  1.0000  1.0000  2.2068  3  Jib                                                                                                                         </t>
  </si>
  <si>
    <t xml:space="preserve"> 6.0   72.0   8.77   37.21  5.253   1.623   3.7  1.0000  1.0000  2.2004  3  Jib                                                                                                                         </t>
  </si>
  <si>
    <t xml:space="preserve"> 6.0   71.0   8.80   36.77  5.230   1.703   3.7  1.0000  1.0000  2.1939  3  Jib                                                                                                                         </t>
  </si>
  <si>
    <t xml:space="preserve"> 6.0   70.0   8.84   36.34  5.207   1.781   3.7  1.0000  1.0000  2.1872  3  Jib                                                                                                                         </t>
  </si>
  <si>
    <t xml:space="preserve"> 6.0   69.0   8.87   35.91  5.181   1.857   3.8  1.0000  1.0000  2.1803  3  Jib                                                                                                                         </t>
  </si>
  <si>
    <t xml:space="preserve"> 6.0   68.0   8.90   35.48  5.154   1.931   3.8  1.0000  1.0000  2.1732  3  Jib                                                                                                                         </t>
  </si>
  <si>
    <t xml:space="preserve"> 6.0   67.0   8.93   35.06  5.125   2.003   3.8  1.0000  1.0000  2.1659  3  Jib                                                                                                                         </t>
  </si>
  <si>
    <t xml:space="preserve"> 6.0   66.0   8.96   34.63  5.095   2.072   3.8  1.0000  1.0000  2.1585  3  Jib                                                                                                                         </t>
  </si>
  <si>
    <t xml:space="preserve"> 6.0   65.0   8.98   34.21  5.064   2.140   3.8  1.0000  1.0000  2.1509  3  Jib                                                                                                                         </t>
  </si>
  <si>
    <t xml:space="preserve"> 6.0   64.0   9.00   33.80  5.031   2.206   3.8  1.0000  1.0000  2.1431  3  Jib                                                                                                                         </t>
  </si>
  <si>
    <t xml:space="preserve"> 6.0   63.0   9.03   33.38  4.997   2.269   3.8  1.0000  1.0000  2.1351  3  Jib                                                                                                                         </t>
  </si>
  <si>
    <t xml:space="preserve"> 6.0   62.0   9.04   32.96  4.962   2.330   3.8  1.0000  1.0000  2.1271  3  Jib                                                                                                                         </t>
  </si>
  <si>
    <t xml:space="preserve"> 6.0   61.0   9.06   32.55  4.925   2.388   3.8  1.0000  1.0000  2.1188  3  Jib                                                                                                                         </t>
  </si>
  <si>
    <t xml:space="preserve"> 6.0   60.0   9.07   32.14  4.887   2.443   3.8  1.0000  1.0000  2.1105  3  Jib                                                                                                                         </t>
  </si>
  <si>
    <t xml:space="preserve"> 6.0   59.0   9.08   31.72  4.847   2.496   3.8  1.0000  1.0000  2.1020  3  Jib                                                                                                                         </t>
  </si>
  <si>
    <t xml:space="preserve"> 6.0   58.0   9.09   31.32  4.805   2.546   3.8  1.0000  1.0000  2.0935  3  Jib                                                                                                                         </t>
  </si>
  <si>
    <t xml:space="preserve"> 6.0   57.0   9.10   30.91  4.761   2.593   3.8  1.0000  1.0000  2.0849  3  Jib                                                                                                                         </t>
  </si>
  <si>
    <t xml:space="preserve"> 6.0   56.0   9.10   30.51  4.714   2.636   3.8  1.0000  1.0000  2.0762  3  Jib                                                                                                                         </t>
  </si>
  <si>
    <t xml:space="preserve"> 6.0   55.0   9.10   30.11  4.665   2.676   3.8  1.0000  1.0000  2.0676  3  Jib                                                                                                                         </t>
  </si>
  <si>
    <t xml:space="preserve"> 6.0   54.0   9.09   29.72  4.612   2.711   3.8  1.0000  1.0000  2.0591  3  Jib                                                                                                                         </t>
  </si>
  <si>
    <t xml:space="preserve"> 6.0   53.0   9.08   29.34  4.554   2.741   3.8  1.0000  1.0000  2.0506  3  Jib                                                                                                                         </t>
  </si>
  <si>
    <t xml:space="preserve"> 6.0   52.0   9.07   28.97  4.492   2.766   3.7  1.0000  1.0000  2.0423  3  Jib                                                                                                                         </t>
  </si>
  <si>
    <t xml:space="preserve"> 6.0   51.0   9.05   28.60  4.426   2.785   3.7  1.0000  1.0000  2.0341  3  Jib                                                                                                                         </t>
  </si>
  <si>
    <t xml:space="preserve"> 6.0   50.0   9.02   28.25  4.354   2.799   3.7  1.0000  1.0000  2.0261  3  Jib                                                                                                                         </t>
  </si>
  <si>
    <t xml:space="preserve"> 6.0   49.0   8.99   27.90  4.277   2.806   3.7  1.0000  1.0000  2.0182  3  Jib                                                                                                                         </t>
  </si>
  <si>
    <t xml:space="preserve"> 6.0   48.0   8.95   27.56  4.196   2.808   3.6  1.0000  1.0000  2.0104  3  Jib                                                                                                                         </t>
  </si>
  <si>
    <t xml:space="preserve"> 6.0   47.0   8.91   27.23  4.111   2.804   3.6  1.0000  1.0000  2.0028  3  Jib                                                                                                                         </t>
  </si>
  <si>
    <t xml:space="preserve"> 6.0   46.0   8.86   26.90  4.021   2.793   3.6  1.0000  1.0000  1.9952  3  Jib                                                                                                                         </t>
  </si>
  <si>
    <t xml:space="preserve"> 6.0   45.0   8.81   26.58  3.926   2.776   3.5  1.0000  1.0000  1.9877  3  Jib                                                                                                                         </t>
  </si>
  <si>
    <t xml:space="preserve"> 6.0   44.0   8.75   26.27  3.825   2.751   3.5  1.0000  1.0000  1.9803  3  Jib                                                                                                                         </t>
  </si>
  <si>
    <t xml:space="preserve"> 6.0   43.0   8.68   25.98  3.718   2.719   3.4  1.0000   .9827  1.9388  3  Jib                                                                                                                         </t>
  </si>
  <si>
    <t xml:space="preserve"> 6.0   42.0   8.61   25.68  3.606   2.680   3.2  1.0000   .9615  1.8899  3  Jib                                                                                                                         </t>
  </si>
  <si>
    <t xml:space="preserve"> 6.0   41.0   8.53   25.40  3.490   2.634   3.1  1.0000   .9394  1.8397  3  Jib                                                                                                                         </t>
  </si>
  <si>
    <t xml:space="preserve"> 6.0   40.0   8.44   25.12  3.367   2.579   3.0  1.0000   .9163  1.7878  3  Jib                                                                                                                         </t>
  </si>
  <si>
    <t xml:space="preserve"> 6.0   39.0   8.35   24.85  3.239   2.517   2.9  1.0000   .8920  1.7341  4  Jib                                                                                                                         </t>
  </si>
  <si>
    <t xml:space="preserve"> 6.0   38.0   8.25   24.59  3.104   2.446   2.8  1.0000   .8663  1.6781  4  Jib                                                                                                                         </t>
  </si>
  <si>
    <t xml:space="preserve"> 6.0   37.0   8.14   24.34  2.960   2.364   2.6  1.0000   .8389  1.6192  4  Jib                                                                                                                         </t>
  </si>
  <si>
    <t xml:space="preserve"> 6.0   36.0   8.02   24.12  2.807   2.271   2.5  1.0000   .8091  1.5566  4  Jib                                                                                                                         </t>
  </si>
  <si>
    <t xml:space="preserve"> 6.0   35.0   7.89   23.92  2.640   2.163   2.3  1.0000   .7762  1.4890  4  Jib                                                                                                                         </t>
  </si>
  <si>
    <t xml:space="preserve"> 6.0   34.0   7.74   23.77  2.456   2.036   2.2  1.0000   .7389  1.4141  4  Jib                                                                                                                         </t>
  </si>
  <si>
    <t xml:space="preserve"> 6.0   33.0   7.56   23.69  2.245   1.883   2.0  1.0000   .6945  1.3274  4  Jib                                                                                                                         </t>
  </si>
  <si>
    <t xml:space="preserve"> 6.0  164.4   2.95  149.33  2.840  -2.735    .3  1.0000  1.0000   .2755  2  Jib OPTDN                                                                                                                   </t>
  </si>
  <si>
    <t xml:space="preserve"> 6.0  180.0   2.80  180.00  2.795  -2.795    .0  1.0000  1.0000   .0762  3  Poled Jib                                                                                                                   </t>
  </si>
  <si>
    <t xml:space="preserve"> 6.0  179.0   2.79  177.99  2.807  -2.806    .0  1.0000  1.0000   .1406  3  Poled Jib                                                                                                                   </t>
  </si>
  <si>
    <t xml:space="preserve"> 6.0  178.0   2.78  175.97  2.821  -2.819    .0  1.0000  1.0000   .2052  3  Poled Jib                                                                                                                   </t>
  </si>
  <si>
    <t xml:space="preserve"> 6.0  177.0   2.77  173.93  2.836  -2.832    .0  1.0000  1.0000   .2697  3  Poled Jib                                                                                                                   </t>
  </si>
  <si>
    <t xml:space="preserve"> 6.0  176.0   2.76  171.86  2.851  -2.844    .0  1.0000  1.0000   .3336  2  Poled Jib                                                                                                                   </t>
  </si>
  <si>
    <t xml:space="preserve"> 6.0  175.0   2.75  169.79  2.866  -2.855    .0  1.0000  1.0000   .3963  3  Poled Jib                                                                                                                   </t>
  </si>
  <si>
    <t xml:space="preserve"> 6.0  174.0   2.75  167.71  2.880  -2.865    .0  1.0000  1.0000   .4572  3  Poled Jib                                                                                                                   </t>
  </si>
  <si>
    <t xml:space="preserve"> 6.0  173.0   2.75  165.63  2.893  -2.871    .0  1.0000  1.0000   .5156  3  Poled Jib                                                                                                                   </t>
  </si>
  <si>
    <t xml:space="preserve"> 6.0  172.0   2.75  163.55  2.903  -2.875    .0  1.0000  1.0000   .5710  3  Poled Jib                                                                                                                   </t>
  </si>
  <si>
    <t xml:space="preserve"> 6.0  171.0   2.76  161.50  2.910  -2.874    .0  1.0000  1.0000   .6225  3  Poled Jib                                                                                                                   </t>
  </si>
  <si>
    <t xml:space="preserve"> 6.0  170.0   2.77  159.49  2.913  -2.869    .0  1.0000  1.0000   .6696  3  Poled Jib                                                                                                                   </t>
  </si>
  <si>
    <t xml:space="preserve"> 6.0  169.0   2.79  157.51  2.913  -2.860    .0  1.0000  1.0000   .7120  3  Poled Jib                                                                                                                   </t>
  </si>
  <si>
    <t xml:space="preserve"> 6.0  168.0   2.81  155.58  2.912  -2.848    .0  1.0000  1.0000   .7503  3  Poled Jib                                                                                                                   </t>
  </si>
  <si>
    <t xml:space="preserve"> 6.0  167.0   2.84  153.66  2.910  -2.835    .0  1.0000  1.0000   .7847  3  Poled Jib                                                                                                                   </t>
  </si>
  <si>
    <t xml:space="preserve"> 6.0  166.0   2.86  151.76  2.909  -2.823    .0  1.0000  1.0000   .8156  3  Poled Jib                                                                                                                   </t>
  </si>
  <si>
    <t xml:space="preserve"> 6.0  165.0   2.88  149.86  2.910  -2.811    .0  1.0000  1.0000   .8426  3  Poled Jib                                                                                                                   </t>
  </si>
  <si>
    <t xml:space="preserve"> 6.0  164.0   2.91  147.96  2.914  -2.801    .0  1.0000  1.0000   .8654  3  Poled Jib                                                                                                                   </t>
  </si>
  <si>
    <t xml:space="preserve"> 6.0  163.0   2.93  146.06  2.921  -2.793    .0  1.0000  1.0000   .8830  3  Poled Jib                                                                                                                   </t>
  </si>
  <si>
    <t xml:space="preserve"> 6.0  162.0   2.95  144.17  2.927  -2.784    .0  1.0000  1.0000   .8925  3  Poled Jib                                                                                                                   </t>
  </si>
  <si>
    <t xml:space="preserve"> 6.0  161.0   2.98  142.32  2.932  -2.772    .1  1.0000  1.0000   .8911  3  Poled Jib                                                                                                                   </t>
  </si>
  <si>
    <t xml:space="preserve"> 6.0  160.0   3.01  140.55  2.933  -2.756    .1  1.0000  1.0000   .8775  3  Poled Jib                                                                                                                   </t>
  </si>
  <si>
    <t xml:space="preserve"> 6.0  159.0   3.05  138.86  2.929  -2.734    .1  1.0000  1.0000   .8541  3  Poled Jib                                                                                                                   </t>
  </si>
  <si>
    <t xml:space="preserve"> 6.0  158.0   3.09  137.24  2.922  -2.709    .1  1.0000  1.0000   .8239  3  Poled Jib                                                                                                                   </t>
  </si>
  <si>
    <t xml:space="preserve"> 6.0  157.0   3.13  135.68  2.912  -2.680    .2  1.0000  1.0000   .7893  3  Poled Jib                                                                                                                   </t>
  </si>
  <si>
    <t xml:space="preserve"> 6.0  156.0   3.17  134.19  2.899  -2.649    .2  1.0000  1.0000   .7525  3  Poled Jib                                                                                                                   </t>
  </si>
  <si>
    <t xml:space="preserve"> 6.0  155.0   3.22  132.75  2.886  -2.615    .2  1.0000  1.0000   .7160  3  Poled Jib                                                                                                                   </t>
  </si>
  <si>
    <t xml:space="preserve"> 6.0  154.0   3.27  131.33  2.872  -2.581    .2  1.0000  1.0000   .6817  3  Poled Jib                                                                                                                   </t>
  </si>
  <si>
    <t xml:space="preserve"> 6.0  153.0   3.31  129.93  2.859  -2.548    .3  1.0000  1.0000   .6513  3  Poled Jib                                                                                                                   </t>
  </si>
  <si>
    <t xml:space="preserve"> 6.0  152.0   3.36  128.54  2.848  -2.515    .3  1.0000  1.0000   .6261  3  Poled Jib                                                                                                                   </t>
  </si>
  <si>
    <t xml:space="preserve"> 6.0  151.0   3.40  127.13  2.840  -2.484    .3  1.0000  1.0000   .6063  3  Poled Jib                                                                                                                   </t>
  </si>
  <si>
    <t xml:space="preserve"> 6.0  150.0   3.45  125.72  2.834  -2.454    .3  1.0000  1.0000   .5921  3  Poled Jib                                                                                                                   </t>
  </si>
  <si>
    <t xml:space="preserve"> 6.0  149.0   3.49  124.30  2.831  -2.426    .4  1.0000  1.0000   .5836  3  Poled Jib                                                                                                                   </t>
  </si>
  <si>
    <t xml:space="preserve"> 6.0  148.0   3.53  122.85  2.831  -2.401    .4  1.0000  1.0000   .5808  3  Poled Jib                                                                                                                   </t>
  </si>
  <si>
    <t xml:space="preserve"> 6.0  147.0   3.57  121.38  2.834  -2.377    .4  1.0000  1.0000   .5836  3  Poled Jib                                                                                                                   </t>
  </si>
  <si>
    <t xml:space="preserve"> 6.0  146.0   3.61  119.89  2.841  -2.355    .4  1.0000  1.0000   .5913  3  Poled Jib                                                                                                                   </t>
  </si>
  <si>
    <t xml:space="preserve"> 6.0  145.0   3.65  118.36  2.851  -2.335    .4  1.0000  1.0000   .6033  3  Poled Jib                                                                                                                   </t>
  </si>
  <si>
    <t xml:space="preserve"> 6.0  144.0   3.69  116.82  2.865  -2.317    .4  1.0000  1.0000   .6188  3  Poled Jib                                                                                                                   </t>
  </si>
  <si>
    <t xml:space="preserve"> 6.0  143.0   3.72  115.25  2.881  -2.301    .5  1.0000  1.0000   .6369  3  Poled Jib                                                                                                                   </t>
  </si>
  <si>
    <t xml:space="preserve"> 6.0  142.0   3.76  113.67  2.900  -2.285    .5  1.0000  1.0000   .6566  3  Poled Jib                                                                                                                   </t>
  </si>
  <si>
    <t xml:space="preserve"> 6.0  141.0   3.80  112.08  2.920  -2.269    .5  1.0000  1.0000   .6769  3  Poled Jib                                                                                                                   </t>
  </si>
  <si>
    <t xml:space="preserve"> 6.0  140.0   3.84  110.51  2.941  -2.253    .5  1.0000  1.0000   .6966  2  Poled Jib                                                                                                                   </t>
  </si>
  <si>
    <t xml:space="preserve"> 6.0  139.0   3.88  108.95  2.963  -2.236    .5  1.0000  1.0000   .7153  3  Poled Jib                                                                                                                   </t>
  </si>
  <si>
    <t xml:space="preserve"> 6.0  138.0   3.92  107.41  2.984  -2.218    .5  1.0000  1.0000   .7328  3  Poled Jib                                                                                                                   </t>
  </si>
  <si>
    <t xml:space="preserve"> 6.0  137.0   3.97  105.90  3.006  -2.198    .5  1.0000  1.0000   .7489  3  Poled Jib                                                                                                                   </t>
  </si>
  <si>
    <t xml:space="preserve"> 6.0  136.0   4.01  104.40  3.027  -2.177    .5  1.0000  1.0000   .7635  3  Poled Jib                                                                                                                   </t>
  </si>
  <si>
    <t xml:space="preserve"> 6.0  135.0   4.06  102.94  3.048  -2.155    .5  1.0000  1.0000   .7766  3  Poled Jib                                                                                                                   </t>
  </si>
  <si>
    <t xml:space="preserve"> 6.0  171.6   2.75  162.76  2.906  -2.875    .0  1.0000  1.0000   .5912  3  OPTDN Poled Jib                                                                                                             </t>
  </si>
  <si>
    <t xml:space="preserve"> 6.0   48.2   8.96   27.64  4.215   2.808   3.6  1.0000  1.0000  2.0121  2  OPTUP                                                                                                                       </t>
  </si>
  <si>
    <t xml:space="preserve"> 6.0  149.6   3.26  117.08  3.468  -2.992    .5  1.0000  1.0000  1.3219  1  OPTDN Sym Spin                                                                                                              </t>
  </si>
  <si>
    <t xml:space="preserve"> 6.0  148.4   3.30  114.39  3.519  -2.996    .5  1.0000  1.0000  1.3918  1  OPTDN Poled Asym                                                                                                            </t>
  </si>
  <si>
    <t xml:space="preserve"> 6.0  164.4   2.95  149.32  2.840  -2.735    .3  1.0000  1.0000   .2755  2  Jib OPTDN                                                                                                                   </t>
  </si>
  <si>
    <t xml:space="preserve"> 6.0  180.0   2.80  180.00  2.795  -2.795    .0  1.0000  1.0000   .0762  4  Poled Jib                                                                                                                   </t>
  </si>
  <si>
    <t xml:space="preserve"> 6.0  165.0   2.88  149.86  2.910  -2.811    .0  1.0000  1.0000   .8426  4  Poled Jib                                                                                                                   </t>
  </si>
  <si>
    <t xml:space="preserve"> 6.0  150.0   3.45  125.72  2.834  -2.454    .3  1.0000  1.0000   .5921  4  Poled Jib                                                                                                                   </t>
  </si>
  <si>
    <t xml:space="preserve"> 8.0  180.0   3.90  180.00  3.751  -3.751    .1  1.0000  1.0000  -.0572  3  Sym Spin                                                                                                                    </t>
  </si>
  <si>
    <t xml:space="preserve"> 8.0  179.0   3.89  178.03  3.759  -3.758    .1  1.0000  1.0000  -.0156  2  Sym Spin                                                                                                                    </t>
  </si>
  <si>
    <t xml:space="preserve"> 8.0  178.0   3.89  176.06  3.768  -3.765    .1  1.0000  1.0000   .0270  2  Sym Spin                                                                                                                    </t>
  </si>
  <si>
    <t xml:space="preserve"> 8.0  177.0   3.88  174.08  3.778  -3.773    .1  1.0000  1.0000   .0639  2  Sym Spin                                                                                                                    </t>
  </si>
  <si>
    <t xml:space="preserve"> 8.0  176.0   3.88  172.09  3.789  -3.780    .1  1.0000  1.0000   .0954  2  Sym Spin                                                                                                                    </t>
  </si>
  <si>
    <t xml:space="preserve"> 8.0  175.0   3.88  170.10  3.801  -3.787    .2  1.0000  1.0000   .1288  2  Sym Spin                                                                                                                    </t>
  </si>
  <si>
    <t xml:space="preserve"> 8.0  174.0   3.88  168.10  3.815  -3.794    .2  1.0000  1.0000   .1684  2  Sym Spin                                                                                                                    </t>
  </si>
  <si>
    <t xml:space="preserve"> 8.0  173.0   3.88  166.09  3.830  -3.802    .2  1.0000  1.0000   .2124  2  Sym Spin                                                                                                                    </t>
  </si>
  <si>
    <t xml:space="preserve"> 8.0  172.0   3.88  164.07  3.847  -3.810    .2  1.0000  1.0000   .2557  2  Sym Spin                                                                                                                    </t>
  </si>
  <si>
    <t xml:space="preserve"> 8.0  171.0   3.88  162.04  3.864  -3.817    .2  1.0000  1.0000   .2970  2  Sym Spin                                                                                                                    </t>
  </si>
  <si>
    <t xml:space="preserve"> 8.0  170.0   3.89  160.01  3.882  -3.823    .3  1.0000  1.0000   .3376  2  Sym Spin                                                                                                                    </t>
  </si>
  <si>
    <t xml:space="preserve"> 8.0  169.0   3.89  157.98  3.902  -3.830    .3  1.0000  1.0000   .3801  2  Sym Spin                                                                                                                    </t>
  </si>
  <si>
    <t xml:space="preserve"> 8.0  168.0   3.90  155.93  3.923  -3.837    .3  1.0000  1.0000   .4248  2  Sym Spin                                                                                                                    </t>
  </si>
  <si>
    <t xml:space="preserve"> 8.0  167.0   3.91  153.88  3.945  -3.844    .3  1.0000  1.0000   .4709  2  Sym Spin                                                                                                                    </t>
  </si>
  <si>
    <t xml:space="preserve"> 8.0  166.0   3.92  151.83  3.968  -3.850    .3  1.0000  1.0000   .5175  2  Sym Spin                                                                                                                    </t>
  </si>
  <si>
    <t xml:space="preserve"> 8.0  165.0   3.93  149.77  3.992  -3.856    .4  1.0000  1.0000   .5647  2  Sym Spin                                                                                                                    </t>
  </si>
  <si>
    <t xml:space="preserve"> 8.0  164.0   3.95  147.71  4.018  -3.862    .4  1.0000  1.0000   .6126  2  Sym Spin                                                                                                                    </t>
  </si>
  <si>
    <t xml:space="preserve"> 8.0  163.0   3.96  145.65  4.045  -3.868    .4  1.0000  1.0000   .6614  2  Sym Spin                                                                                                                    </t>
  </si>
  <si>
    <t xml:space="preserve"> 8.0  162.0   3.98  143.58  4.073  -3.873    .4  1.0000  1.0000   .7110  2  Sym Spin                                                                                                                    </t>
  </si>
  <si>
    <t xml:space="preserve"> 8.0  161.0   4.00  141.51  4.102  -3.879    .5  1.0000  1.0000   .7610  2  Sym Spin                                                                                                                    </t>
  </si>
  <si>
    <t xml:space="preserve"> 8.0  160.0   4.03  139.44  4.133  -3.883    .5  1.0000  1.0000   .8110  2  Sym Spin                                                                                                                    </t>
  </si>
  <si>
    <t xml:space="preserve"> 8.0  159.0   4.05  137.38  4.164  -3.888    .5  1.0000  1.0000   .8608  2  Sym Spin                                                                                                                    </t>
  </si>
  <si>
    <t xml:space="preserve"> 8.0  158.0   4.08  135.31  4.197  -3.891    .5  1.0000  1.0000   .9105  2  Sym Spin                                                                                                                    </t>
  </si>
  <si>
    <t xml:space="preserve"> 8.0  157.0   4.11  133.25  4.231  -3.895    .6  1.0000  1.0000   .9598  2  Sym Spin                                                                                                                    </t>
  </si>
  <si>
    <t xml:space="preserve"> 8.0  156.0   4.14  131.20  4.266  -3.897    .6  1.0000  1.0000  1.0086  2  Sym Spin                                                                                                                    </t>
  </si>
  <si>
    <t xml:space="preserve"> 8.0  155.0   4.17  129.15  4.303  -3.899    .6  1.0000  1.0000  1.0571  2  Sym Spin                                                                                                                    </t>
  </si>
  <si>
    <t xml:space="preserve"> 8.0  154.0   4.21  127.11  4.340  -3.901    .6  1.0000  1.0000  1.1049  2  Sym Spin                                                                                                                    </t>
  </si>
  <si>
    <t xml:space="preserve"> 8.0  153.0   4.25  125.08  4.379  -3.902    .7  1.0000  1.0000  1.1519  2  Sym Spin                                                                                                                    </t>
  </si>
  <si>
    <t xml:space="preserve"> 8.0  152.0   4.29  123.06  4.418  -3.901    .7  1.0000  1.0000  1.1979  2  Sym Spin                                                                                                                    </t>
  </si>
  <si>
    <t xml:space="preserve"> 8.0  151.0   4.33  121.06  4.458  -3.899    .7  1.0000  1.0000  1.2428  2  Sym Spin                                                                                                                    </t>
  </si>
  <si>
    <t xml:space="preserve"> 8.0  150.0   4.38  119.09  4.499  -3.896    .8  1.0000  1.0000  1.2865  2  Sym Spin                                                                                                                    </t>
  </si>
  <si>
    <t xml:space="preserve"> 8.0  149.0   4.43  117.13  4.540  -3.891    .8  1.0000  1.0000  1.3290  2  Sym Spin                                                                                                                    </t>
  </si>
  <si>
    <t xml:space="preserve"> 8.0  148.0   4.48  115.20  4.581  -3.885    .8  1.0000  1.0000  1.3704  2  Sym Spin                                                                                                                    </t>
  </si>
  <si>
    <t xml:space="preserve"> 8.0  147.0   4.54  113.30  4.623  -3.877    .9  1.0000  1.0000  1.4108  2  Sym Spin                                                                                                                    </t>
  </si>
  <si>
    <t xml:space="preserve"> 8.0  146.0   4.60  111.42  4.665  -3.868    .9  1.0000  1.0000  1.4503  2  Sym Spin                                                                                                                    </t>
  </si>
  <si>
    <t xml:space="preserve"> 8.0  145.0   4.66  109.57  4.708  -3.857   1.0  1.0000  1.0000  1.4891  2  Sym Spin                                                                                                                    </t>
  </si>
  <si>
    <t xml:space="preserve"> 8.0  144.0   4.72  107.74  4.752  -3.844   1.0  1.0000  1.0000  1.5272  2  Sym Spin                                                                                                                    </t>
  </si>
  <si>
    <t xml:space="preserve"> 8.0  143.0   4.79  105.94  4.796  -3.831   1.1  1.0000  1.0000  1.5648  2  Sym Spin                                                                                                                    </t>
  </si>
  <si>
    <t xml:space="preserve"> 8.0  142.0   4.86  104.15  4.842  -3.816   1.1  1.0000  1.0000  1.6020  2  Sym Spin                                                                                                                    </t>
  </si>
  <si>
    <t xml:space="preserve"> 8.0  141.0   4.93  102.39  4.889  -3.799   1.2  1.0000  1.0000  1.6388  2  Sym Spin                                                                                                                    </t>
  </si>
  <si>
    <t xml:space="preserve"> 8.0  140.0   5.00  100.65  4.937  -3.782   1.2  1.0000  1.0000  1.6753  2  Sym Spin                                                                                                                    </t>
  </si>
  <si>
    <t xml:space="preserve"> 8.0  139.0   5.08   98.92  4.987  -3.764   1.3  1.0000  1.0000  1.7115  2  Sym Spin                                                                                                                    </t>
  </si>
  <si>
    <t xml:space="preserve"> 8.0  138.0   5.16   97.21  5.039  -3.744   1.3  1.0000  1.0000  1.7474  2  Sym Spin                                                                                                                    </t>
  </si>
  <si>
    <t xml:space="preserve"> 8.0  137.0   5.24   95.52  5.092  -3.724   1.4  1.0000  1.0000  1.7828  2  Sym Spin                                                                                                                    </t>
  </si>
  <si>
    <t xml:space="preserve"> 8.0  136.0   5.33   93.84  5.148  -3.703   1.5  1.0000  1.0000  1.8178  2  Sym Spin                                                                                                                    </t>
  </si>
  <si>
    <t xml:space="preserve"> 8.0  135.0   5.41   92.19  5.204  -3.680   1.5  1.0000  1.0000  1.8519  2  Sym Spin                                                                                                                    </t>
  </si>
  <si>
    <t xml:space="preserve"> 8.0  134.0   5.50   90.57  5.261  -3.655   1.6  1.0000  1.0000  1.8850  2  Sym Spin                                                                                                                    </t>
  </si>
  <si>
    <t xml:space="preserve"> 8.0  133.0   5.60   88.98  5.318  -3.627   1.7  1.0000  1.0000  1.9167  2  Sym Spin                                                                                                                    </t>
  </si>
  <si>
    <t xml:space="preserve"> 8.0  132.0   5.69   87.45  5.373  -3.595   1.7  1.0000  1.0000  1.9466  2  Sym Spin                                                                                                                    </t>
  </si>
  <si>
    <t xml:space="preserve"> 8.0  131.0   5.79   85.97  5.427  -3.560   1.8  1.0000  1.0000  1.9744  2  Sym Spin                                                                                                                    </t>
  </si>
  <si>
    <t xml:space="preserve"> 8.0  130.0   5.89   84.54  5.478  -3.521   1.9  1.0000  1.0000  1.9998  2  Sym Spin                                                                                                                    </t>
  </si>
  <si>
    <t xml:space="preserve"> 8.0  129.0   5.99   83.18  5.527  -3.478   2.0  1.0000  1.0000  2.0226  2  Sym Spin                                                                                                                    </t>
  </si>
  <si>
    <t xml:space="preserve"> 8.0  128.0   6.09   81.86  5.572  -3.431   2.0  1.0000  1.0000  2.0433  2  Sym Spin                                                                                                                    </t>
  </si>
  <si>
    <t xml:space="preserve"> 8.0  127.0   6.19   80.60  5.616  -3.380   2.1  1.0000  1.0000  2.0630  2  Sym Spin                                                                                                                    </t>
  </si>
  <si>
    <t xml:space="preserve"> 8.0  126.0   6.30   79.37  5.658  -3.326   2.2  1.0000  1.0000  2.0816  2  Sym Spin                                                                                                                    </t>
  </si>
  <si>
    <t xml:space="preserve"> 8.0  125.0   6.40   78.20  5.698  -3.268   2.3  1.0000  1.0000  2.0992  2  Sym Spin                                                                                                                    </t>
  </si>
  <si>
    <t xml:space="preserve"> 8.0  124.0   6.51   77.06  5.735  -3.207   2.3  1.0000  1.0000  2.1160  2  Sym Spin                                                                                                                    </t>
  </si>
  <si>
    <t xml:space="preserve"> 8.0  123.0   6.61   75.96  5.771  -3.143   2.4  1.0000  1.0000  2.1319  2  Sym Spin                                                                                                                    </t>
  </si>
  <si>
    <t xml:space="preserve"> 8.0  122.0   6.72   74.90  5.804  -3.076   2.5  1.0000  1.0000  2.1469  2  Sym Spin                                                                                                                    </t>
  </si>
  <si>
    <t xml:space="preserve"> 8.0  121.0   6.83   73.86  5.836  -3.006   2.6  1.0000  1.0000  2.1612  2  Sym Spin                                                                                                                    </t>
  </si>
  <si>
    <t xml:space="preserve"> 8.0  120.0   6.93   72.87  5.866  -2.933   2.7  1.0000  1.0000  2.1747  2  Sym Spin                                                                                                                    </t>
  </si>
  <si>
    <t xml:space="preserve"> 8.0  119.0   7.04   71.90  5.894  -2.858   2.7  1.0000  1.0000  2.1873  2  Sym Spin                                                                                                                    </t>
  </si>
  <si>
    <t xml:space="preserve"> 8.0  118.0   7.15   70.95  5.921  -2.780   2.8  1.0000  1.0000  2.1991  2  Sym Spin                                                                                                                    </t>
  </si>
  <si>
    <t xml:space="preserve"> 8.0  117.0   7.25   70.04  5.947  -2.700   2.9  1.0000  1.0000  2.2102  2  Sym Spin                                                                                                                    </t>
  </si>
  <si>
    <t xml:space="preserve"> 8.0  116.0   7.36   69.14  5.970  -2.617   3.0  1.0000  1.0000  2.2204  2  Sym Spin                                                                                                                    </t>
  </si>
  <si>
    <t xml:space="preserve"> 8.0  115.0   7.46   68.27  5.993  -2.533   3.1  1.0000  1.0000  2.2298  2  Sym Spin                                                                                                                    </t>
  </si>
  <si>
    <t xml:space="preserve"> 8.0  114.0   7.57   67.42  6.014  -2.446   3.2  1.0000  1.0000  2.2385  2  Sym Spin                                                                                                                    </t>
  </si>
  <si>
    <t xml:space="preserve"> 8.0  113.0   7.67   66.58  6.034  -2.358   3.3  1.0000  1.0000  2.2465  2  Sym Spin                                                                                                                    </t>
  </si>
  <si>
    <t xml:space="preserve"> 8.0  112.0   7.78   65.77  6.053  -2.268   3.3  1.0000  1.0000  2.2536  2  Sym Spin                                                                                                                    </t>
  </si>
  <si>
    <t xml:space="preserve"> 8.0  111.0   7.88   64.97  6.071  -2.176   3.4  1.0000  1.0000  2.2600  2  Sym Spin                                                                                                                    </t>
  </si>
  <si>
    <t xml:space="preserve"> 8.0  110.0   7.98   64.18  6.088  -2.082   3.5  1.0000  1.0000  2.2657  2  Sym Spin                                                                                                                    </t>
  </si>
  <si>
    <t xml:space="preserve"> 8.0  109.0   8.09   63.42  6.103  -1.987   3.6  1.0000  1.0000  2.2706  2  Sym Spin                                                                                                                    </t>
  </si>
  <si>
    <t xml:space="preserve"> 8.0  108.0   8.19   62.66  6.118  -1.890   3.7  1.0000  1.0000  2.2749  2  Sym Spin                                                                                                                    </t>
  </si>
  <si>
    <t xml:space="preserve"> 8.0  107.0   8.29   61.92  6.131  -1.793   3.8  1.0000  1.0000  2.2784  2  Sym Spin                                                                                                                    </t>
  </si>
  <si>
    <t xml:space="preserve"> 8.0  106.0   8.39   61.19  6.144  -1.693   3.9  1.0000  1.0000  2.2812  2  Sym Spin                                                                                                                    </t>
  </si>
  <si>
    <t xml:space="preserve"> 8.0  105.0   8.49   60.47  6.155  -1.593   4.0  1.0000  1.0000  2.2832  2  Sym Spin                                                                                                                    </t>
  </si>
  <si>
    <t xml:space="preserve"> 8.0  104.0   8.59   59.76  6.166  -1.492   4.1  1.0000  1.0000  2.2846  2  Sym Spin                                                                                                                    </t>
  </si>
  <si>
    <t xml:space="preserve"> 8.0  103.0   8.68   59.07  6.175  -1.389   4.2  1.0000  1.0000  2.2853  2  Sym Spin                                                                                                                    </t>
  </si>
  <si>
    <t xml:space="preserve"> 8.0  102.0   8.78   58.38  6.184  -1.286   4.3  1.0000  1.0000  2.2853  2  Sym Spin                                                                                                                    </t>
  </si>
  <si>
    <t xml:space="preserve"> 8.0  101.0   8.88   57.70  6.192  -1.181   4.4  1.0000  1.0000  2.2847  2  Sym Spin                                                                                                                    </t>
  </si>
  <si>
    <t xml:space="preserve"> 8.0  100.0   8.97   57.03  6.198  -1.076   4.5  1.0000  1.0000  2.2834  2  Sym Spin                                                                                                                    </t>
  </si>
  <si>
    <t xml:space="preserve"> 8.0   99.0   9.06   56.37  6.204   -.970   4.6  1.0000  1.0000  2.2815  2  Sym Spin                                                                                                                    </t>
  </si>
  <si>
    <t xml:space="preserve"> 8.0   98.0   9.16   55.72  6.209   -.864   4.7  1.0000  1.0000  2.2790  2  Sym Spin                                                                                                                    </t>
  </si>
  <si>
    <t xml:space="preserve"> 8.0   97.0   9.25   55.08  6.213   -.757   4.9  1.0000  1.0000  2.2761  2  Sym Spin                                                                                                                    </t>
  </si>
  <si>
    <t xml:space="preserve"> 8.0   96.0   9.34   54.44  6.216   -.650   5.0  1.0000  1.0000  2.2728  2  Sym Spin                                                                                                                    </t>
  </si>
  <si>
    <t xml:space="preserve"> 8.0   95.0   9.43   53.81  6.219   -.542   5.1  1.0000  1.0000  2.2691  2  Sym Spin                                                                                                                    </t>
  </si>
  <si>
    <t xml:space="preserve"> 8.0   94.0   9.52   53.16  6.225   -.434   5.3  1.0000  1.0000  2.2649  2  Sym Spin                                                                                                                    </t>
  </si>
  <si>
    <t xml:space="preserve"> 8.0   93.0   9.60   52.54  6.225   -.326   5.4  1.0000  1.0000  2.2607  2  Sym Spin                                                                                                                    </t>
  </si>
  <si>
    <t xml:space="preserve"> 8.0   92.0   9.69   51.93  6.223   -.217   5.6  1.0000  1.0000  2.2562  2  Sym Spin                                                                                                                    </t>
  </si>
  <si>
    <t xml:space="preserve"> 8.0   91.0   9.77   51.33  6.220   -.109   5.8  1.0000  1.0000  2.2515  2  Sym Spin                                                                                                                    </t>
  </si>
  <si>
    <t xml:space="preserve"> 8.0   90.0   9.85   50.72  6.216    .000   6.1  1.0000  1.0000  2.2465  3  Sym Spin                                                                                                                    </t>
  </si>
  <si>
    <t xml:space="preserve"> 8.0   89.0   9.93   50.12  6.211    .108   6.5  1.0000  1.0000  2.2411  2  Sym Spin                                                                                                                    </t>
  </si>
  <si>
    <t xml:space="preserve"> 8.0   88.0  10.01   49.53  6.206    .217   6.8  1.0000  1.0000  2.2354  2  Sym Spin                                                                                                                    </t>
  </si>
  <si>
    <t xml:space="preserve"> 8.0   87.0  10.09   48.94  6.199    .324   7.1  1.0000  1.0000  2.2290  2  Sym Spin                                                                                                                    </t>
  </si>
  <si>
    <t xml:space="preserve"> 8.0   86.0  10.16   48.36  6.190    .432   7.4  1.0000  1.0000  2.2221  2  Sym Spin                                                                                                                    </t>
  </si>
  <si>
    <t xml:space="preserve"> 8.0   85.0  10.24   47.78  6.181    .539   7.6  1.0000  1.0000  2.2145  2  Sym Spin                                                                                                                    </t>
  </si>
  <si>
    <t xml:space="preserve"> 8.0   84.0  10.31   47.20  6.171    .645   7.9  1.0000  1.0000  2.2062  2  Sym Spin                                                                                                                    </t>
  </si>
  <si>
    <t xml:space="preserve"> 8.0   83.0  10.38   46.63  6.159    .751   8.2  1.0000  1.0000  2.1971  2  Sym Spin                                                                                                                    </t>
  </si>
  <si>
    <t xml:space="preserve"> 8.0   82.0  10.45   46.07  6.146    .855   8.4  1.0000  1.0000  2.1871  2  Sym Spin                                                                                                                    </t>
  </si>
  <si>
    <t xml:space="preserve"> 8.0   81.0  10.52   45.51  6.131    .959   8.7  1.0000  1.0000  2.1762  2  Sym Spin                                                                                                                    </t>
  </si>
  <si>
    <t xml:space="preserve"> 8.0   80.0  10.58   44.96  6.116   1.062   8.9  1.0000  1.0000  2.1642  2  Sym Spin                                                                                                                    </t>
  </si>
  <si>
    <t xml:space="preserve"> 8.0   79.0  10.64   44.42  6.098   1.164   9.1  1.0000  1.0000  2.1510  2  Sym Spin                                                                                                                    </t>
  </si>
  <si>
    <t xml:space="preserve"> 8.0   78.0  10.70   43.88  6.079   1.264   9.2  1.0000  1.0000  2.1361  2  Sym Spin                                                                                                                    </t>
  </si>
  <si>
    <t xml:space="preserve"> 8.0   77.0  10.76   43.36  6.058   1.363   9.3  1.0000  1.0000  2.1195  2  Sym Spin                                                                                                                    </t>
  </si>
  <si>
    <t xml:space="preserve"> 8.0   76.0  10.82   42.84  6.034   1.460   9.4  1.0000  1.0000  2.1008  2  Sym Spin                                                                                                                    </t>
  </si>
  <si>
    <t xml:space="preserve"> 8.0   75.0  10.87   42.34  6.009   1.555   9.4  1.0000  1.0000  2.0800  2  Sym Spin                                                                                                                    </t>
  </si>
  <si>
    <t xml:space="preserve"> 8.0   74.0  10.92   41.85  5.980   1.648   9.4  1.0000  1.0000  2.0569  2  Sym Spin                                                                                                                    </t>
  </si>
  <si>
    <t xml:space="preserve"> 8.0   73.0  10.97   41.37  5.948   1.739   9.3  1.0000  1.0000  2.0314  2  Sym Spin                                                                                                                    </t>
  </si>
  <si>
    <t xml:space="preserve"> 8.0   72.0  11.01   40.91  5.913   1.827   9.2  1.0000  1.0000  2.0035  2  Sym Spin                                                                                                                    </t>
  </si>
  <si>
    <t xml:space="preserve"> 8.0   71.0  11.05   40.47  5.875   1.913   9.0  1.0000  1.0000  1.9731  2  Sym Spin                                                                                                                    </t>
  </si>
  <si>
    <t xml:space="preserve"> 8.0   70.0  11.08   40.04  5.832   1.995   8.7  1.0000  1.0000  1.9405  2  Sym Spin                                                                                                                    </t>
  </si>
  <si>
    <t xml:space="preserve"> 8.0   69.0  11.11   39.62  5.784   2.073   8.4  1.0000  1.0000  1.9056  2  Sym Spin                                                                                                                    </t>
  </si>
  <si>
    <t xml:space="preserve"> 8.0   68.0  11.14   39.22  5.731   2.147   8.1  1.0000  1.0000  1.8687  2  Sym Spin                                                                                                                    </t>
  </si>
  <si>
    <t xml:space="preserve"> 8.0   67.0  11.16   38.84  5.673   2.217   7.6  1.0000  1.0000  1.8306  2  Sym Spin                                                                                                                    </t>
  </si>
  <si>
    <t xml:space="preserve"> 8.0   66.0  11.17   38.47  5.609   2.281   7.2  1.0000  1.0000  1.7916  2  Sym Spin                                                                                                                    </t>
  </si>
  <si>
    <t xml:space="preserve"> 8.0   65.0  11.18   38.11  5.540   2.341   6.7  1.0000  1.0000  1.7523  2  Sym Spin                                                                                                                    </t>
  </si>
  <si>
    <t xml:space="preserve"> 8.0   64.0  11.18   37.77  5.464   2.395   6.3  1.0000  1.0000  1.7129  2  Sym Spin                                                                                                                    </t>
  </si>
  <si>
    <t xml:space="preserve"> 8.0   63.0  11.17   37.43  5.384   2.444   5.8  1.0000  1.0000  1.6737  3  Sym Spin                                                                                                                    </t>
  </si>
  <si>
    <t xml:space="preserve"> 8.0   62.0  11.16   37.10  5.298   2.487   5.5  1.0000  1.0000  1.6349  3  Sym Spin                                                                                                                    </t>
  </si>
  <si>
    <t xml:space="preserve"> 8.0   61.0  11.15   36.76  5.208   2.525   5.2  1.0000  1.0000  1.5963  3  Sym Spin                                                                                                                    </t>
  </si>
  <si>
    <t xml:space="preserve"> 8.0   60.0  11.13   36.43  5.115   2.557   5.0  1.0000  1.0000  1.5575  3  Sym Spin                                                                                                                    </t>
  </si>
  <si>
    <t xml:space="preserve"> 8.0  152.9   4.25  124.96  4.381  -3.902    .7  1.0000  1.0000  1.1545  2  OPTDN Sym Spin                                                                                                              </t>
  </si>
  <si>
    <t xml:space="preserve"> 8.0  180.0   3.91  180.00  3.742  -3.742    .1  1.0000  1.0000  -.0580  3  Poled Asym                                                                                                                  </t>
  </si>
  <si>
    <t xml:space="preserve"> 8.0  179.0   3.90  178.04  3.750  -3.749    .1  1.0000  1.0000  -.0158  2  Poled Asym                                                                                                                  </t>
  </si>
  <si>
    <t xml:space="preserve"> 8.0  178.0   3.89  176.07  3.760  -3.757    .1  1.0000  1.0000   .0275  2  Poled Asym                                                                                                                  </t>
  </si>
  <si>
    <t xml:space="preserve"> 8.0  177.0   3.89  174.09  3.771  -3.765    .1  1.0000  1.0000   .0644  2  Poled Asym                                                                                                                  </t>
  </si>
  <si>
    <t xml:space="preserve"> 8.0  176.0   3.88  172.10  3.782  -3.773    .1  1.0000  1.0000   .0951  2  Poled Asym                                                                                                                  </t>
  </si>
  <si>
    <t xml:space="preserve"> 8.0  175.0   3.88  170.11  3.795  -3.780    .2  1.0000  1.0000   .1279  2  Poled Asym                                                                                                                  </t>
  </si>
  <si>
    <t xml:space="preserve"> 8.0  174.0   3.88  168.11  3.809  -3.788    .2  1.0000  1.0000   .1675  2  Poled Asym                                                                                                                  </t>
  </si>
  <si>
    <t xml:space="preserve"> 8.0  173.0   3.88  166.10  3.825  -3.796    .2  1.0000  1.0000   .2121  2  Poled Asym                                                                                                                  </t>
  </si>
  <si>
    <t xml:space="preserve"> 8.0  172.0   3.88  164.08  3.842  -3.804    .2  1.0000  1.0000   .2558  2  Poled Asym                                                                                                                  </t>
  </si>
  <si>
    <t xml:space="preserve"> 8.0  171.0   3.88  162.05  3.859  -3.812    .2  1.0000  1.0000   .2971  2  Poled Asym                                                                                                                  </t>
  </si>
  <si>
    <t xml:space="preserve"> 8.0  170.0   3.89  160.02  3.878  -3.819    .3  1.0000  1.0000   .3375  2  Poled Asym                                                                                                                  </t>
  </si>
  <si>
    <t xml:space="preserve"> 8.0  169.0   3.89  157.98  3.898  -3.826    .3  1.0000  1.0000   .3799  2  Poled Asym                                                                                                                  </t>
  </si>
  <si>
    <t xml:space="preserve"> 8.0  168.0   3.90  155.94  3.919  -3.833    .3  1.0000  1.0000   .4245  2  Poled Asym                                                                                                                  </t>
  </si>
  <si>
    <t xml:space="preserve"> 8.0  167.0   3.91  153.89  3.941  -3.840    .3  1.0000  1.0000   .4706  2  Poled Asym                                                                                                                  </t>
  </si>
  <si>
    <t xml:space="preserve"> 8.0  166.0   3.92  151.83  3.965  -3.847    .3  1.0000  1.0000   .5172  2  Poled Asym                                                                                                                  </t>
  </si>
  <si>
    <t xml:space="preserve"> 8.0  165.0   3.93  149.78  3.989  -3.853    .4  1.0000  1.0000   .5641  2  Poled Asym                                                                                                                  </t>
  </si>
  <si>
    <t xml:space="preserve"> 8.0  164.0   3.95  147.71  4.015  -3.859    .4  1.0000  1.0000   .6117  2  Poled Asym                                                                                                                  </t>
  </si>
  <si>
    <t xml:space="preserve"> 8.0  163.0   3.96  145.65  4.042  -3.865    .4  1.0000  1.0000   .6602  2  Poled Asym                                                                                                                  </t>
  </si>
  <si>
    <t xml:space="preserve"> 8.0  162.0   3.98  143.58  4.070  -3.871    .4  1.0000  1.0000   .7095  2  Poled Asym                                                                                                                  </t>
  </si>
  <si>
    <t xml:space="preserve"> 8.0  161.0   4.00  141.51  4.099  -3.876    .5  1.0000  1.0000   .7592  2  Poled Asym                                                                                                                  </t>
  </si>
  <si>
    <t xml:space="preserve"> 8.0  160.0   4.02  139.45  4.130  -3.880    .5  1.0000  1.0000   .8090  2  Poled Asym                                                                                                                  </t>
  </si>
  <si>
    <t xml:space="preserve"> 8.0  159.0   4.05  137.38  4.161  -3.885    .5  1.0000  1.0000   .8588  2  Poled Asym                                                                                                                  </t>
  </si>
  <si>
    <t xml:space="preserve"> 8.0  158.0   4.07  135.32  4.194  -3.889    .5  1.0000  1.0000   .9087  2  Poled Asym                                                                                                                  </t>
  </si>
  <si>
    <t xml:space="preserve"> 8.0  157.0   4.10  133.25  4.228  -3.892    .6  1.0000  1.0000   .9585  2  Poled Asym                                                                                                                  </t>
  </si>
  <si>
    <t xml:space="preserve"> 8.0  156.0   4.13  131.19  4.264  -3.895    .6  1.0000  1.0000  1.0082  2  Poled Asym                                                                                                                  </t>
  </si>
  <si>
    <t xml:space="preserve"> 8.0  155.0   4.17  129.14  4.301  -3.898    .6  1.0000  1.0000  1.0579  2  Poled Asym                                                                                                                  </t>
  </si>
  <si>
    <t xml:space="preserve"> 8.0  154.0   4.20  127.09  4.339  -3.900    .6  1.0000  1.0000  1.1074  2  Poled Asym                                                                                                                  </t>
  </si>
  <si>
    <t xml:space="preserve"> 8.0  153.0   4.24  125.05  4.379  -3.901    .7  1.0000  1.0000  1.1565  2  Poled Asym                                                                                                                  </t>
  </si>
  <si>
    <t xml:space="preserve"> 8.0  152.0   4.28  123.02  4.419  -3.902    .7  1.0000  1.0000  1.2049  2  Poled Asym                                                                                                                  </t>
  </si>
  <si>
    <t xml:space="preserve"> 8.0  151.0   4.33  121.00  4.460  -3.901    .7  1.0000  1.0000  1.2524  2  Poled Asym                                                                                                                  </t>
  </si>
  <si>
    <t xml:space="preserve"> 8.0  150.0   4.37  119.01  4.502  -3.899    .8  1.0000  1.0000  1.2989  2  Poled Asym                                                                                                                  </t>
  </si>
  <si>
    <t xml:space="preserve"> 8.0  149.0   4.42  117.04  4.545  -3.896    .8  1.0000  1.0000  1.3444  2  Poled Asym                                                                                                                  </t>
  </si>
  <si>
    <t xml:space="preserve"> 8.0  148.0   4.47  115.09  4.588  -3.891    .8  1.0000  1.0000  1.3888  2  Poled Asym                                                                                                                  </t>
  </si>
  <si>
    <t xml:space="preserve"> 8.0  147.0   4.53  113.17  4.631  -3.884    .9  1.0000  1.0000  1.4323  2  Poled Asym                                                                                                                  </t>
  </si>
  <si>
    <t xml:space="preserve"> 8.0  146.0   4.59  111.27  4.675  -3.876    .9  1.0000  1.0000  1.4749  2  Poled Asym                                                                                                                  </t>
  </si>
  <si>
    <t xml:space="preserve"> 8.0  145.0   4.65  109.40  4.720  -3.866   1.0  1.0000  1.0000  1.5167  2  Poled Asym                                                                                                                  </t>
  </si>
  <si>
    <t xml:space="preserve"> 8.0  144.0   4.71  107.55  4.765  -3.855   1.0  1.0000  1.0000  1.5579  2  Poled Asym                                                                                                                  </t>
  </si>
  <si>
    <t xml:space="preserve"> 8.0  143.0   4.78  105.73  4.812  -3.843   1.0  1.0000  1.0000  1.5984  2  Poled Asym                                                                                                                  </t>
  </si>
  <si>
    <t xml:space="preserve"> 8.0  142.0   4.85  103.92  4.859  -3.829   1.1  1.0000  1.0000  1.6385  2  Poled Asym                                                                                                                  </t>
  </si>
  <si>
    <t xml:space="preserve"> 8.0  141.0   4.92  102.14  4.908  -3.814   1.1  1.0000  1.0000  1.6780  2  Poled Asym                                                                                                                  </t>
  </si>
  <si>
    <t xml:space="preserve"> 8.0  140.0   5.00  100.37  4.959  -3.799   1.2  1.0000  1.0000  1.7171  2  Poled Asym                                                                                                                  </t>
  </si>
  <si>
    <t xml:space="preserve"> 8.0  139.0   5.07   98.62  5.011  -3.782   1.2  1.0000  1.0000  1.7556  2  Poled Asym                                                                                                                  </t>
  </si>
  <si>
    <t xml:space="preserve"> 8.0  138.0   5.15   96.88  5.066  -3.765   1.3  1.0000  1.0000  1.7937  2  Poled Asym                                                                                                                  </t>
  </si>
  <si>
    <t xml:space="preserve"> 8.0  137.0   5.24   95.15  5.123  -3.747   1.4  1.0000  1.0000  1.8313  2  Poled Asym                                                                                                                  </t>
  </si>
  <si>
    <t xml:space="preserve"> 8.0  136.0   5.32   93.44  5.182  -3.727   1.4  1.0000  1.0000  1.8682  2  Poled Asym                                                                                                                  </t>
  </si>
  <si>
    <t xml:space="preserve"> 8.0  135.0   5.41   91.75  5.242  -3.707   1.5  1.0000  1.0000  1.9042  2  Poled Asym                                                                                                                  </t>
  </si>
  <si>
    <t xml:space="preserve"> 8.0  134.0   5.50   90.09  5.303  -3.684   1.5  1.0000  1.0000  1.9388  2  Poled Asym                                                                                                                  </t>
  </si>
  <si>
    <t xml:space="preserve"> 8.0  133.0   5.59   88.48  5.363  -3.658   1.6  1.0000  1.0000  1.9719  2  Poled Asym                                                                                                                  </t>
  </si>
  <si>
    <t xml:space="preserve"> 8.0  132.0   5.69   86.92  5.422  -3.628   1.7  1.0000  1.0000  2.0029  2  Poled Asym                                                                                                                  </t>
  </si>
  <si>
    <t xml:space="preserve"> 8.0  131.0   5.79   85.42  5.479  -3.594   1.7  1.0000  1.0000  2.0315  2  Poled Asym                                                                                                                  </t>
  </si>
  <si>
    <t xml:space="preserve"> 8.0  130.0   5.89   83.98  5.533  -3.556   1.8  1.0000  1.0000  2.0574  2  Poled Asym                                                                                                                  </t>
  </si>
  <si>
    <t xml:space="preserve"> 8.0  129.0   5.99   82.60  5.584  -3.514   1.9  1.0000  1.0000  2.0803  2  Poled Asym                                                                                                                  </t>
  </si>
  <si>
    <t xml:space="preserve"> 8.0  128.0   6.10   81.28  5.631  -3.467   2.0  1.0000  1.0000  2.1010  2  Poled Asym                                                                                                                  </t>
  </si>
  <si>
    <t xml:space="preserve"> 8.0  127.0   6.20   80.01  5.676  -3.416   2.0  1.0000  1.0000  2.1207  2  Poled Asym                                                                                                                  </t>
  </si>
  <si>
    <t xml:space="preserve"> 8.0  126.0   6.31   78.79  5.719  -3.362   2.1  1.0000  1.0000  2.1393  2  Poled Asym                                                                                                                  </t>
  </si>
  <si>
    <t xml:space="preserve"> 8.0  125.0   6.41   77.62  5.760  -3.304   2.2  1.0000  1.0000  2.1569  2  Poled Asym                                                                                                                  </t>
  </si>
  <si>
    <t xml:space="preserve"> 8.0  124.0   6.52   76.49  5.798  -3.242   2.3  1.0000  1.0000  2.1737  2  Poled Asym                                                                                                                  </t>
  </si>
  <si>
    <t xml:space="preserve"> 8.0  123.0   6.63   75.39  5.834  -3.177   2.3  1.0000  1.0000  2.1897  2  Poled Asym                                                                                                                  </t>
  </si>
  <si>
    <t xml:space="preserve"> 8.0  122.0   6.73   74.34  5.868  -3.110   2.4  1.0000  1.0000  2.2050  2  Poled Asym                                                                                                                  </t>
  </si>
  <si>
    <t xml:space="preserve"> 8.0  121.0   6.84   73.32  5.900  -3.039   2.5  1.0000  1.0000  2.2194  2  Poled Asym                                                                                                                  </t>
  </si>
  <si>
    <t xml:space="preserve"> 8.0  120.0   6.95   72.33  5.931  -2.965   2.6  1.0000  1.0000  2.2331  2  Poled Asym                                                                                                                  </t>
  </si>
  <si>
    <t xml:space="preserve"> 8.0  119.0   7.06   71.37  5.959  -2.889   2.7  1.0000  1.0000  2.2460  2  Poled Asym                                                                                                                  </t>
  </si>
  <si>
    <t xml:space="preserve"> 8.0  118.0   7.16   70.44  5.986  -2.810   2.8  1.0000  1.0000  2.2581  2  Poled Asym                                                                                                                  </t>
  </si>
  <si>
    <t xml:space="preserve"> 8.0  117.0   7.27   69.53  6.011  -2.729   2.8  1.0000  1.0000  2.2695  2  Poled Asym                                                                                                                  </t>
  </si>
  <si>
    <t xml:space="preserve"> 8.0  116.0   7.38   68.64  6.035  -2.646   2.9  1.0000  1.0000  2.2801  2  Poled Asym                                                                                                                  </t>
  </si>
  <si>
    <t xml:space="preserve"> 8.0  115.0   7.48   67.78  6.058  -2.560   3.0  1.0000  1.0000  2.2901  2  Poled Asym                                                                                                                  </t>
  </si>
  <si>
    <t xml:space="preserve"> 8.0  114.0   7.59   66.94  6.079  -2.472   3.1  1.0000  1.0000  2.2992  2  Poled Asym                                                                                                                  </t>
  </si>
  <si>
    <t xml:space="preserve"> 8.0  113.0   7.69   66.12  6.099  -2.383   3.2  1.0000  1.0000  2.3077  2  Poled Asym                                                                                                                  </t>
  </si>
  <si>
    <t xml:space="preserve"> 8.0  112.0   7.80   65.31  6.118  -2.292   3.3  1.0000  1.0000  2.3154  2  Poled Asym                                                                                                                  </t>
  </si>
  <si>
    <t xml:space="preserve"> 8.0  111.0   7.90   64.52  6.135  -2.199   3.4  1.0000  1.0000  2.3224  2  Poled Asym                                                                                                                  </t>
  </si>
  <si>
    <t xml:space="preserve"> 8.0  110.0   8.01   63.75  6.152  -2.104   3.5  1.0000  1.0000  2.3286  2  Poled Asym                                                                                                                  </t>
  </si>
  <si>
    <t xml:space="preserve"> 8.0  109.0   8.11   62.99  6.167  -2.008   3.6  1.0000  1.0000  2.3342  2  Poled Asym                                                                                                                  </t>
  </si>
  <si>
    <t xml:space="preserve"> 8.0  108.0   8.21   62.24  6.181  -1.910   3.7  1.0000  1.0000  2.3390  2  Poled Asym                                                                                                                  </t>
  </si>
  <si>
    <t xml:space="preserve"> 8.0  107.0   8.31   61.51  6.195  -1.811   3.8  1.0000  1.0000  2.3432  2  Poled Asym                                                                                                                  </t>
  </si>
  <si>
    <t xml:space="preserve"> 8.0  106.0   8.41   60.78  6.207  -1.711   3.9  1.0000  1.0000  2.3468  2  Poled Asym                                                                                                                  </t>
  </si>
  <si>
    <t xml:space="preserve"> 8.0  105.0   8.51   60.07  6.218  -1.609   4.0  1.0000  1.0000  2.3497  2  Poled Asym                                                                                                                  </t>
  </si>
  <si>
    <t xml:space="preserve"> 8.0  104.0   8.61   59.37  6.229  -1.507   4.1  1.0000  1.0000  2.3521  2  Poled Asym                                                                                                                  </t>
  </si>
  <si>
    <t xml:space="preserve"> 8.0  103.0   8.71   58.69  6.238  -1.403   4.2  1.0000  1.0000  2.3539  2  Poled Asym                                                                                                                  </t>
  </si>
  <si>
    <t xml:space="preserve"> 8.0  102.0   8.81   58.00  6.247  -1.299   4.3  1.0000  1.0000  2.3551  2  Poled Asym                                                                                                                  </t>
  </si>
  <si>
    <t xml:space="preserve"> 8.0  101.0   8.91   57.33  6.255  -1.193   4.5  1.0000  1.0000  2.3557  2  Poled Asym                                                                                                                  </t>
  </si>
  <si>
    <t xml:space="preserve"> 8.0  100.0   9.00   56.67  6.262  -1.087   4.6  1.0000  1.0000  2.3559  2  Poled Asym                                                                                                                  </t>
  </si>
  <si>
    <t xml:space="preserve"> 8.0   99.0   9.09   56.01  6.268   -.980   4.7  1.0000  1.0000  2.3558  2  Poled Asym                                                                                                                  </t>
  </si>
  <si>
    <t xml:space="preserve"> 8.0   98.0   9.19   55.37  6.273   -.873   4.9  1.0000  1.0000  2.3553  2  Poled Asym                                                                                                                  </t>
  </si>
  <si>
    <t xml:space="preserve"> 8.0   97.0   9.28   54.72  6.277   -.765   5.0  1.0000  1.0000  2.3547  2  Poled Asym                                                                                                                  </t>
  </si>
  <si>
    <t xml:space="preserve"> 8.0   96.0   9.37   54.09  6.281   -.657   5.2  1.0000  1.0000  2.3539  2  Poled Asym                                                                                                                  </t>
  </si>
  <si>
    <t xml:space="preserve"> 8.0   95.0   9.46   53.45  6.284   -.548   5.3  1.0000  1.0000  2.3531  2  Poled Asym                                                                                                                  </t>
  </si>
  <si>
    <t xml:space="preserve"> 8.0   94.0   9.55   52.80  6.291   -.439   5.6  1.0000  1.0000  2.3522  2  Poled Asym                                                                                                                  </t>
  </si>
  <si>
    <t xml:space="preserve"> 8.0   93.0   9.64   52.18  6.291   -.329   5.8  1.0000  1.0000  2.3515  3  Poled Asym                                                                                                                  </t>
  </si>
  <si>
    <t xml:space="preserve"> 8.0   92.0   9.73   51.56  6.291   -.219   6.2  1.0000  1.0000  2.3509  3  Poled Asym                                                                                                                  </t>
  </si>
  <si>
    <t xml:space="preserve"> 8.0   91.0   9.81   50.95  6.289   -.110   6.6  1.0000  1.0000  2.3504  2  Poled Asym                                                                                                                  </t>
  </si>
  <si>
    <t xml:space="preserve"> 8.0   90.0   9.89   50.33  6.287    .000   7.0  1.0000  1.0000  2.3500  2  Poled Asym                                                                                                                  </t>
  </si>
  <si>
    <t xml:space="preserve"> 8.0   89.0   9.97   49.72  6.284    .110   7.4  1.0000  1.0000  2.3496  2  Poled Asym                                                                                                                  </t>
  </si>
  <si>
    <t xml:space="preserve"> 8.0   88.0  10.05   49.11  6.280    .219   7.8  1.0000  1.0000  2.3491  2  Poled Asym                                                                                                                  </t>
  </si>
  <si>
    <t xml:space="preserve"> 8.0   87.0  10.13   48.50  6.275    .328   8.3  1.0000  1.0000  2.3486  2  Poled Asym                                                                                                                  </t>
  </si>
  <si>
    <t xml:space="preserve"> 8.0   86.0  10.21   47.90  6.270    .437   8.7  1.0000  1.0000  2.3479  2  Poled Asym                                                                                                                  </t>
  </si>
  <si>
    <t xml:space="preserve"> 8.0   85.0  10.29   47.30  6.263    .546   9.1  1.0000  1.0000  2.3470  2  Poled Asym                                                                                                                  </t>
  </si>
  <si>
    <t xml:space="preserve"> 8.0   84.0  10.36   46.70  6.255    .654   9.5  1.0000  1.0000  2.3459  2  Poled Asym                                                                                                                  </t>
  </si>
  <si>
    <t xml:space="preserve"> 8.0   83.0  10.43   46.11  6.247    .761   9.9  1.0000  1.0000  2.3445  2  Poled Asym                                                                                                                  </t>
  </si>
  <si>
    <t xml:space="preserve"> 8.0   82.0  10.50   45.52  6.237    .868  10.3  1.0000  1.0000  2.3427  2  Poled Asym                                                                                                                  </t>
  </si>
  <si>
    <t xml:space="preserve"> 8.0   81.0  10.57   44.93  6.226    .974  10.7  1.0000  1.0000  2.3406  2  Poled Asym                                                                                                                  </t>
  </si>
  <si>
    <t xml:space="preserve"> 8.0   80.0  10.64   44.35  6.214   1.079  11.1  1.0000  1.0000  2.3378  2  Poled Asym                                                                                                                  </t>
  </si>
  <si>
    <t xml:space="preserve"> 8.0   79.0  10.70   43.77  6.201   1.183  11.4  1.0000  1.0000  2.3342  2  Poled Asym                                                                                                                  </t>
  </si>
  <si>
    <t xml:space="preserve"> 8.0   78.0  10.77   43.20  6.186   1.286  11.8  1.0000  1.0000  2.3294  2  Poled Asym                                                                                                                  </t>
  </si>
  <si>
    <t xml:space="preserve"> 8.0   77.0  10.83   42.64  6.170   1.388  12.1  1.0000  1.0000  2.3234  2  Poled Asym                                                                                                                  </t>
  </si>
  <si>
    <t xml:space="preserve"> 8.0   76.0  10.89   42.09  6.152   1.488  12.4  1.0000  1.0000  2.3159  2  Poled Asym                                                                                                                  </t>
  </si>
  <si>
    <t xml:space="preserve"> 8.0   75.0  10.94   41.54  6.133   1.587  12.6  1.0000  1.0000  2.3066  2  Poled Asym                                                                                                                  </t>
  </si>
  <si>
    <t xml:space="preserve"> 8.0   74.0  11.00   41.00  6.111   1.685  12.8  1.0000  1.0000  2.2956  2  Poled Asym                                                                                                                  </t>
  </si>
  <si>
    <t xml:space="preserve"> 8.0   73.0  11.05   40.48  6.088   1.780  13.0  1.0000  1.0000  2.2825  2  Poled Asym                                                                                                                  </t>
  </si>
  <si>
    <t xml:space="preserve"> 8.0   72.0  11.10   39.97  6.063   1.874  13.1  1.0000  1.0000  2.2673  2  Poled Asym                                                                                                                  </t>
  </si>
  <si>
    <t xml:space="preserve"> 8.0   71.0  11.15   39.46  6.036   1.965  13.2  1.0000  1.0000  2.2499  2  Poled Asym                                                                                                                  </t>
  </si>
  <si>
    <t xml:space="preserve"> 8.0   70.0  11.19   38.97  6.007   2.055  13.2  1.0000  1.0000  2.2302  2  Poled Asym                                                                                                                  </t>
  </si>
  <si>
    <t xml:space="preserve"> 8.0   69.0  11.24   38.50  5.976   2.142  13.2  1.0000  1.0000  2.2083  2  Poled Asym                                                                                                                  </t>
  </si>
  <si>
    <t xml:space="preserve"> 8.0   68.0  11.28   38.03  5.942   2.226  13.1  1.0000  1.0000  2.1846  2  Poled Asym                                                                                                                  </t>
  </si>
  <si>
    <t xml:space="preserve"> 8.0   67.0  11.31   37.57  5.906   2.308  12.9  1.0000  1.0000  2.1595  2  Poled Asym                                                                                                                  </t>
  </si>
  <si>
    <t xml:space="preserve"> 8.0   66.0  11.35   37.13  5.867   2.386  12.7  1.0000  1.0000  2.1333  2  Poled Asym                                                                                                                  </t>
  </si>
  <si>
    <t xml:space="preserve"> 8.0   65.0  11.38   36.69  5.825   2.462  12.5  1.0000  1.0000  2.1064  2  Poled Asym                                                                                                                  </t>
  </si>
  <si>
    <t xml:space="preserve"> 8.0   64.0  11.40   36.27  5.780   2.534  12.3  1.0000  1.0000  2.0791  2  Poled Asym                                                                                                                  </t>
  </si>
  <si>
    <t xml:space="preserve"> 8.0   63.0  11.43   35.85  5.732   2.602  12.0  1.0000  1.0000  2.0516  2  Poled Asym                                                                                                                  </t>
  </si>
  <si>
    <t xml:space="preserve"> 8.0   62.0  11.44   35.44  5.680   2.666  11.7  1.0000  1.0000  2.0243  2  Poled Asym                                                                                                                  </t>
  </si>
  <si>
    <t xml:space="preserve"> 8.0   61.0  11.46   35.04  5.623   2.726  11.4  1.0000  1.0000  1.9974  2  Poled Asym                                                                                                                  </t>
  </si>
  <si>
    <t xml:space="preserve"> 8.0   60.0  11.47   34.65  5.562   2.781  11.1  1.0000  1.0000  1.9712  2  Poled Asym                                                                                                                  </t>
  </si>
  <si>
    <t xml:space="preserve"> 8.0  152.1   4.28  123.15  4.416  -3.902    .7  1.0000  1.0000  1.2016  2  OPTDN Poled Asym                                                                                                            </t>
  </si>
  <si>
    <t xml:space="preserve"> 8.0  180.0   3.94  180.00  3.501  -3.501    .1  1.0000  1.0000  -.1000  4  Jib                                                                                                                         </t>
  </si>
  <si>
    <t xml:space="preserve"> 8.0  179.0   3.93  178.10  3.516  -3.515    .1  1.0000  1.0000  -.0809  3  Jib                                                                                                                         </t>
  </si>
  <si>
    <t xml:space="preserve"> 8.0  178.0   3.92  176.20  3.531  -3.529    .1  1.0000  1.0000  -.0613  3  Jib                                                                                                                         </t>
  </si>
  <si>
    <t xml:space="preserve"> 8.0  177.0   3.91  174.28  3.547  -3.542    .2  1.0000  1.0000  -.0411  3  Jib                                                                                                                         </t>
  </si>
  <si>
    <t xml:space="preserve"> 8.0  176.0   3.90  172.34  3.563  -3.554    .2  1.0000  1.0000  -.0205  3  Jib                                                                                                                         </t>
  </si>
  <si>
    <t xml:space="preserve"> 8.0  175.0   3.89  170.40  3.579  -3.565    .2  1.0000  1.0000   .0009  3  Jib                                                                                                                         </t>
  </si>
  <si>
    <t xml:space="preserve"> 8.0  174.0   3.89  168.45  3.595  -3.575    .2  1.0000  1.0000   .0228  3  Jib                                                                                                                         </t>
  </si>
  <si>
    <t xml:space="preserve"> 8.0  173.0   3.88  166.49  3.612  -3.585    .3  1.0000  1.0000   .0454  3  Jib                                                                                                                         </t>
  </si>
  <si>
    <t xml:space="preserve"> 8.0  172.0   3.88  164.53  3.628  -3.593    .3  1.0000  1.0000   .0688  3  Jib                                                                                                                         </t>
  </si>
  <si>
    <t xml:space="preserve"> 8.0  171.0   3.89  162.56  3.645  -3.600    .3  1.0000  1.0000   .0928  3  Jib                                                                                                                         </t>
  </si>
  <si>
    <t xml:space="preserve"> 8.0  170.0   3.89  160.59  3.662  -3.606    .3  1.0000  1.0000   .1176  3  Jib                                                                                                                         </t>
  </si>
  <si>
    <t xml:space="preserve"> 8.0  169.0   3.90  158.62  3.679  -3.611    .4  1.0000  1.0000   .1432  3  Jib                                                                                                                         </t>
  </si>
  <si>
    <t xml:space="preserve"> 8.0  168.0   3.91  156.65  3.696  -3.615    .4  1.0000  1.0000   .1695  3  Jib                                                                                                                         </t>
  </si>
  <si>
    <t xml:space="preserve"> 8.0  167.0   3.92  154.69  3.712  -3.617    .4  1.0000  1.0000   .1967  3  Jib                                                                                                                         </t>
  </si>
  <si>
    <t xml:space="preserve"> 8.0  166.0   3.93  152.73  3.729  -3.619    .4  1.0000  1.0000   .2247  3  Jib                                                                                                                         </t>
  </si>
  <si>
    <t xml:space="preserve"> 8.0  165.0   3.95  150.78  3.746  -3.619    .4  1.0000  1.0000   .2535  3  Jib                                                                                                                         </t>
  </si>
  <si>
    <t xml:space="preserve"> 8.0  164.0   3.96  148.83  3.764  -3.618    .5  1.0000  1.0000   .2831  3  Jib                                                                                                                         </t>
  </si>
  <si>
    <t xml:space="preserve"> 8.0  163.0   3.99  146.90  3.781  -3.616    .5  1.0000  1.0000   .3134  3  Jib                                                                                                                         </t>
  </si>
  <si>
    <t xml:space="preserve"> 8.0  162.0   4.01  144.97  3.798  -3.612    .5  1.0000  1.0000   .3444  3  Jib                                                                                                                         </t>
  </si>
  <si>
    <t xml:space="preserve"> 8.0  161.0   4.03  143.06  3.816  -3.608    .5  1.0000  1.0000   .3760  3  Jib                                                                                                                         </t>
  </si>
  <si>
    <t xml:space="preserve"> 8.0  160.0   4.06  141.16  3.834  -3.602    .6  1.0000  1.0000   .4079  3  Jib                                                                                                                         </t>
  </si>
  <si>
    <t xml:space="preserve"> 8.0  159.0   4.09  139.27  3.851  -3.596    .6  1.0000  1.0000   .4400  3  Jib                                                                                                                         </t>
  </si>
  <si>
    <t xml:space="preserve"> 8.0  158.0   4.12  137.40  3.870  -3.588    .6  1.0000  1.0000   .4724  3  Jib                                                                                                                         </t>
  </si>
  <si>
    <t xml:space="preserve"> 8.0  157.0   4.15  135.54  3.888  -3.579    .6  1.0000  1.0000   .5047  3  Jib                                                                                                                         </t>
  </si>
  <si>
    <t xml:space="preserve"> 8.0  156.0   4.19  133.70  3.907  -3.569    .6  1.0000  1.0000   .5371  3  Jib                                                                                                                         </t>
  </si>
  <si>
    <t xml:space="preserve"> 8.0  155.0   4.23  131.88  3.927  -3.559    .7  1.0000  1.0000   .5694  3  Jib                                                                                                                         </t>
  </si>
  <si>
    <t xml:space="preserve"> 8.0  154.0   4.26  130.06  3.947  -3.547    .7  1.0000  1.0000   .6015  3  Jib                                                                                                                         </t>
  </si>
  <si>
    <t xml:space="preserve"> 8.0  153.0   4.30  128.26  3.968  -3.535    .7  1.0000  1.0000   .6335  3  Jib                                                                                                                         </t>
  </si>
  <si>
    <t xml:space="preserve"> 8.0  152.0   4.35  126.47  3.989  -3.522    .7  1.0000  1.0000   .6653  3  Jib                                                                                                                         </t>
  </si>
  <si>
    <t xml:space="preserve"> 8.0  151.0   4.39  124.70  4.012  -3.509    .7  1.0000  1.0000   .6967  3  Jib                                                                                                                         </t>
  </si>
  <si>
    <t xml:space="preserve"> 8.0  150.0   4.44  122.95  4.035  -3.494    .8  1.0000  1.0000   .7278  3  Jib                                                                                                                         </t>
  </si>
  <si>
    <t xml:space="preserve"> 8.0  149.0   4.48  121.21  4.059  -3.479    .8  1.0000  1.0000   .7584  3  Jib                                                                                                                         </t>
  </si>
  <si>
    <t xml:space="preserve"> 8.0  148.0   4.53  119.48  4.083  -3.463    .8  1.0000  1.0000   .7885  3  Jib                                                                                                                         </t>
  </si>
  <si>
    <t xml:space="preserve"> 8.0  147.0   4.58  117.78  4.108  -3.445    .8  1.0000  1.0000   .8182  3  Jib                                                                                                                         </t>
  </si>
  <si>
    <t xml:space="preserve"> 8.0  146.0   4.63  116.08  4.134  -3.427    .8  1.0000  1.0000   .8475  3  Jib                                                                                                                         </t>
  </si>
  <si>
    <t xml:space="preserve"> 8.0  145.0   4.69  114.40  4.161  -3.409    .9  1.0000  1.0000   .8764  3  Jib                                                                                                                         </t>
  </si>
  <si>
    <t xml:space="preserve"> 8.0  144.0   4.74  112.73  4.189  -3.389    .9  1.0000  1.0000   .9051  3  Jib                                                                                                                         </t>
  </si>
  <si>
    <t xml:space="preserve"> 8.0  143.0   4.80  111.08  4.219  -3.369    .9  1.0000  1.0000   .9337  3  Jib                                                                                                                         </t>
  </si>
  <si>
    <t xml:space="preserve"> 8.0  142.0   4.86  109.43  4.250  -3.349    .9  1.0000  1.0000   .9622  3  Jib                                                                                                                         </t>
  </si>
  <si>
    <t xml:space="preserve"> 8.0  141.0   4.92  107.79  4.283  -3.328   1.0  1.0000  1.0000   .9908  3  Jib                                                                                                                         </t>
  </si>
  <si>
    <t xml:space="preserve"> 8.0  140.0   4.98  106.15  4.317  -3.307   1.0  1.0000  1.0000  1.0195  2  Jib                                                                                                                         </t>
  </si>
  <si>
    <t xml:space="preserve"> 8.0  139.0   5.05  104.53  4.353  -3.285   1.0  1.0000  1.0000  1.0483  3  Jib                                                                                                                         </t>
  </si>
  <si>
    <t xml:space="preserve"> 8.0  138.0   5.11  102.91  4.391  -3.263   1.0  1.0000  1.0000  1.0774  3  Jib                                                                                                                         </t>
  </si>
  <si>
    <t xml:space="preserve"> 8.0  137.0   5.18  101.29  4.431  -3.240   1.1  1.0000  1.0000  1.1068  3  Jib                                                                                                                         </t>
  </si>
  <si>
    <t xml:space="preserve"> 8.0  136.0   5.25   99.69  4.472  -3.217   1.1  1.0000  1.0000  1.1364  3  Jib                                                                                                                         </t>
  </si>
  <si>
    <t xml:space="preserve"> 8.0  135.0   5.32   98.10  4.515  -3.193   1.1  1.0000  1.0000  1.1663  3  Jib                                                                                                                         </t>
  </si>
  <si>
    <t xml:space="preserve"> 8.0  134.0   5.39   96.52  4.559  -3.167   1.1  1.0000  1.0000  1.1965  2  Jib                                                                                                                         </t>
  </si>
  <si>
    <t xml:space="preserve"> 8.0  133.0   5.46   94.96  4.605  -3.140   1.2  1.0000  1.0000  1.2269  3  Jib                                                                                                                         </t>
  </si>
  <si>
    <t xml:space="preserve"> 8.0  132.0   5.54   93.41  4.651  -3.112   1.2  1.0000  1.0000  1.2575  3  Jib                                                                                                                         </t>
  </si>
  <si>
    <t xml:space="preserve"> 8.0  131.0   5.62   91.89  4.699  -3.083   1.3  1.0000  1.0000  1.2883  3  Jib                                                                                                                         </t>
  </si>
  <si>
    <t xml:space="preserve"> 8.0  130.0   5.70   90.39  4.747  -3.051   1.3  1.0000  1.0000  1.3192  2  Jib                                                                                                                         </t>
  </si>
  <si>
    <t xml:space="preserve"> 8.0  129.0   5.79   88.90  4.796  -3.018   1.3  1.0000  1.0000  1.3502  3  Jib                                                                                                                         </t>
  </si>
  <si>
    <t xml:space="preserve"> 8.0  128.0   5.87   87.44  4.846  -2.983   1.4  1.0000  1.0000  1.3813  2  Jib                                                                                                                         </t>
  </si>
  <si>
    <t xml:space="preserve"> 8.0  127.0   5.96   85.99  4.897  -2.947   1.4  1.0000  1.0000  1.4126  3  Jib                                                                                                                         </t>
  </si>
  <si>
    <t xml:space="preserve"> 8.0  126.0   6.05   84.56  4.949  -2.909   1.5  1.0000  1.0000  1.4440  2  Jib                                                                                                                         </t>
  </si>
  <si>
    <t xml:space="preserve"> 8.0  125.0   6.14   83.14  5.003  -2.870   1.5  1.0000  1.0000  1.4755  3  Jib                                                                                                                         </t>
  </si>
  <si>
    <t xml:space="preserve"> 8.0  124.0   6.24   81.74  5.059  -2.829   1.6  1.0000  1.0000  1.5072  3  Jib                                                                                                                         </t>
  </si>
  <si>
    <t xml:space="preserve"> 8.0  123.0   6.33   80.34  5.116  -2.786   1.6  1.0000  1.0000  1.5390  3  Jib                                                                                                                         </t>
  </si>
  <si>
    <t xml:space="preserve"> 8.0  122.0   6.43   78.96  5.176  -2.743   1.7  1.0000  1.0000  1.5708  3  Jib                                                                                                                         </t>
  </si>
  <si>
    <t xml:space="preserve"> 8.0  121.0   6.53   77.60  5.236  -2.697   1.8  1.0000  1.0000  1.6024  3  Jib                                                                                                                         </t>
  </si>
  <si>
    <t xml:space="preserve"> 8.0  120.0   6.64   76.27  5.296  -2.648   1.8  1.0000  1.0000  1.6336  2  Jib                                                                                                                         </t>
  </si>
  <si>
    <t xml:space="preserve"> 8.0  119.0   6.74   74.98  5.355  -2.596   1.9  1.0000  1.0000  1.6643  2  Jib                                                                                                                         </t>
  </si>
  <si>
    <t xml:space="preserve"> 8.0  118.0   6.85   73.73  5.412  -2.541   2.0  1.0000  1.0000  1.6942  3  Jib                                                                                                                         </t>
  </si>
  <si>
    <t xml:space="preserve"> 8.0  117.0   6.95   72.51  5.468  -2.482   2.0  1.0000  1.0000  1.7234  3  Jib                                                                                                                         </t>
  </si>
  <si>
    <t xml:space="preserve"> 8.0  116.0   7.06   71.34  5.521  -2.420   2.1  1.0000  1.0000  1.7517  3  Jib                                                                                                                         </t>
  </si>
  <si>
    <t xml:space="preserve"> 8.0  115.0   7.17   70.22  5.571  -2.354   2.2  1.0000  1.0000  1.7790  3  Jib                                                                                                                         </t>
  </si>
  <si>
    <t xml:space="preserve"> 8.0  114.0   7.28   69.13  5.618  -2.285   2.3  1.0000  1.0000  1.8054  3  Jib                                                                                                                         </t>
  </si>
  <si>
    <t xml:space="preserve"> 8.0  113.0   7.38   68.09  5.662  -2.212   2.3  1.0000  1.0000  1.8310  3  Jib                                                                                                                         </t>
  </si>
  <si>
    <t xml:space="preserve"> 8.0  112.0   7.49   67.08  5.704  -2.137   2.4  1.0000  1.0000  1.8557  3  Jib                                                                                                                         </t>
  </si>
  <si>
    <t xml:space="preserve"> 8.0  111.0   7.60   66.11  5.742  -2.058   2.5  1.0000  1.0000  1.8796  3  Jib                                                                                                                         </t>
  </si>
  <si>
    <t xml:space="preserve"> 8.0  110.0   7.71   65.17  5.779  -1.976   2.6  1.0000  1.0000  1.9029  3  Jib                                                                                                                         </t>
  </si>
  <si>
    <t xml:space="preserve"> 8.0  109.0   7.81   64.26  5.812  -1.892   2.6  1.0000  1.0000  1.9255  3  Jib                                                                                                                         </t>
  </si>
  <si>
    <t xml:space="preserve"> 8.0  108.0   7.92   63.38  5.844  -1.806   2.7  1.0000  1.0000  1.9476  3  Jib                                                                                                                         </t>
  </si>
  <si>
    <t xml:space="preserve"> 8.0  107.0   8.02   62.52  5.874  -1.717   2.8  1.0000  1.0000  1.9691  3  Jib                                                                                                                         </t>
  </si>
  <si>
    <t xml:space="preserve"> 8.0  106.0   8.13   61.68  5.902  -1.627   2.9  1.0000  1.0000  1.9901  3  Jib                                                                                                                         </t>
  </si>
  <si>
    <t xml:space="preserve"> 8.0  105.0   8.23   60.87  5.928  -1.534   3.0  1.0000  1.0000  2.0106  3  Jib                                                                                                                         </t>
  </si>
  <si>
    <t xml:space="preserve"> 8.0  104.0   8.33   60.07  5.953  -1.440   3.0  1.0000  1.0000  2.0305  3  Jib                                                                                                                         </t>
  </si>
  <si>
    <t xml:space="preserve"> 8.0  103.0   8.43   59.29  5.976  -1.344   3.1  1.0000  1.0000  2.0498  3  Jib                                                                                                                         </t>
  </si>
  <si>
    <t xml:space="preserve"> 8.0  102.0   8.53   58.52  5.997  -1.247   3.2  1.0000  1.0000  2.0686  3  Jib                                                                                                                         </t>
  </si>
  <si>
    <t xml:space="preserve"> 8.0  101.0   8.63   57.78  6.018  -1.148   3.3  1.0000  1.0000  2.0869  3  Jib                                                                                                                         </t>
  </si>
  <si>
    <t xml:space="preserve"> 8.0  100.0   8.73   57.04  6.037  -1.048   3.4  1.0000  1.0000  2.1046  3  Jib                                                                                                                         </t>
  </si>
  <si>
    <t xml:space="preserve"> 8.0   99.0   8.83   56.32  6.054   -.947   3.5  1.0000  1.0000  2.1217  3  Jib                                                                                                                         </t>
  </si>
  <si>
    <t xml:space="preserve"> 8.0   98.0   8.93   55.61  6.071   -.845   3.6  1.0000  1.0000  2.1380  3  Jib                                                                                                                         </t>
  </si>
  <si>
    <t xml:space="preserve"> 8.0   97.0   9.02   54.91  6.086   -.742   3.7  1.0000  1.0000  2.1535  3  Jib                                                                                                                         </t>
  </si>
  <si>
    <t xml:space="preserve"> 8.0   96.0   9.12   54.22  6.100   -.638   3.8  1.0000  1.0000  2.1680  3  Jib                                                                                                                         </t>
  </si>
  <si>
    <t xml:space="preserve"> 8.0   95.0   9.21   53.55  6.112   -.533   3.9  1.0000  1.0000  2.1816  3  Jib                                                                                                                         </t>
  </si>
  <si>
    <t xml:space="preserve"> 8.0   94.0   9.31   52.85  6.130   -.428   4.0  1.0000  1.0000  2.1947  3  Jib                                                                                                                         </t>
  </si>
  <si>
    <t xml:space="preserve"> 8.0   93.0   9.40   52.21  6.138   -.321   4.0  1.0000  1.0000  2.2060  3  Jib                                                                                                                         </t>
  </si>
  <si>
    <t xml:space="preserve"> 8.0   92.0   9.48   51.57  6.146   -.214   4.1  1.0000  1.0000  2.2163  3  Jib                                                                                                                         </t>
  </si>
  <si>
    <t xml:space="preserve"> 8.0   91.0   9.57   50.93  6.152   -.107   4.2  1.0000  1.0000  2.2254  3  Jib                                                                                                                         </t>
  </si>
  <si>
    <t xml:space="preserve"> 8.0   90.0   9.66   50.31  6.158    .000   4.3  1.0000  1.0000  2.2335  3  Jib                                                                                                                         </t>
  </si>
  <si>
    <t xml:space="preserve"> 8.0   89.0   9.74   49.69  6.162    .108   4.4  1.0000  1.0000  2.2406  3  Jib                                                                                                                         </t>
  </si>
  <si>
    <t xml:space="preserve"> 8.0   88.0   9.83   49.08  6.165    .215   4.5  1.0000  1.0000  2.2467  3  Jib                                                                                                                         </t>
  </si>
  <si>
    <t xml:space="preserve"> 8.0   87.0   9.91   48.48  6.167    .323   4.6  1.0000  1.0000  2.2518  3  Jib                                                                                                                         </t>
  </si>
  <si>
    <t xml:space="preserve"> 8.0   86.0   9.99   47.88  6.168    .430   4.7  1.0000  1.0000  2.2561  3  Jib                                                                                                                         </t>
  </si>
  <si>
    <t xml:space="preserve"> 8.0   85.0  10.07   47.29  6.169    .538   4.8  1.0000  1.0000  2.2595  3  Jib                                                                                                                         </t>
  </si>
  <si>
    <t xml:space="preserve"> 8.0   84.0  10.15   46.70  6.168    .645   5.0  1.0000  1.0000  2.2620  3  Jib                                                                                                                         </t>
  </si>
  <si>
    <t xml:space="preserve"> 8.0   83.0  10.23   46.12  6.166    .752   5.1  1.0000  1.0000  2.2637  3  Jib                                                                                                                         </t>
  </si>
  <si>
    <t xml:space="preserve"> 8.0   82.0  10.30   45.54  6.163    .858   5.2  1.0000  1.0000  2.2646  3  Jib                                                                                                                         </t>
  </si>
  <si>
    <t xml:space="preserve"> 8.0   81.0  10.37   44.97  6.160    .964   5.3  1.0000  1.0000  2.2647  3  Jib                                                                                                                         </t>
  </si>
  <si>
    <t xml:space="preserve"> 8.0   80.0  10.45   44.40  6.155   1.069   5.4  1.0000  1.0000  2.2640  3  Jib                                                                                                                         </t>
  </si>
  <si>
    <t xml:space="preserve"> 8.0   79.0  10.52   43.84  6.149   1.173   5.6  1.0000  1.0000  2.2627  3  Jib                                                                                                                         </t>
  </si>
  <si>
    <t xml:space="preserve"> 8.0   78.0  10.59   43.27  6.143   1.277   5.7  1.0000  1.0000  2.2607  3  Jib                                                                                                                         </t>
  </si>
  <si>
    <t xml:space="preserve"> 8.0   77.0  10.65   42.71  6.135   1.380   5.9  1.0000  1.0000  2.2581  3  Jib                                                                                                                         </t>
  </si>
  <si>
    <t xml:space="preserve"> 8.0   76.0  10.72   42.16  6.126   1.482   6.2  1.0000  1.0000  2.2549  3  Jib                                                                                                                         </t>
  </si>
  <si>
    <t xml:space="preserve"> 8.0   75.0  10.78   41.60  6.116   1.583   6.4  1.0000  1.0000  2.2511  3  Jib                                                                                                                         </t>
  </si>
  <si>
    <t xml:space="preserve"> 8.0   74.0  10.84   41.05  6.105   1.683   6.6  1.0000  1.0000  2.2468  3  Jib                                                                                                                         </t>
  </si>
  <si>
    <t xml:space="preserve"> 8.0   73.0  10.90   40.50  6.093   1.782   6.8  1.0000  1.0000  2.2420  3  Jib                                                                                                                         </t>
  </si>
  <si>
    <t xml:space="preserve"> 8.0   72.0  10.96   39.96  6.080   1.879   7.0  1.0000  1.0000  2.2368  3  Jib                                                                                                                         </t>
  </si>
  <si>
    <t xml:space="preserve"> 8.0   71.0  11.02   39.42  6.066   1.975   7.2  1.0000  1.0000  2.2311  3  Jib                                                                                                                         </t>
  </si>
  <si>
    <t xml:space="preserve"> 8.0   70.0  11.07   38.88  6.051   2.070   7.3  1.0000  1.0000  2.2250  3  Jib                                                                                                                         </t>
  </si>
  <si>
    <t xml:space="preserve"> 8.0   69.0  11.13   38.35  6.034   2.162   7.5  1.0000  1.0000  2.2186  3  Jib                                                                                                                         </t>
  </si>
  <si>
    <t xml:space="preserve"> 8.0   68.0  11.18   37.82  6.016   2.254   7.6  1.0000  1.0000  2.2117  3  Jib                                                                                                                         </t>
  </si>
  <si>
    <t xml:space="preserve"> 8.0   67.0  11.23   37.29  5.997   2.343   7.8  1.0000  1.0000  2.2045  3  Jib                                                                                                                         </t>
  </si>
  <si>
    <t xml:space="preserve"> 8.0   66.0  11.27   36.77  5.976   2.431   7.9  1.0000  1.0000  2.1970  3  Jib                                                                                                                         </t>
  </si>
  <si>
    <t xml:space="preserve"> 8.0   65.0  11.32   36.26  5.954   2.516   8.0  1.0000  1.0000  2.1892  3  Jib                                                                                                                         </t>
  </si>
  <si>
    <t xml:space="preserve"> 8.0   64.0  11.36   35.74  5.930   2.600   8.1  1.0000  1.0000  2.1811  3  Jib                                                                                                                         </t>
  </si>
  <si>
    <t xml:space="preserve"> 8.0   63.0  11.40   35.24  5.904   2.680   8.2  1.0000  1.0000  2.1728  3  Jib                                                                                                                         </t>
  </si>
  <si>
    <t xml:space="preserve"> 8.0   62.0  11.43   34.74  5.876   2.759   8.3  1.0000  1.0000  2.1642  3  Jib                                                                                                                         </t>
  </si>
  <si>
    <t xml:space="preserve"> 8.0   61.0  11.47   34.24  5.845   2.834   8.4  1.0000  1.0000  2.1554  3  Jib                                                                                                                         </t>
  </si>
  <si>
    <t xml:space="preserve"> 8.0   60.0  11.50   33.75  5.812   2.906   8.4  1.0000  1.0000  2.1465  3  Jib                                                                                                                         </t>
  </si>
  <si>
    <t xml:space="preserve"> 8.0   59.0  11.52   33.27  5.776   2.975   8.4  1.0000  1.0000  2.1374  3  Jib                                                                                                                         </t>
  </si>
  <si>
    <t xml:space="preserve"> 8.0   58.0  11.55   32.79  5.737   3.040   8.5  1.0000  1.0000  2.1282  3  Jib                                                                                                                         </t>
  </si>
  <si>
    <t xml:space="preserve"> 8.0   57.0  11.56   32.33  5.694   3.101   8.5  1.0000  1.0000  2.1189  3  Jib                                                                                                                         </t>
  </si>
  <si>
    <t xml:space="preserve"> 8.0   56.0  11.58   31.87  5.646   3.157   8.4  1.0000  1.0000  2.1096  3  Jib                                                                                                                         </t>
  </si>
  <si>
    <t xml:space="preserve"> 8.0   55.0  11.59   31.42  5.595   3.209   8.4  1.0000  1.0000  2.1002  3  Jib                                                                                                                         </t>
  </si>
  <si>
    <t xml:space="preserve"> 8.0   54.0  11.59   30.99  5.538   3.255   8.3  1.0000  1.0000  2.0910  3  Jib                                                                                                                         </t>
  </si>
  <si>
    <t xml:space="preserve"> 8.0   53.0  11.58   30.56  5.475   3.295   8.2  1.0000  1.0000  2.0817  3  Jib                                                                                                                         </t>
  </si>
  <si>
    <t xml:space="preserve"> 8.0   52.0  11.57   30.15  5.408   3.330   8.1  1.0000  1.0000  2.0726  3  Jib                                                                                                                         </t>
  </si>
  <si>
    <t xml:space="preserve"> 8.0   51.0  11.56   29.74  5.335   3.358   8.0  1.0000  1.0000  2.0635  3  Jib                                                                                                                         </t>
  </si>
  <si>
    <t xml:space="preserve"> 8.0   50.0  11.54   29.34  5.257   3.379   7.8  1.0000  1.0000  2.0545  3  Jib                                                                                                                         </t>
  </si>
  <si>
    <t xml:space="preserve"> 8.0   49.0  11.51   28.95  5.175   3.395   7.7  1.0000  1.0000  2.0455  3  Jib                                                                                                                         </t>
  </si>
  <si>
    <t xml:space="preserve"> 8.0   48.0  11.48   28.56  5.090   3.406   7.5  1.0000  1.0000  2.0365  3  Jib                                                                                                                         </t>
  </si>
  <si>
    <t xml:space="preserve"> 8.0   47.0  11.45   28.18  5.004   3.413   7.1  1.0000   .9902  2.0075  3  Jib                                                                                                                         </t>
  </si>
  <si>
    <t xml:space="preserve"> 8.0   46.0  11.41   27.80  4.917   3.416   6.5  1.0000   .9737  1.9651  3  Jib                                                                                                                         </t>
  </si>
  <si>
    <t xml:space="preserve"> 8.0   45.0  11.38   27.41  4.829   3.415   6.0  1.0000   .9601  1.9285  4  Jib                                                                                                                         </t>
  </si>
  <si>
    <t xml:space="preserve"> 8.0   44.0  11.33   27.01  4.736   3.407   5.7  1.0000   .9564  1.9121  3  Jib                                                                                                                         </t>
  </si>
  <si>
    <t xml:space="preserve"> 8.0   43.0  11.28   26.62  4.635   3.390   5.5  1.0000   .9465  1.8835  3  Jib                                                                                                                         </t>
  </si>
  <si>
    <t xml:space="preserve"> 8.0   42.0  11.22   26.25  4.523   3.361   5.2  1.0000   .9318  1.8460  3  Jib                                                                                                                         </t>
  </si>
  <si>
    <t xml:space="preserve"> 8.0   41.0  11.14   25.91  4.398   3.319   4.9  1.0000   .9140  1.8027  4  Jib                                                                                                                         </t>
  </si>
  <si>
    <t xml:space="preserve"> 8.0   40.0  11.05   25.58  4.261   3.264   4.7  1.0000   .8938  1.7553  4  Jib                                                                                                                         </t>
  </si>
  <si>
    <t xml:space="preserve"> 8.0   39.0  10.95   25.26  4.114   3.197   4.4  1.0000   .8716  1.7045  4  Jib                                                                                                                         </t>
  </si>
  <si>
    <t xml:space="preserve"> 8.0   38.0  10.84   24.95  3.958   3.119   4.2  1.0000   .8475  1.6506  4  Jib                                                                                                                         </t>
  </si>
  <si>
    <t xml:space="preserve"> 8.0   37.0  10.71   24.66  3.791   3.027   3.9  1.0000   .8215  1.5933  4  Jib                                                                                                                         </t>
  </si>
  <si>
    <t xml:space="preserve"> 8.0   36.0  10.58   24.38  3.610   2.921   3.7  1.0000   .7931  1.5322  4  Jib                                                                                                                         </t>
  </si>
  <si>
    <t xml:space="preserve"> 8.0   35.0  10.42   24.14  3.412   2.795   3.5  1.0000   .7616  1.4662  4  Jib                                                                                                                         </t>
  </si>
  <si>
    <t xml:space="preserve"> 8.0   34.0  10.25   23.93  3.192   2.646   3.2  1.0000   .7261  1.3933  4  Jib                                                                                                                         </t>
  </si>
  <si>
    <t xml:space="preserve"> 8.0   33.0  10.04   23.80  2.938   2.464   3.0  1.0000   .6839  1.3097  4  Jib                                                                                                                         </t>
  </si>
  <si>
    <t xml:space="preserve"> 8.0  165.4   3.94  151.51  3.740  -3.619    .4  1.0000  1.0000   .2425  2  Jib OPTDN                                                                                                                   </t>
  </si>
  <si>
    <t xml:space="preserve"> 8.0  180.0   3.76  180.00  3.702  -3.702   -.1  1.0000  1.0000   .0762  3  Poled Jib                                                                                                                   </t>
  </si>
  <si>
    <t xml:space="preserve"> 8.0  179.0   3.75  178.01  3.717  -3.717   -.1  1.0000  1.0000   .1401  3  Poled Jib                                                                                                                   </t>
  </si>
  <si>
    <t xml:space="preserve"> 8.0  178.0   3.73  176.00  3.735  -3.732   -.1  1.0000  1.0000   .2043  3  Poled Jib                                                                                                                   </t>
  </si>
  <si>
    <t xml:space="preserve"> 8.0  177.0   3.72  173.97  3.753  -3.748   -.1  1.0000  1.0000   .2683  3  Poled Jib                                                                                                                   </t>
  </si>
  <si>
    <t xml:space="preserve"> 8.0  176.0   3.71  171.93  3.773  -3.764   -.1  1.0000  1.0000   .3317  3  Poled Jib                                                                                                                   </t>
  </si>
  <si>
    <t xml:space="preserve"> 8.0  175.0   3.70  169.87  3.792  -3.777   -.1  1.0000  1.0000   .3939  3  Poled Jib                                                                                                                   </t>
  </si>
  <si>
    <t xml:space="preserve"> 8.0  174.0   3.69  167.81  3.809  -3.788   -.1  1.0000  1.0000   .4543  3  Poled Jib                                                                                                                   </t>
  </si>
  <si>
    <t xml:space="preserve"> 8.0  173.0   3.69  165.75  3.825  -3.796   -.1  1.0000  1.0000   .5122  3  Poled Jib                                                                                                                   </t>
  </si>
  <si>
    <t xml:space="preserve"> 8.0  172.0   3.70  163.70  3.838  -3.800   -.1  1.0000  1.0000   .5672  3  Poled Jib                                                                                                                   </t>
  </si>
  <si>
    <t xml:space="preserve"> 8.0  171.0   3.71  161.67  3.847  -3.799    .0  1.0000  1.0000   .6185  3  Poled Jib                                                                                                                   </t>
  </si>
  <si>
    <t xml:space="preserve"> 8.0  170.0   3.73  159.67  3.851  -3.793    .0  1.0000  1.0000   .6655  3  Poled Jib                                                                                                                   </t>
  </si>
  <si>
    <t xml:space="preserve"> 8.0  169.0   3.75  157.71  3.851  -3.781    .0  1.0000  1.0000   .7080  3  Poled Jib                                                                                                                   </t>
  </si>
  <si>
    <t xml:space="preserve"> 8.0  168.0   3.78  155.78  3.849  -3.765    .0  1.0000  1.0000   .7464  3  Poled Jib                                                                                                                   </t>
  </si>
  <si>
    <t xml:space="preserve"> 8.0  167.0   3.81  153.88  3.847  -3.748    .0  1.0000  1.0000   .7809  3  Poled Jib                                                                                                                   </t>
  </si>
  <si>
    <t xml:space="preserve"> 8.0  166.0   3.84  151.99  3.846  -3.731    .0  1.0000  1.0000   .8120  3  Poled Jib                                                                                                                   </t>
  </si>
  <si>
    <t xml:space="preserve"> 8.0  165.0   3.88  150.11  3.847  -3.716    .0  1.0000  1.0000   .8393  3  Poled Jib                                                                                                                   </t>
  </si>
  <si>
    <t xml:space="preserve"> 8.0  164.0   3.91  148.23  3.851  -3.702    .0  1.0000  1.0000   .8625  3  Poled Jib                                                                                                                   </t>
  </si>
  <si>
    <t xml:space="preserve"> 8.0  163.0   3.94  146.35  3.858  -3.690    .0  1.0000  1.0000   .8808  3  Poled Jib                                                                                                                   </t>
  </si>
  <si>
    <t xml:space="preserve"> 8.0  162.0   3.97  144.47  3.867  -3.677    .1  1.0000  1.0000   .8916  3  Poled Jib                                                                                                                   </t>
  </si>
  <si>
    <t xml:space="preserve"> 8.0  161.0   4.00  142.64  3.873  -3.662    .1  1.0000  1.0000   .8922  3  Poled Jib                                                                                                                   </t>
  </si>
  <si>
    <t xml:space="preserve"> 8.0  160.0   4.04  140.87  3.875  -3.641    .1  1.0000  1.0000   .8808  3  Poled Jib                                                                                                                   </t>
  </si>
  <si>
    <t xml:space="preserve"> 8.0  159.0   4.09  139.17  3.871  -3.614    .2  1.0000  1.0000   .8592  3  Poled Jib                                                                                                                   </t>
  </si>
  <si>
    <t xml:space="preserve"> 8.0  158.0   4.14  137.55  3.862  -3.581    .2  1.0000  1.0000   .8302  3  Poled Jib                                                                                                                   </t>
  </si>
  <si>
    <t xml:space="preserve"> 8.0  157.0   4.20  135.99  3.850  -3.544    .3  1.0000  1.0000   .7964  3  Poled Jib                                                                                                                   </t>
  </si>
  <si>
    <t xml:space="preserve"> 8.0  156.0   4.25  134.49  3.835  -3.504    .3  1.0000  1.0000   .7600  3  Poled Jib                                                                                                                   </t>
  </si>
  <si>
    <t xml:space="preserve"> 8.0  155.0   4.31  133.03  3.818  -3.460    .4  1.0000  1.0000   .7233  3  Poled Jib                                                                                                                   </t>
  </si>
  <si>
    <t xml:space="preserve"> 8.0  154.0   4.38  131.61  3.801  -3.416    .4  1.0000  1.0000   .6883  3  Poled Jib                                                                                                                   </t>
  </si>
  <si>
    <t xml:space="preserve"> 8.0  153.0   4.44  130.21  3.784  -3.372    .4  1.0000  1.0000   .6570  3  Poled Jib                                                                                                                   </t>
  </si>
  <si>
    <t xml:space="preserve"> 8.0  152.0   4.50  128.82  3.770  -3.328    .5  1.0000  1.0000   .6307  3  Poled Jib                                                                                                                   </t>
  </si>
  <si>
    <t xml:space="preserve"> 8.0  151.0   4.55  127.42  3.758  -3.287    .5  1.0000  1.0000   .6099  3  Poled Jib                                                                                                                   </t>
  </si>
  <si>
    <t xml:space="preserve"> 8.0  150.0   4.61  126.01  3.750  -3.248    .6  1.0000  1.0000   .5945  3  Poled Jib                                                                                                                   </t>
  </si>
  <si>
    <t xml:space="preserve"> 8.0  149.0   4.67  124.60  3.745  -3.210    .6  1.0000  1.0000   .5849  3  Poled Jib                                                                                                                   </t>
  </si>
  <si>
    <t xml:space="preserve"> 8.0  148.0   4.72  123.16  3.744  -3.175    .6  1.0000  1.0000   .5809  3  Poled Jib                                                                                                                   </t>
  </si>
  <si>
    <t xml:space="preserve"> 8.0  147.0   4.78  121.71  3.747  -3.142    .6  1.0000  1.0000   .5826  3  Poled Jib                                                                                                                   </t>
  </si>
  <si>
    <t xml:space="preserve"> 8.0  146.0   4.83  120.23  3.754  -3.112    .7  1.0000  1.0000   .5891  3  Poled Jib                                                                                                                   </t>
  </si>
  <si>
    <t xml:space="preserve"> 8.0  145.0   4.88  118.74  3.766  -3.084    .7  1.0000  1.0000   .6000  3  Poled Jib                                                                                                                   </t>
  </si>
  <si>
    <t xml:space="preserve"> 8.0  144.0   4.93  117.22  3.781  -3.059    .7  1.0000  1.0000   .6145  3  Poled Jib                                                                                                                   </t>
  </si>
  <si>
    <t xml:space="preserve"> 8.0  143.0   4.98  115.68  3.800  -3.034    .7  1.0000  1.0000   .6317  3  Poled Jib                                                                                                                   </t>
  </si>
  <si>
    <t xml:space="preserve"> 8.0  142.0   5.03  114.14  3.821  -3.011    .7  1.0000  1.0000   .6507  3  Poled Jib                                                                                                                   </t>
  </si>
  <si>
    <t xml:space="preserve"> 8.0  141.0   5.09  112.59  3.845  -2.988    .7  1.0000  1.0000   .6705  3  Poled Jib                                                                                                                   </t>
  </si>
  <si>
    <t xml:space="preserve"> 8.0  140.0   5.14  111.05  3.870  -2.965    .8  1.0000  1.0000   .6900  3  Poled Jib                                                                                                                   </t>
  </si>
  <si>
    <t xml:space="preserve"> 8.0  139.0   5.19  109.52  3.896  -2.940    .8  1.0000  1.0000   .7086  3  Poled Jib                                                                                                                   </t>
  </si>
  <si>
    <t xml:space="preserve"> 8.0  138.0   5.25  108.02  3.921  -2.914    .8  1.0000  1.0000   .7261  3  Poled Jib                                                                                                                   </t>
  </si>
  <si>
    <t xml:space="preserve"> 8.0  137.0   5.31  106.53  3.947  -2.886    .8  1.0000  1.0000   .7424  3  Poled Jib                                                                                                                   </t>
  </si>
  <si>
    <t xml:space="preserve"> 8.0  136.0   5.37  105.07  3.972  -2.857    .8  1.0000  1.0000   .7571  3  Poled Jib                                                                                                                   </t>
  </si>
  <si>
    <t xml:space="preserve"> 8.0  135.0   5.43  103.63  3.997  -2.826    .8  1.0000  1.0000   .7705  3  Poled Jib                                                                                                                   </t>
  </si>
  <si>
    <t xml:space="preserve"> 8.0  171.7   3.70  163.05  3.841  -3.801    .0  1.0000  1.0000   .5840  3  OPTDN Poled Jib                                                                                                             </t>
  </si>
  <si>
    <t xml:space="preserve"> 8.0   45.7  11.41   27.69  4.894   3.416   6.3  1.0000   .9692  1.9535  2  OPTUP                                                                                                                       </t>
  </si>
  <si>
    <t xml:space="preserve"> 8.0  152.9   4.25  124.96  4.381  -3.902    .7  1.0000  1.0000  1.1545  1  OPTDN Sym Spin                                                                                                              </t>
  </si>
  <si>
    <t xml:space="preserve"> 8.0  152.1   4.28  123.15  4.416  -3.902    .7  1.0000  1.0000  1.2016  1  OPTDN Poled Asym                                                                                                            </t>
  </si>
  <si>
    <t xml:space="preserve"> 8.0  180.0   3.76  180.00  3.702  -3.702   -.1  1.0000  1.0000   .0762  4  Poled Jib                                                                                                                   </t>
  </si>
  <si>
    <t xml:space="preserve"> 8.0  150.0   4.61  126.01  3.750  -3.248    .6  1.0000  1.0000   .5945  4  Poled Jib                                                                                                                   </t>
  </si>
  <si>
    <t xml:space="preserve">10.0  180.0   4.94  180.00  4.621  -4.621    .1  1.0000  1.0000  -.0544  3  Sym Spin                                                                                                                    </t>
  </si>
  <si>
    <t xml:space="preserve">10.0  179.0   4.94  178.06  4.630  -4.629    .1  1.0000  1.0000  -.0153  2  Sym Spin                                                                                                                    </t>
  </si>
  <si>
    <t xml:space="preserve">10.0  178.0   4.93  176.12  4.639  -4.637    .1  1.0000  1.0000   .0248  2  Sym Spin                                                                                                                    </t>
  </si>
  <si>
    <t xml:space="preserve">10.0  177.0   4.93  174.17  4.651  -4.644    .2  1.0000  1.0000   .0621  2  Sym Spin                                                                                                                    </t>
  </si>
  <si>
    <t xml:space="preserve">10.0  176.0   4.93  172.21  4.663  -4.651    .2  1.0000  1.0000   .0967  2  Sym Spin                                                                                                                    </t>
  </si>
  <si>
    <t xml:space="preserve">10.0  175.0   4.92  170.25  4.676  -4.658    .2  1.0000  1.0000   .1324  2  Sym Spin                                                                                                                    </t>
  </si>
  <si>
    <t xml:space="preserve">10.0  174.0   4.93  168.28  4.691  -4.665    .3  1.0000  1.0000   .1718  2  Sym Spin                                                                                                                    </t>
  </si>
  <si>
    <t xml:space="preserve">10.0  173.0   4.93  166.31  4.707  -4.672    .3  1.0000  1.0000   .2140  2  Sym Spin                                                                                                                    </t>
  </si>
  <si>
    <t xml:space="preserve">10.0  172.0   4.93  164.34  4.724  -4.678    .3  1.0000  1.0000   .2566  2  Sym Spin                                                                                                                    </t>
  </si>
  <si>
    <t xml:space="preserve">10.0  171.0   4.94  162.36  4.743  -4.684    .4  1.0000  1.0000   .2983  2  Sym Spin                                                                                                                    </t>
  </si>
  <si>
    <t xml:space="preserve">10.0  170.0   4.95  160.37  4.762  -4.690    .4  1.0000  1.0000   .3400  2  Sym Spin                                                                                                                    </t>
  </si>
  <si>
    <t xml:space="preserve">10.0  169.0   4.96  158.39  4.783  -4.695    .4  1.0000  1.0000   .3828  2  Sym Spin                                                                                                                    </t>
  </si>
  <si>
    <t xml:space="preserve">10.0  168.0   4.97  156.40  4.805  -4.700    .5  1.0000  1.0000   .4273  2  Sym Spin                                                                                                                    </t>
  </si>
  <si>
    <t xml:space="preserve">10.0  167.0   4.98  154.40  4.828  -4.705    .5  1.0000  1.0000   .4730  2  Sym Spin                                                                                                                    </t>
  </si>
  <si>
    <t xml:space="preserve">10.0  166.0   5.00  152.41  4.853  -4.709    .5  1.0000  1.0000   .5196  2  Sym Spin                                                                                                                    </t>
  </si>
  <si>
    <t xml:space="preserve">10.0  165.0   5.01  150.42  4.879  -4.712    .5  1.0000  1.0000   .5669  2  Sym Spin                                                                                                                    </t>
  </si>
  <si>
    <t xml:space="preserve">10.0  164.0   5.03  148.42  4.906  -4.716    .6  1.0000  1.0000   .6150  2  Sym Spin                                                                                                                    </t>
  </si>
  <si>
    <t xml:space="preserve">10.0  163.0   5.06  146.42  4.934  -4.719    .6  1.0000  1.0000   .6640  2  Sym Spin                                                                                                                    </t>
  </si>
  <si>
    <t xml:space="preserve">10.0  162.0   5.08  144.43  4.964  -4.721    .6  1.0000  1.0000   .7138  2  Sym Spin                                                                                                                    </t>
  </si>
  <si>
    <t xml:space="preserve">10.0  161.0   5.11  142.43  4.996  -4.724    .7  1.0000  1.0000   .7642  2  Sym Spin                                                                                                                    </t>
  </si>
  <si>
    <t xml:space="preserve">10.0  160.0   5.14  140.44  5.029  -4.725    .7  1.0000  1.0000   .8149  2  Sym Spin                                                                                                                    </t>
  </si>
  <si>
    <t xml:space="preserve">10.0  159.0   5.17  138.44  5.063  -4.727    .7  1.0000  1.0000   .8657  2  Sym Spin                                                                                                                    </t>
  </si>
  <si>
    <t xml:space="preserve">10.0  158.0   5.20  136.45  5.099  -4.728    .8  1.0000  1.0000   .9165  2  Sym Spin                                                                                                                    </t>
  </si>
  <si>
    <t xml:space="preserve">10.0  157.0   5.24  134.46  5.137  -4.729    .8  1.0000  1.0000   .9671  2  Sym Spin                                                                                                                    </t>
  </si>
  <si>
    <t xml:space="preserve">10.0  156.0   5.28  132.48  5.176  -4.729    .8  1.0000  1.0000  1.0175  2  Sym Spin                                                                                                                    </t>
  </si>
  <si>
    <t xml:space="preserve">10.0  155.0   5.32  130.50  5.217  -4.728    .9  1.0000  1.0000  1.0676  2  Sym Spin                                                                                                                    </t>
  </si>
  <si>
    <t xml:space="preserve">10.0  154.0   5.36  128.53  5.259  -4.726    .9  1.0000  1.0000  1.1172  2  Sym Spin                                                                                                                    </t>
  </si>
  <si>
    <t xml:space="preserve">10.0  153.0   5.41  126.57  5.302  -4.724   1.0  1.0000  1.0000  1.1662  2  Sym Spin                                                                                                                    </t>
  </si>
  <si>
    <t xml:space="preserve">10.0  152.0   5.46  124.62  5.345  -4.720   1.0  1.0000  1.0000  1.2142  2  Sym Spin                                                                                                                    </t>
  </si>
  <si>
    <t xml:space="preserve">10.0  151.0   5.51  122.70  5.390  -4.714   1.1  1.0000  1.0000  1.2612  2  Sym Spin                                                                                                                    </t>
  </si>
  <si>
    <t xml:space="preserve">10.0  150.0   5.57  120.79  5.434  -4.706   1.1  1.0000  1.0000  1.3067  2  Sym Spin                                                                                                                    </t>
  </si>
  <si>
    <t xml:space="preserve">10.0  149.0   5.63  118.92  5.478  -4.695   1.2  1.0000  1.0000  1.3507  2  Sym Spin                                                                                                                    </t>
  </si>
  <si>
    <t xml:space="preserve">10.0  148.0   5.69  117.07  5.522  -4.683   1.2  1.0000  1.0000  1.3931  2  Sym Spin                                                                                                                    </t>
  </si>
  <si>
    <t xml:space="preserve">10.0  147.0   5.76  115.26  5.565  -4.667   1.3  1.0000  1.0000  1.4336  2  Sym Spin                                                                                                                    </t>
  </si>
  <si>
    <t xml:space="preserve">10.0  146.0   5.83  113.48  5.607  -4.648   1.3  1.0000  1.0000  1.4722  2  Sym Spin                                                                                                                    </t>
  </si>
  <si>
    <t xml:space="preserve">10.0  145.0   5.91  111.74  5.648  -4.626   1.4  1.0000  1.0000  1.5089  2  Sym Spin                                                                                                                    </t>
  </si>
  <si>
    <t xml:space="preserve">10.0  144.0   5.98  110.05  5.687  -4.601   1.4  1.0000  1.0000  1.5436  2  Sym Spin                                                                                                                    </t>
  </si>
  <si>
    <t xml:space="preserve">10.0  143.0   6.07  108.39  5.726  -4.573   1.5  1.0000  1.0000  1.5765  2  Sym Spin                                                                                                                    </t>
  </si>
  <si>
    <t xml:space="preserve">10.0  142.0   6.15  106.76  5.764  -4.542   1.5  1.0000  1.0000  1.6081  2  Sym Spin                                                                                                                    </t>
  </si>
  <si>
    <t xml:space="preserve">10.0  141.0   6.24  105.18  5.801  -4.508   1.6  1.0000  1.0000  1.6385  2  Sym Spin                                                                                                                    </t>
  </si>
  <si>
    <t xml:space="preserve">10.0  140.0   6.33  103.63  5.837  -4.471   1.7  1.0000  1.0000  1.6677  2  Sym Spin                                                                                                                    </t>
  </si>
  <si>
    <t xml:space="preserve">10.0  139.0   6.42  102.12  5.872  -4.432   1.7  1.0000  1.0000  1.6959  2  Sym Spin                                                                                                                    </t>
  </si>
  <si>
    <t xml:space="preserve">10.0  138.0   6.51  100.64  5.906  -4.389   1.8  1.0000  1.0000  1.7231  2  Sym Spin                                                                                                                    </t>
  </si>
  <si>
    <t xml:space="preserve">10.0  137.0   6.61   99.20  5.939  -4.344   1.9  1.0000  1.0000  1.7493  2  Sym Spin                                                                                                                    </t>
  </si>
  <si>
    <t xml:space="preserve">10.0  136.0   6.71   97.79  5.972  -4.296   1.9  1.0000  1.0000  1.7747  2  Sym Spin                                                                                                                    </t>
  </si>
  <si>
    <t xml:space="preserve">10.0  135.0   6.81   96.41  6.004  -4.245   2.0  1.0000  1.0000  1.7992  2  Sym Spin                                                                                                                    </t>
  </si>
  <si>
    <t xml:space="preserve">10.0  134.0   6.91   95.07  6.034  -4.192   2.1  1.0000  1.0000  1.8229  2  Sym Spin                                                                                                                    </t>
  </si>
  <si>
    <t xml:space="preserve">10.0  133.0   7.01   93.75  6.065  -4.136   2.2  1.0000  1.0000  1.8459  2  Sym Spin                                                                                                                    </t>
  </si>
  <si>
    <t xml:space="preserve">10.0  132.0   7.11   92.47  6.094  -4.078   2.2  1.0000  1.0000  1.8681  2  Sym Spin                                                                                                                    </t>
  </si>
  <si>
    <t xml:space="preserve">10.0  131.0   7.22   91.21  6.123  -4.017   2.3  1.0000  1.0000  1.8897  2  Sym Spin                                                                                                                    </t>
  </si>
  <si>
    <t xml:space="preserve">10.0  130.0   7.33   89.98  6.151  -3.953   2.4  1.0000  1.0000  1.9106  2  Sym Spin                                                                                                                    </t>
  </si>
  <si>
    <t xml:space="preserve">10.0  129.0   7.43   88.77  6.178  -3.888   2.5  1.0000  1.0000  1.9309  2  Sym Spin                                                                                                                    </t>
  </si>
  <si>
    <t xml:space="preserve">10.0  128.0   7.54   87.60  6.204  -3.820   2.6  1.0000  1.0000  1.9506  2  Sym Spin                                                                                                                    </t>
  </si>
  <si>
    <t xml:space="preserve">10.0  127.0   7.65   86.44  6.230  -3.749   2.7  1.0000  1.0000  1.9696  2  Sym Spin                                                                                                                    </t>
  </si>
  <si>
    <t xml:space="preserve">10.0  126.0   7.76   85.31  6.255  -3.677   2.7  1.0000  1.0000  1.9881  2  Sym Spin                                                                                                                    </t>
  </si>
  <si>
    <t xml:space="preserve">10.0  125.0   7.87   84.20  6.280  -3.602   2.8  1.0000  1.0000  2.0060  2  Sym Spin                                                                                                                    </t>
  </si>
  <si>
    <t xml:space="preserve">10.0  124.0   7.99   83.12  6.303  -3.525   2.9  1.0000  1.0000  2.0234  2  Sym Spin                                                                                                                    </t>
  </si>
  <si>
    <t xml:space="preserve">10.0  123.0   8.10   82.06  6.326  -3.445   3.0  1.0000  1.0000  2.0402  2  Sym Spin                                                                                                                    </t>
  </si>
  <si>
    <t xml:space="preserve">10.0  122.0   8.21   81.01  6.348  -3.364   3.1  1.0000  1.0000  2.0564  2  Sym Spin                                                                                                                    </t>
  </si>
  <si>
    <t xml:space="preserve">10.0  121.0   8.32   79.99  6.370  -3.281   3.2  1.0000  1.0000  2.0721  2  Sym Spin                                                                                                                    </t>
  </si>
  <si>
    <t xml:space="preserve">10.0  120.0   8.44   78.98  6.391  -3.195   3.3  1.0000  1.0000  2.0873  2  Sym Spin                                                                                                                    </t>
  </si>
  <si>
    <t xml:space="preserve">10.0  119.0   8.55   78.00  6.411  -3.108   3.5  1.0000  1.0000  2.1020  2  Sym Spin                                                                                                                    </t>
  </si>
  <si>
    <t xml:space="preserve">10.0  118.0   8.66   77.03  6.431  -3.019   3.6  1.0000  1.0000  2.1162  2  Sym Spin                                                                                                                    </t>
  </si>
  <si>
    <t xml:space="preserve">10.0  117.0   8.78   76.07  6.450  -2.928   3.7  1.0000  1.0000  2.1300  2  Sym Spin                                                                                                                    </t>
  </si>
  <si>
    <t xml:space="preserve">10.0  116.0   8.89   75.13  6.468  -2.835   3.8  1.0000  1.0000  2.1433  2  Sym Spin                                                                                                                    </t>
  </si>
  <si>
    <t xml:space="preserve">10.0  115.0   9.00   74.21  6.486  -2.741   3.9  1.0000  1.0000  2.1562  2  Sym Spin                                                                                                                    </t>
  </si>
  <si>
    <t xml:space="preserve">10.0  114.0   9.12   73.30  6.503  -2.645   4.1  1.0000  1.0000  2.1685  2  Sym Spin                                                                                                                    </t>
  </si>
  <si>
    <t xml:space="preserve">10.0  113.0   9.23   72.41  6.519  -2.547   4.2  1.0000  1.0000  2.1803  2  Sym Spin                                                                                                                    </t>
  </si>
  <si>
    <t xml:space="preserve">10.0  112.0   9.34   71.53  6.535  -2.448   4.3  1.0000  1.0000  2.1916  2  Sym Spin                                                                                                                    </t>
  </si>
  <si>
    <t xml:space="preserve">10.0  111.0   9.46   70.66  6.549  -2.347   4.5  1.0000  1.0000  2.2023  2  Sym Spin                                                                                                                    </t>
  </si>
  <si>
    <t xml:space="preserve">10.0  110.0   9.57   69.80  6.564  -2.245   4.6  1.0000  1.0000  2.2124  2  Sym Spin                                                                                                                    </t>
  </si>
  <si>
    <t xml:space="preserve">10.0  109.0   9.68   68.96  6.577  -2.141   4.8  1.0000  1.0000  2.2219  2  Sym Spin                                                                                                                    </t>
  </si>
  <si>
    <t xml:space="preserve">10.0  108.0   9.79   68.13  6.590  -2.036   5.0  1.0000  1.0000  2.2308  2  Sym Spin                                                                                                                    </t>
  </si>
  <si>
    <t xml:space="preserve">10.0  107.0   9.90   67.31  6.602  -1.930   5.2  1.0000  1.0000  2.2391  2  Sym Spin                                                                                                                    </t>
  </si>
  <si>
    <t xml:space="preserve">10.0  106.0  10.01   66.49  6.613  -1.823   5.5  1.0000  1.0000  2.2467  2  Sym Spin                                                                                                                    </t>
  </si>
  <si>
    <t xml:space="preserve">10.0  105.0  10.12   65.69  6.623  -1.714   5.8  1.0000  1.0000  2.2536  3  Sym Spin                                                                                                                    </t>
  </si>
  <si>
    <t xml:space="preserve">10.0  104.0  10.23   64.88  6.632  -1.604   6.4  1.0000  1.0000  2.2599  3  Sym Spin                                                                                                                    </t>
  </si>
  <si>
    <t xml:space="preserve">10.0  103.0  10.34   64.09  6.640  -1.494   6.9  1.0000  1.0000  2.2655  2  Sym Spin                                                                                                                    </t>
  </si>
  <si>
    <t xml:space="preserve">10.0  102.0  10.44   63.30  6.647  -1.382   7.4  1.0000  1.0000  2.2705  2  Sym Spin                                                                                                                    </t>
  </si>
  <si>
    <t xml:space="preserve">10.0  101.0  10.55   62.51  6.653  -1.269   8.0  1.0000  1.0000  2.2747  2  Sym Spin                                                                                                                    </t>
  </si>
  <si>
    <t xml:space="preserve">10.0  100.0  10.65   61.73  6.659  -1.156   8.5  1.0000  1.0000  2.2783  2  Sym Spin                                                                                                                    </t>
  </si>
  <si>
    <t xml:space="preserve">10.0   99.0  10.75   60.96  6.663  -1.042   9.1  1.0000  1.0000  2.2811  2  Sym Spin                                                                                                                    </t>
  </si>
  <si>
    <t xml:space="preserve">10.0   98.0  10.85   60.19  6.667   -.928   9.6  1.0000  1.0000  2.2832  2  Sym Spin                                                                                                                    </t>
  </si>
  <si>
    <t xml:space="preserve">10.0   97.0  10.95   59.43  6.669   -.813  10.2  1.0000  1.0000  2.2846  2  Sym Spin                                                                                                                    </t>
  </si>
  <si>
    <t xml:space="preserve">10.0   96.0  11.05   58.67  6.671   -.697  10.8  1.0000  1.0000  2.2853  2  Sym Spin                                                                                                                    </t>
  </si>
  <si>
    <t xml:space="preserve">10.0   95.0  11.15   57.91  6.672   -.581  11.3  1.0000  1.0000  2.2853  2  Sym Spin                                                                                                                    </t>
  </si>
  <si>
    <t xml:space="preserve">10.0   94.0  11.25   57.14  6.677   -.466  11.9  1.0000  1.0000  2.2845  2  Sym Spin                                                                                                                    </t>
  </si>
  <si>
    <t xml:space="preserve">10.0   93.0  11.34   56.40  6.674   -.349  12.4  1.0000  1.0000  2.2831  2  Sym Spin                                                                                                                    </t>
  </si>
  <si>
    <t xml:space="preserve">10.0   92.0  11.43   55.66  6.671   -.233  13.0  1.0000  1.0000  2.2810  2  Sym Spin                                                                                                                    </t>
  </si>
  <si>
    <t xml:space="preserve">10.0   91.0  11.52   54.93  6.667   -.116  13.5  1.0000  1.0000  2.2784  2  Sym Spin                                                                                                                    </t>
  </si>
  <si>
    <t xml:space="preserve">10.0   90.0  11.61   54.20  6.661    .000  14.0  1.0000  1.0000  2.2753  2  Sym Spin                                                                                                                    </t>
  </si>
  <si>
    <t xml:space="preserve">10.0   89.0  11.70   53.48  6.655    .116  14.6  1.0000  1.0000  2.2717  2  Sym Spin                                                                                                                    </t>
  </si>
  <si>
    <t xml:space="preserve">10.0   88.0  11.79   52.76  6.648    .232  15.1  1.0000  1.0000  2.2677  2  Sym Spin                                                                                                                    </t>
  </si>
  <si>
    <t xml:space="preserve">10.0   87.0  11.87   52.04  6.639    .348  15.6  1.0000  1.0000  2.2634  2  Sym Spin                                                                                                                    </t>
  </si>
  <si>
    <t xml:space="preserve">10.0   86.0  11.95   51.33  6.629    .463  16.1  1.0000  1.0000  2.2587  2  Sym Spin                                                                                                                    </t>
  </si>
  <si>
    <t xml:space="preserve">10.0   85.0  12.03   50.62  6.619    .577  16.6  1.0000  1.0000  2.2538  2  Sym Spin                                                                                                                    </t>
  </si>
  <si>
    <t xml:space="preserve">10.0   84.0  12.11   49.91  6.607    .691  17.1  1.0000  1.0000  2.2487  2  Sym Spin                                                                                                                    </t>
  </si>
  <si>
    <t xml:space="preserve">10.0   83.0  12.19   49.21  6.594    .804  17.6  1.0000  1.0000  2.2431  2  Sym Spin                                                                                                                    </t>
  </si>
  <si>
    <t xml:space="preserve">10.0   82.0  12.26   48.51  6.579    .916  18.1  1.0000  1.0000  2.2371  2  Sym Spin                                                                                                                    </t>
  </si>
  <si>
    <t xml:space="preserve">10.0   81.0  12.34   47.82  6.564   1.027  18.6  1.0000  1.0000  2.2304  2  Sym Spin                                                                                                                    </t>
  </si>
  <si>
    <t xml:space="preserve">10.0   80.0  12.41   47.14  6.547   1.137  19.0  1.0000  1.0000  2.2231  2  Sym Spin                                                                                                                    </t>
  </si>
  <si>
    <t xml:space="preserve">10.0   79.0  12.48   46.46  6.528   1.246  19.5  1.0000  1.0000  2.2150  2  Sym Spin                                                                                                                    </t>
  </si>
  <si>
    <t xml:space="preserve">10.0   78.0  12.54   45.79  6.509   1.353  19.9  1.0000  1.0000  2.2060  2  Sym Spin                                                                                                                    </t>
  </si>
  <si>
    <t xml:space="preserve">10.0   77.0  12.61   45.13  6.488   1.460  20.2  1.0000   .9998  2.1957  2  Sym Spin                                                                                                                    </t>
  </si>
  <si>
    <t xml:space="preserve">10.0   76.0  12.67   44.56  6.466   1.564  20.2  1.0000   .9925  2.1692  2  Sym Spin                                                                                                                    </t>
  </si>
  <si>
    <t xml:space="preserve">10.0   75.0  12.74   44.00  6.443   1.668  20.2  1.0000   .9859  2.1431  2  Sym Spin                                                                                                                    </t>
  </si>
  <si>
    <t xml:space="preserve">10.0   74.0  12.80   43.43  6.419   1.769  20.2  1.0000   .9801  2.1176  2  Sym Spin                                                                                                                    </t>
  </si>
  <si>
    <t xml:space="preserve">10.0   73.0  12.87   42.87  6.394   1.869  20.1  1.0000   .9752  2.0926  2  Sym Spin                                                                                                                    </t>
  </si>
  <si>
    <t xml:space="preserve">10.0   72.0  12.93   42.32  6.368   1.968  20.1  1.0000   .9715  2.0682  2  Sym Spin                                                                                                                    </t>
  </si>
  <si>
    <t xml:space="preserve">10.0   71.0  12.98   41.77  6.340   2.064  20.0  1.0000   .9690  2.0444  2  Sym Spin                                                                                                                    </t>
  </si>
  <si>
    <t xml:space="preserve">10.0   70.0  13.04   41.23  6.311   2.159  19.9  1.0000   .9671  2.0192  3  Sym Spin                                                                                                                    </t>
  </si>
  <si>
    <t xml:space="preserve">10.0   69.0  13.09   40.71  6.281   2.251  19.8  1.0000   .9663  1.9933  2  Sym Spin                                                                                                                    </t>
  </si>
  <si>
    <t xml:space="preserve">10.0   68.0  13.15   40.20  6.248   2.341  19.6  1.0000   .9671  1.9677  2  Sym Spin                                                                                                                    </t>
  </si>
  <si>
    <t xml:space="preserve">10.0   67.0  13.20   39.69  6.214   2.428  19.4  1.0000   .9699  1.9426  2  Sym Spin                                                                                                                    </t>
  </si>
  <si>
    <t xml:space="preserve">10.0   66.0  13.24   39.19  6.177   2.513  19.2  1.0000   .9747  1.9178  2  Sym Spin                                                                                                                    </t>
  </si>
  <si>
    <t xml:space="preserve">10.0   65.0  13.28   38.71  6.138   2.594  18.9  1.0000   .9820  1.8933  2  Sym Spin                                                                                                                    </t>
  </si>
  <si>
    <t xml:space="preserve">10.0   64.0  13.32   38.23  6.096   2.672  18.7  1.0000   .9918  1.8692  2  Sym Spin                                                                                                                    </t>
  </si>
  <si>
    <t xml:space="preserve">10.0   63.0  13.36   37.79  6.051   2.747  18.2  1.0000  1.0000  1.8380  3  Sym Spin                                                                                                                    </t>
  </si>
  <si>
    <t xml:space="preserve">10.0   62.0  13.40   37.44  6.001   2.817  17.3  1.0000  1.0000  1.7899  2  Sym Spin                                                                                                                    </t>
  </si>
  <si>
    <t xml:space="preserve">10.0   61.0  13.43   37.10  5.946   2.883  16.3  1.0000  1.0000  1.7403  2  Sym Spin                                                                                                                    </t>
  </si>
  <si>
    <t xml:space="preserve">10.0   60.0  13.45   36.76  5.884   2.942  15.3  1.0000  1.0000  1.6900  2  Sym Spin                                                                                                                    </t>
  </si>
  <si>
    <t xml:space="preserve">10.0  156.5   5.26  133.45  5.157  -4.729    .8  1.0000  1.0000   .9928  2  OPTDN Sym Spin                                                                                                              </t>
  </si>
  <si>
    <t xml:space="preserve">10.0  180.0   4.95  180.00  4.614  -4.614    .1  1.0000  1.0000  -.0548  3  Poled Asym                                                                                                                  </t>
  </si>
  <si>
    <t xml:space="preserve">10.0  179.0   4.94  178.06  4.623  -4.622    .1  1.0000  1.0000  -.0153  2  Poled Asym                                                                                                                  </t>
  </si>
  <si>
    <t xml:space="preserve">10.0  178.0   4.93  176.12  4.633  -4.630    .1  1.0000  1.0000   .0252  2  Poled Asym                                                                                                                  </t>
  </si>
  <si>
    <t xml:space="preserve">10.0  177.0   4.93  174.17  4.645  -4.638    .2  1.0000  1.0000   .0626  2  Poled Asym                                                                                                                  </t>
  </si>
  <si>
    <t xml:space="preserve">10.0  176.0   4.92  172.21  4.657  -4.646    .2  1.0000  1.0000   .0969  2  Poled Asym                                                                                                                  </t>
  </si>
  <si>
    <t xml:space="preserve">10.0  175.0   4.92  170.25  4.671  -4.653    .2  1.0000  1.0000   .1324  2  Poled Asym                                                                                                                  </t>
  </si>
  <si>
    <t xml:space="preserve">10.0  174.0   4.92  168.29  4.687  -4.661    .3  1.0000  1.0000   .1719  2  Poled Asym                                                                                                                  </t>
  </si>
  <si>
    <t xml:space="preserve">10.0  173.0   4.92  166.31  4.703  -4.668    .3  1.0000  1.0000   .2146  2  Poled Asym                                                                                                                  </t>
  </si>
  <si>
    <t xml:space="preserve">10.0  172.0   4.93  164.34  4.721  -4.675    .3  1.0000  1.0000   .2576  2  Poled Asym                                                                                                                  </t>
  </si>
  <si>
    <t xml:space="preserve">10.0  171.0   4.93  162.35  4.740  -4.682    .4  1.0000  1.0000   .2995  2  Poled Asym                                                                                                                  </t>
  </si>
  <si>
    <t xml:space="preserve">10.0  170.0   4.94  160.37  4.760  -4.688    .4  1.0000  1.0000   .3412  2  Poled Asym                                                                                                                  </t>
  </si>
  <si>
    <t xml:space="preserve">10.0  169.0   4.95  158.38  4.781  -4.693    .4  1.0000  1.0000   .3842  2  Poled Asym                                                                                                                  </t>
  </si>
  <si>
    <t xml:space="preserve">10.0  168.0   4.96  156.39  4.804  -4.699    .5  1.0000  1.0000   .4288  2  Poled Asym                                                                                                                  </t>
  </si>
  <si>
    <t xml:space="preserve">10.0  167.0   4.98  154.39  4.827  -4.704    .5  1.0000  1.0000   .4747  2  Poled Asym                                                                                                                  </t>
  </si>
  <si>
    <t xml:space="preserve">10.0  166.0   4.99  152.40  4.852  -4.708    .5  1.0000  1.0000   .5214  2  Poled Asym                                                                                                                  </t>
  </si>
  <si>
    <t xml:space="preserve">10.0  165.0   5.01  150.40  4.879  -4.712    .5  1.0000  1.0000   .5687  2  Poled Asym                                                                                                                  </t>
  </si>
  <si>
    <t xml:space="preserve">10.0  164.0   5.03  148.40  4.906  -4.716    .6  1.0000  1.0000   .6168  2  Poled Asym                                                                                                                  </t>
  </si>
  <si>
    <t xml:space="preserve">10.0  163.0   5.05  146.40  4.935  -4.719    .6  1.0000  1.0000   .6657  2  Poled Asym                                                                                                                  </t>
  </si>
  <si>
    <t xml:space="preserve">10.0  162.0   5.07  144.40  4.965  -4.722    .6  1.0000  1.0000   .7155  2  Poled Asym                                                                                                                  </t>
  </si>
  <si>
    <t xml:space="preserve">10.0  161.0   5.10  142.40  4.997  -4.724    .7  1.0000  1.0000   .7659  2  Poled Asym                                                                                                                  </t>
  </si>
  <si>
    <t xml:space="preserve">10.0  160.0   5.13  140.41  5.030  -4.726    .7  1.0000  1.0000   .8167  2  Poled Asym                                                                                                                  </t>
  </si>
  <si>
    <t xml:space="preserve">10.0  159.0   5.16  138.41  5.065  -4.728    .7  1.0000  1.0000   .8678  2  Poled Asym                                                                                                                  </t>
  </si>
  <si>
    <t xml:space="preserve">10.0  158.0   5.19  136.41  5.101  -4.730    .8  1.0000  1.0000   .9191  2  Poled Asym                                                                                                                  </t>
  </si>
  <si>
    <t xml:space="preserve">10.0  157.0   5.23  134.42  5.139  -4.730    .8  1.0000  1.0000   .9705  2  Poled Asym                                                                                                                  </t>
  </si>
  <si>
    <t xml:space="preserve">10.0  156.0   5.27  132.43  5.179  -4.731    .9  1.0000  1.0000  1.0220  2  Poled Asym                                                                                                                  </t>
  </si>
  <si>
    <t xml:space="preserve">10.0  155.0   5.31  130.44  5.220  -4.731    .9  1.0000  1.0000  1.0735  2  Poled Asym                                                                                                                  </t>
  </si>
  <si>
    <t xml:space="preserve">10.0  154.0   5.35  128.46  5.263  -4.730    .9  1.0000  1.0000  1.1251  2  Poled Asym                                                                                                                  </t>
  </si>
  <si>
    <t xml:space="preserve">10.0  153.0   5.40  126.49  5.307  -4.729   1.0  1.0000  1.0000  1.1764  2  Poled Asym                                                                                                                  </t>
  </si>
  <si>
    <t xml:space="preserve">10.0  152.0   5.45  124.53  5.353  -4.726   1.0  1.0000  1.0000  1.2272  2  Poled Asym                                                                                                                  </t>
  </si>
  <si>
    <t xml:space="preserve">10.0  151.0   5.50  122.59  5.398  -4.721   1.1  1.0000  1.0000  1.2771  2  Poled Asym                                                                                                                  </t>
  </si>
  <si>
    <t xml:space="preserve">10.0  150.0   5.56  120.67  5.444  -4.715   1.1  1.0000  1.0000  1.3259  2  Poled Asym                                                                                                                  </t>
  </si>
  <si>
    <t xml:space="preserve">10.0  149.0   5.62  118.78  5.490  -4.706   1.2  1.0000  1.0000  1.3732  2  Poled Asym                                                                                                                  </t>
  </si>
  <si>
    <t xml:space="preserve">10.0  148.0   5.68  116.91  5.535  -4.694   1.2  1.0000  1.0000  1.4189  2  Poled Asym                                                                                                                  </t>
  </si>
  <si>
    <t xml:space="preserve">10.0  147.0   5.75  115.09  5.580  -4.680   1.3  1.0000  1.0000  1.4628  2  Poled Asym                                                                                                                  </t>
  </si>
  <si>
    <t xml:space="preserve">10.0  146.0   5.82  113.30  5.624  -4.662   1.3  1.0000  1.0000  1.5046  2  Poled Asym                                                                                                                  </t>
  </si>
  <si>
    <t xml:space="preserve">10.0  145.0   5.89  111.54  5.666  -4.641   1.4  1.0000  1.0000  1.5444  2  Poled Asym                                                                                                                  </t>
  </si>
  <si>
    <t xml:space="preserve">10.0  144.0   5.97  109.84  5.707  -4.617   1.4  1.0000  1.0000  1.5819  2  Poled Asym                                                                                                                  </t>
  </si>
  <si>
    <t xml:space="preserve">10.0  143.0   6.05  108.17  5.746  -4.589   1.5  1.0000  1.0000  1.6172  2  Poled Asym                                                                                                                  </t>
  </si>
  <si>
    <t xml:space="preserve">10.0  142.0   6.14  106.54  5.785  -4.558   1.5  1.0000  1.0000  1.6510  2  Poled Asym                                                                                                                  </t>
  </si>
  <si>
    <t xml:space="preserve">10.0  141.0   6.23  104.95  5.822  -4.525   1.6  1.0000  1.0000  1.6834  2  Poled Asym                                                                                                                  </t>
  </si>
  <si>
    <t xml:space="preserve">10.0  140.0   6.32  103.40  5.859  -4.488   1.6  1.0000  1.0000  1.7144  2  Poled Asym                                                                                                                  </t>
  </si>
  <si>
    <t xml:space="preserve">10.0  139.0   6.41  101.89  5.894  -4.449   1.7  1.0000  1.0000  1.7440  2  Poled Asym                                                                                                                  </t>
  </si>
  <si>
    <t xml:space="preserve">10.0  138.0   6.50  100.41  5.929  -4.406   1.8  1.0000  1.0000  1.7724  2  Poled Asym                                                                                                                  </t>
  </si>
  <si>
    <t xml:space="preserve">10.0  137.0   6.60   98.96  5.963  -4.361   1.8  1.0000  1.0000  1.7997  2  Poled Asym                                                                                                                  </t>
  </si>
  <si>
    <t xml:space="preserve">10.0  136.0   6.70   97.55  5.996  -4.313   1.9  1.0000  1.0000  1.8258  2  Poled Asym                                                                                                                  </t>
  </si>
  <si>
    <t xml:space="preserve">10.0  135.0   6.80   96.18  6.028  -4.262   2.0  1.0000  1.0000  1.8509  2  Poled Asym                                                                                                                  </t>
  </si>
  <si>
    <t xml:space="preserve">10.0  134.0   6.90   94.83  6.059  -4.209   2.0  1.0000  1.0000  1.8750  2  Poled Asym                                                                                                                  </t>
  </si>
  <si>
    <t xml:space="preserve">10.0  133.0   7.00   93.51  6.090  -4.153   2.1  1.0000  1.0000  1.8983  2  Poled Asym                                                                                                                  </t>
  </si>
  <si>
    <t xml:space="preserve">10.0  132.0   7.11   92.22  6.120  -4.095   2.2  1.0000  1.0000  1.9208  2  Poled Asym                                                                                                                  </t>
  </si>
  <si>
    <t xml:space="preserve">10.0  131.0   7.21   90.96  6.150  -4.034   2.2  1.0000  1.0000  1.9425  2  Poled Asym                                                                                                                  </t>
  </si>
  <si>
    <t xml:space="preserve">10.0  130.0   7.32   89.73  6.178  -3.971   2.3  1.0000  1.0000  1.9635  2  Poled Asym                                                                                                                  </t>
  </si>
  <si>
    <t xml:space="preserve">10.0  129.0   7.43   88.52  6.207  -3.906   2.4  1.0000  1.0000  1.9839  2  Poled Asym                                                                                                                  </t>
  </si>
  <si>
    <t xml:space="preserve">10.0  128.0   7.54   87.34  6.234  -3.838   2.5  1.0000  1.0000  2.0036  2  Poled Asym                                                                                                                  </t>
  </si>
  <si>
    <t xml:space="preserve">10.0  127.0   7.65   86.18  6.261  -3.768   2.5  1.0000  1.0000  2.0227  2  Poled Asym                                                                                                                  </t>
  </si>
  <si>
    <t xml:space="preserve">10.0  126.0   7.76   85.04  6.288  -3.696   2.6  1.0000  1.0000  2.0412  2  Poled Asym                                                                                                                  </t>
  </si>
  <si>
    <t xml:space="preserve">10.0  125.0   7.87   83.93  6.314  -3.621   2.7  1.0000  1.0000  2.0591  2  Poled Asym                                                                                                                  </t>
  </si>
  <si>
    <t xml:space="preserve">10.0  124.0   7.99   82.84  6.339  -3.545   2.8  1.0000  1.0000  2.0765  2  Poled Asym                                                                                                                  </t>
  </si>
  <si>
    <t xml:space="preserve">10.0  123.0   8.10   81.77  6.363  -3.466   2.9  1.0000  1.0000  2.0934  2  Poled Asym                                                                                                                  </t>
  </si>
  <si>
    <t xml:space="preserve">10.0  122.0   8.21   80.72  6.387  -3.385   3.0  1.0000  1.0000  2.1097  2  Poled Asym                                                                                                                  </t>
  </si>
  <si>
    <t xml:space="preserve">10.0  121.0   8.33   79.69  6.410  -3.301   3.1  1.0000  1.0000  2.1255  2  Poled Asym                                                                                                                  </t>
  </si>
  <si>
    <t xml:space="preserve">10.0  120.0   8.44   78.68  6.433  -3.216   3.2  1.0000  1.0000  2.1408  2  Poled Asym                                                                                                                  </t>
  </si>
  <si>
    <t xml:space="preserve">10.0  119.0   8.55   77.69  6.455  -3.129   3.3  1.0000  1.0000  2.1557  2  Poled Asym                                                                                                                  </t>
  </si>
  <si>
    <t xml:space="preserve">10.0  118.0   8.67   76.71  6.476  -3.040   3.4  1.0000  1.0000  2.1702  2  Poled Asym                                                                                                                  </t>
  </si>
  <si>
    <t xml:space="preserve">10.0  117.0   8.78   75.75  6.496  -2.949   3.5  1.0000  1.0000  2.1843  2  Poled Asym                                                                                                                  </t>
  </si>
  <si>
    <t xml:space="preserve">10.0  116.0   8.90   74.81  6.516  -2.856   3.6  1.0000  1.0000  2.1979  2  Poled Asym                                                                                                                  </t>
  </si>
  <si>
    <t xml:space="preserve">10.0  115.0   9.01   73.89  6.535  -2.762   3.8  1.0000  1.0000  2.2111  2  Poled Asym                                                                                                                  </t>
  </si>
  <si>
    <t xml:space="preserve">10.0  114.0   9.13   72.98  6.553  -2.665   3.9  1.0000  1.0000  2.2238  2  Poled Asym                                                                                                                  </t>
  </si>
  <si>
    <t xml:space="preserve">10.0  113.0   9.24   72.08  6.570  -2.567   4.0  1.0000  1.0000  2.2361  2  Poled Asym                                                                                                                  </t>
  </si>
  <si>
    <t xml:space="preserve">10.0  112.0   9.36   71.20  6.587  -2.468   4.2  1.0000  1.0000  2.2478  2  Poled Asym                                                                                                                  </t>
  </si>
  <si>
    <t xml:space="preserve">10.0  111.0   9.47   70.33  6.603  -2.366   4.3  1.0000  1.0000  2.2590  2  Poled Asym                                                                                                                  </t>
  </si>
  <si>
    <t xml:space="preserve">10.0  110.0   9.58   69.48  6.618  -2.263   4.5  1.0000  1.0000  2.2697  2  Poled Asym                                                                                                                  </t>
  </si>
  <si>
    <t xml:space="preserve">10.0  109.0   9.70   68.64  6.632  -2.159   4.7  1.0000  1.0000  2.2798  2  Poled Asym                                                                                                                  </t>
  </si>
  <si>
    <t xml:space="preserve">10.0  108.0   9.81   67.81  6.646  -2.054   4.8  1.0000  1.0000  2.2893  2  Poled Asym                                                                                                                  </t>
  </si>
  <si>
    <t xml:space="preserve">10.0  107.0   9.92   66.99  6.658  -1.947   5.1  1.0000  1.0000  2.2982  2  Poled Asym                                                                                                                  </t>
  </si>
  <si>
    <t xml:space="preserve">10.0  106.0  10.03   66.18  6.670  -1.838   5.3  1.0000  1.0000  2.3065  2  Poled Asym                                                                                                                  </t>
  </si>
  <si>
    <t xml:space="preserve">10.0  105.0  10.14   65.38  6.681  -1.729   5.6  1.0000  1.0000  2.3141  3  Poled Asym                                                                                                                  </t>
  </si>
  <si>
    <t xml:space="preserve">10.0  104.0  10.25   64.58  6.690  -1.618   6.1  1.0000  1.0000  2.3211  3  Poled Asym                                                                                                                  </t>
  </si>
  <si>
    <t xml:space="preserve">10.0  103.0  10.36   63.78  6.698  -1.507   6.7  1.0000  1.0000  2.3275  2  Poled Asym                                                                                                                  </t>
  </si>
  <si>
    <t xml:space="preserve">10.0  102.0  10.46   63.00  6.706  -1.394   7.3  1.0000  1.0000  2.3331  2  Poled Asym                                                                                                                  </t>
  </si>
  <si>
    <t xml:space="preserve">10.0  101.0  10.57   62.21  6.712  -1.281   7.9  1.0000  1.0000  2.3381  2  Poled Asym                                                                                                                  </t>
  </si>
  <si>
    <t xml:space="preserve">10.0  100.0  10.67   61.43  6.718  -1.166   8.5  1.0000  1.0000  2.3425  2  Poled Asym                                                                                                                  </t>
  </si>
  <si>
    <t xml:space="preserve">10.0   99.0  10.78   60.66  6.722  -1.052   9.1  1.0000  1.0000  2.3462  2  Poled Asym                                                                                                                  </t>
  </si>
  <si>
    <t xml:space="preserve">10.0   98.0  10.88   59.89  6.726   -.936   9.7  1.0000  1.0000  2.3493  2  Poled Asym                                                                                                                  </t>
  </si>
  <si>
    <t xml:space="preserve">10.0   97.0  10.98   59.13  6.729   -.820  10.3  1.0000  1.0000  2.3518  2  Poled Asym                                                                                                                  </t>
  </si>
  <si>
    <t xml:space="preserve">10.0   96.0  11.08   58.36  6.730   -.703  10.9  1.0000  1.0000  2.3537  2  Poled Asym                                                                                                                  </t>
  </si>
  <si>
    <t xml:space="preserve">10.0   95.0  11.17   57.60  6.731   -.587  11.6  1.0000  1.0000  2.3550  2  Poled Asym                                                                                                                  </t>
  </si>
  <si>
    <t xml:space="preserve">10.0   94.0  11.27   56.83  6.735   -.470  12.2  1.0000  1.0000  2.3557  2  Poled Asym                                                                                                                  </t>
  </si>
  <si>
    <t xml:space="preserve">10.0   93.0  11.37   56.08  6.733   -.352  12.8  1.0000  1.0000  2.3559  2  Poled Asym                                                                                                                  </t>
  </si>
  <si>
    <t xml:space="preserve">10.0   92.0  11.46   55.33  6.729   -.235  13.5  1.0000  1.0000  2.3557  2  Poled Asym                                                                                                                  </t>
  </si>
  <si>
    <t xml:space="preserve">10.0   91.0  11.55   54.59  6.725   -.117  14.1  1.0000  1.0000  2.3553  2  Poled Asym                                                                                                                  </t>
  </si>
  <si>
    <t xml:space="preserve">10.0   90.0  11.64   53.85  6.719    .000  14.7  1.0000  1.0000  2.3546  2  Poled Asym                                                                                                                  </t>
  </si>
  <si>
    <t xml:space="preserve">10.0   89.0  11.72   53.11  6.713    .117  15.4  1.0000  1.0000  2.3537  2  Poled Asym                                                                                                                  </t>
  </si>
  <si>
    <t xml:space="preserve">10.0   88.0  11.81   52.37  6.705    .234  16.0  1.0000  1.0000  2.3529  2  Poled Asym                                                                                                                  </t>
  </si>
  <si>
    <t xml:space="preserve">10.0   87.0  11.89   51.63  6.696    .351  16.6  1.0000  1.0000  2.3520  2  Poled Asym                                                                                                                  </t>
  </si>
  <si>
    <t xml:space="preserve">10.0   86.0  11.97   50.89  6.686    .466  17.3  1.0000  1.0000  2.3513  2  Poled Asym                                                                                                                  </t>
  </si>
  <si>
    <t xml:space="preserve">10.0   85.0  12.05   50.15  6.675    .582  18.0  1.0000  1.0000  2.3507  2  Poled Asym                                                                                                                  </t>
  </si>
  <si>
    <t xml:space="preserve">10.0   84.0  12.13   49.41  6.663    .697  18.6  1.0000  1.0000  2.3502  2  Poled Asym                                                                                                                  </t>
  </si>
  <si>
    <t xml:space="preserve">10.0   83.0  12.20   48.68  6.649    .810  19.3  1.0000  1.0000  2.3498  2  Poled Asym                                                                                                                  </t>
  </si>
  <si>
    <t xml:space="preserve">10.0   82.0  12.27   47.94  6.634    .923  20.0  1.0000  1.0000  2.3493  2  Poled Asym                                                                                                                  </t>
  </si>
  <si>
    <t xml:space="preserve">10.0   81.0  12.34   47.26  6.617   1.035  20.4  1.0000   .9950  2.3372  3  Poled Asym                                                                                                                  </t>
  </si>
  <si>
    <t xml:space="preserve">10.0   80.0  12.42   46.67  6.598   1.146  20.4  1.0000   .9827  2.3075  2  Poled Asym                                                                                                                  </t>
  </si>
  <si>
    <t xml:space="preserve">10.0   79.0  12.49   46.09  6.580   1.255  20.4  1.0000   .9707  2.2786  2  Poled Asym                                                                                                                  </t>
  </si>
  <si>
    <t xml:space="preserve">10.0   78.0  12.57   45.51  6.560   1.364  20.3  1.0000   .9592  2.2504  2  Poled Asym                                                                                                                  </t>
  </si>
  <si>
    <t xml:space="preserve">10.0   77.0  12.64   44.93  6.540   1.471  20.3  1.0000   .9480  2.2230  2  Poled Asym                                                                                                                  </t>
  </si>
  <si>
    <t xml:space="preserve">10.0   76.0  12.71   44.36  6.520   1.577  20.3  1.0000   .9373  2.1963  2  Poled Asym                                                                                                                  </t>
  </si>
  <si>
    <t xml:space="preserve">10.0   75.0  12.77   43.79  6.499   1.682  20.3  1.0000   .9271  2.1704  2  Poled Asym                                                                                                                  </t>
  </si>
  <si>
    <t xml:space="preserve">10.0   74.0  12.84   43.22  6.477   1.785  20.2  1.0000   .9174  2.1450  2  Poled Asym                                                                                                                  </t>
  </si>
  <si>
    <t xml:space="preserve">10.0   73.0  12.90   42.65  6.454   1.887  20.2  1.0000   .9083  2.1204  2  Poled Asym                                                                                                                  </t>
  </si>
  <si>
    <t xml:space="preserve">10.0   72.0  12.96   42.09  6.430   1.987  20.2  1.0000   .8999  2.0963  2  Poled Asym                                                                                                                  </t>
  </si>
  <si>
    <t xml:space="preserve">10.0   71.0  13.03   41.53  6.406   2.086  20.1  1.0000   .8923  2.0729  2  Poled Asym                                                                                                                  </t>
  </si>
  <si>
    <t xml:space="preserve">10.0   70.0  13.08   40.98  6.381   2.182  20.1  1.0000   .8856  2.0500  2  Poled Asym                                                                                                                  </t>
  </si>
  <si>
    <t xml:space="preserve">10.0   69.0  13.14   40.43  6.354   2.277  20.1  1.0000   .8799  2.0277  2  Poled Asym                                                                                                                  </t>
  </si>
  <si>
    <t xml:space="preserve">10.0   68.0  13.19   39.88  6.326   2.370  20.0  1.0000   .8752  2.0057  2  Poled Asym                                                                                                                  </t>
  </si>
  <si>
    <t xml:space="preserve">10.0   67.0  13.25   39.35  6.298   2.461  19.9  1.0000   .8703  1.9816  3  Poled Asym                                                                                                                  </t>
  </si>
  <si>
    <t xml:space="preserve">10.0   66.0  13.30   38.83  6.267   2.549  19.7  1.0000   .8666  1.9577  2  Poled Asym                                                                                                                  </t>
  </si>
  <si>
    <t xml:space="preserve">10.0   65.0  13.35   38.31  6.236   2.635  19.5  1.0000   .8642  1.9342  2  Poled Asym                                                                                                                  </t>
  </si>
  <si>
    <t xml:space="preserve">10.0   64.0  13.39   37.80  6.203   2.719  19.4  1.0000   .8631  1.9111  2  Poled Asym                                                                                                                  </t>
  </si>
  <si>
    <t xml:space="preserve">10.0   63.0  13.44   37.29  6.168   2.800  19.2  1.0000   .8631  1.8884  2  Poled Asym                                                                                                                  </t>
  </si>
  <si>
    <t xml:space="preserve">10.0   62.0  13.48   36.79  6.132   2.879  19.0  1.0000   .8642  1.8662  2  Poled Asym                                                                                                                  </t>
  </si>
  <si>
    <t xml:space="preserve">10.0   61.0  13.52   36.29  6.093   2.954  18.8  1.0000   .8662  1.8444  2  Poled Asym                                                                                                                  </t>
  </si>
  <si>
    <t xml:space="preserve">10.0   60.0  13.55   35.80  6.053   3.026  18.6  1.0000   .8690  1.8230  2  Poled Asym                                                                                                                  </t>
  </si>
  <si>
    <t xml:space="preserve">10.0  155.5   5.29  131.41  5.200  -4.731    .9  1.0000  1.0000  1.0484  3  OPTDN Poled Asym                                                                                                            </t>
  </si>
  <si>
    <t xml:space="preserve">10.0  180.0   4.99  180.00  4.313  -4.313    .2  1.0000  1.0000  -.1000  4  Jib                                                                                                                         </t>
  </si>
  <si>
    <t xml:space="preserve">10.0  179.0   4.98  178.13  4.330  -4.329    .2  1.0000  1.0000  -.0812  3  Jib                                                                                                                         </t>
  </si>
  <si>
    <t xml:space="preserve">10.0  178.0   4.96  176.25  4.347  -4.345    .2  1.0000  1.0000  -.0618  3  Jib                                                                                                                         </t>
  </si>
  <si>
    <t xml:space="preserve">10.0  177.0   4.95  174.35  4.365  -4.359    .3  1.0000  1.0000  -.0420  3  Jib                                                                                                                         </t>
  </si>
  <si>
    <t xml:space="preserve">10.0  176.0   4.94  172.45  4.383  -4.373    .3  1.0000  1.0000  -.0216  3  Jib                                                                                                                         </t>
  </si>
  <si>
    <t xml:space="preserve">10.0  175.0   4.94  170.54  4.402  -4.385    .3  1.0000  1.0000  -.0007  3  Jib                                                                                                                         </t>
  </si>
  <si>
    <t xml:space="preserve">10.0  174.0   4.93  168.62  4.421  -4.396    .4  1.0000  1.0000   .0209  3  Jib                                                                                                                         </t>
  </si>
  <si>
    <t xml:space="preserve">10.0  173.0   4.93  166.70  4.439  -4.406    .4  1.0000  1.0000   .0431  3  Jib                                                                                                                         </t>
  </si>
  <si>
    <t xml:space="preserve">10.0  172.0   4.93  164.77  4.458  -4.415    .4  1.0000  1.0000   .0659  3  Jib                                                                                                                         </t>
  </si>
  <si>
    <t xml:space="preserve">10.0  171.0   4.93  162.84  4.477  -4.422    .5  1.0000  1.0000   .0894  3  Jib                                                                                                                         </t>
  </si>
  <si>
    <t xml:space="preserve">10.0  170.0   4.94  160.91  4.495  -4.427    .5  1.0000  1.0000   .1136  3  Jib                                                                                                                         </t>
  </si>
  <si>
    <t xml:space="preserve">10.0  169.0   4.95  158.98  4.514  -4.431    .5  1.0000  1.0000   .1385  3  Jib                                                                                                                         </t>
  </si>
  <si>
    <t xml:space="preserve">10.0  168.0   4.96  157.05  4.533  -4.434    .6  1.0000  1.0000   .1641  3  Jib                                                                                                                         </t>
  </si>
  <si>
    <t xml:space="preserve">10.0  167.0   4.98  155.13  4.551  -4.434    .6  1.0000  1.0000   .1905  3  Jib                                                                                                                         </t>
  </si>
  <si>
    <t xml:space="preserve">10.0  166.0   5.00  153.22  4.570  -4.434    .6  1.0000  1.0000   .2177  3  Jib                                                                                                                         </t>
  </si>
  <si>
    <t xml:space="preserve">10.0  165.0   5.02  151.31  4.588  -4.431    .6  1.0000  1.0000   .2456  3  Jib                                                                                                                         </t>
  </si>
  <si>
    <t xml:space="preserve">10.0  164.0   5.04  149.41  4.606  -4.428    .7  1.0000  1.0000   .2742  3  Jib                                                                                                                         </t>
  </si>
  <si>
    <t xml:space="preserve">10.0  163.0   5.07  147.53  4.624  -4.422    .7  1.0000  1.0000   .3035  3  Jib                                                                                                                         </t>
  </si>
  <si>
    <t xml:space="preserve">10.0  162.0   5.10  145.65  4.642  -4.415    .7  1.0000  1.0000   .3334  3  Jib                                                                                                                         </t>
  </si>
  <si>
    <t xml:space="preserve">10.0  161.0   5.13  143.79  4.661  -4.407    .8  1.0000  1.0000   .3638  3  Jib                                                                                                                         </t>
  </si>
  <si>
    <t xml:space="preserve">10.0  160.0   5.16  141.95  4.679  -4.397    .8  1.0000  1.0000   .3946  3  Jib                                                                                                                         </t>
  </si>
  <si>
    <t xml:space="preserve">10.0  159.0   5.20  140.11  4.697  -4.385    .8  1.0000  1.0000   .4256  3  Jib                                                                                                                         </t>
  </si>
  <si>
    <t xml:space="preserve">10.0  158.0   5.24  138.30  4.716  -4.372    .9  1.0000  1.0000   .4568  3  Jib                                                                                                                         </t>
  </si>
  <si>
    <t xml:space="preserve">10.0  157.0   5.28  136.50  4.734  -4.358    .9  1.0000  1.0000   .4880  3  Jib                                                                                                                         </t>
  </si>
  <si>
    <t xml:space="preserve">10.0  156.0   5.33  134.72  4.753  -4.342    .9  1.0000  1.0000   .5192  3  Jib                                                                                                                         </t>
  </si>
  <si>
    <t xml:space="preserve">10.0  155.0   5.37  132.96  4.772  -4.325    .9  1.0000  1.0000   .5503  3  Jib                                                                                                                         </t>
  </si>
  <si>
    <t xml:space="preserve">10.0  154.0   5.42  131.21  4.792  -4.307   1.0  1.0000  1.0000   .5812  3  Jib                                                                                                                         </t>
  </si>
  <si>
    <t xml:space="preserve">10.0  153.0   5.47  129.48  4.812  -4.288   1.0  1.0000  1.0000   .6120  3  Jib                                                                                                                         </t>
  </si>
  <si>
    <t xml:space="preserve">10.0  152.0   5.53  127.76  4.833  -4.267   1.0  1.0000  1.0000   .6425  3  Jib                                                                                                                         </t>
  </si>
  <si>
    <t xml:space="preserve">10.0  151.0   5.58  126.06  4.855  -4.246   1.0  1.0000  1.0000   .6727  3  Jib                                                                                                                         </t>
  </si>
  <si>
    <t xml:space="preserve">10.0  150.0   5.64  124.37  4.877  -4.223   1.1  1.0000  1.0000   .7026  3  Jib                                                                                                                         </t>
  </si>
  <si>
    <t xml:space="preserve">10.0  149.0   5.70  122.71  4.899  -4.200   1.1  1.0000  1.0000   .7321  3  Jib                                                                                                                         </t>
  </si>
  <si>
    <t xml:space="preserve">10.0  148.0   5.76  121.05  4.923  -4.175   1.1  1.0000  1.0000   .7611  3  Jib                                                                                                                         </t>
  </si>
  <si>
    <t xml:space="preserve">10.0  147.0   5.82  119.42  4.947  -4.148   1.2  1.0000  1.0000   .7897  3  Jib                                                                                                                         </t>
  </si>
  <si>
    <t xml:space="preserve">10.0  146.0   5.88  117.80  4.971  -4.121   1.2  1.0000  1.0000   .8178  3  Jib                                                                                                                         </t>
  </si>
  <si>
    <t xml:space="preserve">10.0  145.0   5.95  116.20  4.997  -4.093   1.2  1.0000  1.0000   .8455  3  Jib                                                                                                                         </t>
  </si>
  <si>
    <t xml:space="preserve">10.0  144.0   6.02  114.61  5.023  -4.064   1.2  1.0000  1.0000   .8728  3  Jib                                                                                                                         </t>
  </si>
  <si>
    <t xml:space="preserve">10.0  143.0   6.09  113.04  5.051  -4.034   1.3  1.0000  1.0000   .8999  3  Jib                                                                                                                         </t>
  </si>
  <si>
    <t xml:space="preserve">10.0  142.0   6.16  111.47  5.080  -4.003   1.3  1.0000  1.0000   .9269  3  Jib                                                                                                                         </t>
  </si>
  <si>
    <t xml:space="preserve">10.0  141.0   6.23  109.91  5.111  -3.972   1.3  1.0000  1.0000   .9538  3  Jib                                                                                                                         </t>
  </si>
  <si>
    <t xml:space="preserve">10.0  140.0   6.30  108.36  5.143  -3.940   1.4  1.0000  1.0000   .9808  3  Jib                                                                                                                         </t>
  </si>
  <si>
    <t xml:space="preserve">10.0  139.0   6.38  106.82  5.178  -3.908   1.4  1.0000  1.0000  1.0077  3  Jib                                                                                                                         </t>
  </si>
  <si>
    <t xml:space="preserve">10.0  138.0   6.45  105.29  5.214  -3.875   1.4  1.0000  1.0000  1.0348  3  Jib                                                                                                                         </t>
  </si>
  <si>
    <t xml:space="preserve">10.0  137.0   6.53  103.76  5.252  -3.841   1.5  1.0000  1.0000  1.0621  3  Jib                                                                                                                         </t>
  </si>
  <si>
    <t xml:space="preserve">10.0  136.0   6.61  102.24  5.292  -3.807   1.5  1.0000  1.0000  1.0895  3  Jib                                                                                                                         </t>
  </si>
  <si>
    <t xml:space="preserve">10.0  135.0   6.70  100.73  5.333  -3.771   1.5  1.0000  1.0000  1.1172  3  Jib                                                                                                                         </t>
  </si>
  <si>
    <t xml:space="preserve">10.0  134.0   6.78   99.23  5.377  -3.735   1.6  1.0000  1.0000  1.1450  3  Jib                                                                                                                         </t>
  </si>
  <si>
    <t xml:space="preserve">10.0  133.0   6.87   97.74  5.421  -3.697   1.6  1.0000  1.0000  1.1731  3  Jib                                                                                                                         </t>
  </si>
  <si>
    <t xml:space="preserve">10.0  132.0   6.96   96.27  5.467  -3.658   1.6  1.0000  1.0000  1.2014  3  Jib                                                                                                                         </t>
  </si>
  <si>
    <t xml:space="preserve">10.0  131.0   7.05   94.82  5.513  -3.617   1.7  1.0000  1.0000  1.2297  3  Jib                                                                                                                         </t>
  </si>
  <si>
    <t xml:space="preserve">10.0  130.0   7.14   93.38  5.560  -3.574   1.7  1.0000  1.0000  1.2582  3  Jib                                                                                                                         </t>
  </si>
  <si>
    <t xml:space="preserve">10.0  129.0   7.24   91.97  5.607  -3.528   1.8  1.0000  1.0000  1.2866  3  Jib                                                                                                                         </t>
  </si>
  <si>
    <t xml:space="preserve">10.0  128.0   7.33   90.59  5.653  -3.480   1.8  1.0000  1.0000  1.3149  3  Jib                                                                                                                         </t>
  </si>
  <si>
    <t xml:space="preserve">10.0  127.0   7.43   89.24  5.698  -3.429   1.9  1.0000  1.0000  1.3430  3  Jib                                                                                                                         </t>
  </si>
  <si>
    <t xml:space="preserve">10.0  126.0   7.53   87.93  5.742  -3.375   1.9  1.0000  1.0000  1.3708  3  Jib                                                                                                                         </t>
  </si>
  <si>
    <t xml:space="preserve">10.0  125.0   7.64   86.64  5.784  -3.318   2.0  1.0000  1.0000  1.3984  3  Jib                                                                                                                         </t>
  </si>
  <si>
    <t xml:space="preserve">10.0  124.0   7.74   85.39  5.825  -3.257   2.1  1.0000  1.0000  1.4257  3  Jib                                                                                                                         </t>
  </si>
  <si>
    <t xml:space="preserve">10.0  123.0   7.84   84.17  5.864  -3.194   2.1  1.0000  1.0000  1.4526  3  Jib                                                                                                                         </t>
  </si>
  <si>
    <t xml:space="preserve">10.0  122.0   7.95   82.98  5.902  -3.128   2.2  1.0000  1.0000  1.4792  3  Jib                                                                                                                         </t>
  </si>
  <si>
    <t xml:space="preserve">10.0  121.0   8.06   81.82  5.938  -3.058   2.3  1.0000  1.0000  1.5053  3  Jib                                                                                                                         </t>
  </si>
  <si>
    <t xml:space="preserve">10.0  120.0   8.17   80.68  5.973  -2.986   2.3  1.0000  1.0000  1.5311  3  Jib                                                                                                                         </t>
  </si>
  <si>
    <t xml:space="preserve">10.0  119.0   8.27   79.58  6.007  -2.912   2.4  1.0000  1.0000  1.5565  3  Jib                                                                                                                         </t>
  </si>
  <si>
    <t xml:space="preserve">10.0  118.0   8.38   78.49  6.039  -2.835   2.5  1.0000  1.0000  1.5815  3  Jib                                                                                                                         </t>
  </si>
  <si>
    <t xml:space="preserve">10.0  117.0   8.49   77.43  6.070  -2.756   2.5  1.0000  1.0000  1.6062  3  Jib                                                                                                                         </t>
  </si>
  <si>
    <t xml:space="preserve">10.0  116.0   8.60   76.40  6.100  -2.674   2.6  1.0000  1.0000  1.6305  3  Jib                                                                                                                         </t>
  </si>
  <si>
    <t xml:space="preserve">10.0  115.0   8.71   75.38  6.129  -2.590   2.7  1.0000  1.0000  1.6545  3  Jib                                                                                                                         </t>
  </si>
  <si>
    <t xml:space="preserve">10.0  114.0   8.82   74.39  6.157  -2.504   2.8  1.0000  1.0000  1.6782  3  Jib                                                                                                                         </t>
  </si>
  <si>
    <t xml:space="preserve">10.0  113.0   8.94   73.41  6.184  -2.416   2.9  1.0000  1.0000  1.7016  3  Jib                                                                                                                         </t>
  </si>
  <si>
    <t xml:space="preserve">10.0  112.0   9.05   72.45  6.210  -2.326   3.0  1.0000  1.0000  1.7246  3  Jib                                                                                                                         </t>
  </si>
  <si>
    <t xml:space="preserve">10.0  111.0   9.16   71.51  6.235  -2.234   3.0  1.0000  1.0000  1.7474  3  Jib                                                                                                                         </t>
  </si>
  <si>
    <t xml:space="preserve">10.0  110.0   9.27   70.58  6.259  -2.141   3.1  1.0000  1.0000  1.7698  3  Jib                                                                                                                         </t>
  </si>
  <si>
    <t xml:space="preserve">10.0  109.0   9.38   69.67  6.283  -2.045   3.2  1.0000  1.0000  1.7919  3  Jib                                                                                                                         </t>
  </si>
  <si>
    <t xml:space="preserve">10.0  108.0   9.49   68.78  6.305  -1.948   3.3  1.0000  1.0000  1.8137  3  Jib                                                                                                                         </t>
  </si>
  <si>
    <t xml:space="preserve">10.0  107.0   9.60   67.90  6.327  -1.850   3.4  1.0000  1.0000  1.8352  3  Jib                                                                                                                         </t>
  </si>
  <si>
    <t xml:space="preserve">10.0  106.0   9.71   67.03  6.348  -1.750   3.5  1.0000  1.0000  1.8565  3  Jib                                                                                                                         </t>
  </si>
  <si>
    <t xml:space="preserve">10.0  105.0   9.82   66.17  6.368  -1.648   3.6  1.0000  1.0000  1.8775  3  Jib                                                                                                                         </t>
  </si>
  <si>
    <t xml:space="preserve">10.0  104.0   9.93   65.33  6.387  -1.545   3.7  1.0000  1.0000  1.8983  3  Jib                                                                                                                         </t>
  </si>
  <si>
    <t xml:space="preserve">10.0  103.0  10.04   64.50  6.406  -1.441   3.9  1.0000  1.0000  1.9189  3  Jib                                                                                                                         </t>
  </si>
  <si>
    <t xml:space="preserve">10.0  102.0  10.15   63.68  6.424  -1.335   4.0  1.0000  1.0000  1.9393  3  Jib                                                                                                                         </t>
  </si>
  <si>
    <t xml:space="preserve">10.0  101.0  10.25   62.87  6.441  -1.229   4.1  1.0000  1.0000  1.9594  3  Jib                                                                                                                         </t>
  </si>
  <si>
    <t xml:space="preserve">10.0  100.0  10.36   62.08  6.457  -1.121   4.2  1.0000  1.0000  1.9794  3  Jib                                                                                                                         </t>
  </si>
  <si>
    <t xml:space="preserve">10.0   99.0  10.47   61.29  6.473  -1.012   4.4  1.0000  1.0000  1.9990  3  Jib                                                                                                                         </t>
  </si>
  <si>
    <t xml:space="preserve">10.0   98.0  10.57   60.51  6.487   -.903   4.5  1.0000  1.0000  2.0184  3  Jib                                                                                                                         </t>
  </si>
  <si>
    <t xml:space="preserve">10.0   97.0  10.68   59.74  6.501   -.792   4.7  1.0000  1.0000  2.0375  3  Jib                                                                                                                         </t>
  </si>
  <si>
    <t xml:space="preserve">10.0   96.0  10.78   58.98  6.514   -.681   4.9  1.0000  1.0000  2.0562  3  Jib                                                                                                                         </t>
  </si>
  <si>
    <t xml:space="preserve">10.0   95.0  10.89   58.23  6.526   -.569   5.0  1.0000  1.0000  2.0745  3  Jib                                                                                                                         </t>
  </si>
  <si>
    <t xml:space="preserve">10.0   94.0  10.99   57.46  6.544   -.456   5.3  1.0000  1.0000  2.0931  3  Jib                                                                                                                         </t>
  </si>
  <si>
    <t xml:space="preserve">10.0   93.0  11.09   56.72  6.552   -.343   5.5  1.0000  1.0000  2.1104  3  Jib                                                                                                                         </t>
  </si>
  <si>
    <t xml:space="preserve">10.0   92.0  11.19   56.00  6.560   -.229   5.9  1.0000  1.0000  2.1271  3  Jib                                                                                                                         </t>
  </si>
  <si>
    <t xml:space="preserve">10.0   91.0  11.29   55.27  6.566   -.115   6.4  1.0000  1.0000  2.1431  3  Jib                                                                                                                         </t>
  </si>
  <si>
    <t xml:space="preserve">10.0   90.0  11.38   54.54  6.572    .000   6.9  1.0000  1.0000  2.1584  3  Jib                                                                                                                         </t>
  </si>
  <si>
    <t xml:space="preserve">10.0   89.0  11.48   53.82  6.576    .115   7.4  1.0000  1.0000  2.1728  3  Jib                                                                                                                         </t>
  </si>
  <si>
    <t xml:space="preserve">10.0   88.0  11.57   53.10  6.579    .230   8.0  1.0000  1.0000  2.1863  3  Jib                                                                                                                         </t>
  </si>
  <si>
    <t xml:space="preserve">10.0   87.0  11.66   52.39  6.581    .344   8.5  1.0000  1.0000  2.1987  3  Jib                                                                                                                         </t>
  </si>
  <si>
    <t xml:space="preserve">10.0   86.0  11.75   51.69  6.582    .459   9.0  1.0000  1.0000  2.2101  3  Jib                                                                                                                         </t>
  </si>
  <si>
    <t xml:space="preserve">10.0   85.0  11.84   50.98  6.582    .574   9.5  1.0000  1.0000  2.2203  3  Jib                                                                                                                         </t>
  </si>
  <si>
    <t xml:space="preserve">10.0   84.0  11.93   50.29  6.580    .688  10.0  1.0000  1.0000  2.2294  3  Jib                                                                                                                         </t>
  </si>
  <si>
    <t xml:space="preserve">10.0   83.0  12.01   49.59  6.578    .802  10.5  1.0000  1.0000  2.2373  3  Jib                                                                                                                         </t>
  </si>
  <si>
    <t xml:space="preserve">10.0   82.0  12.09   48.90  6.574    .915  11.0  1.0000  1.0000  2.2442  3  Jib                                                                                                                         </t>
  </si>
  <si>
    <t xml:space="preserve">10.0   81.0  12.17   48.22  6.570   1.028  11.5  1.0000  1.0000  2.2501  3  Jib                                                                                                                         </t>
  </si>
  <si>
    <t xml:space="preserve">10.0   80.0  12.25   47.54  6.564   1.140  12.0  1.0000  1.0000  2.2549  3  Jib                                                                                                                         </t>
  </si>
  <si>
    <t xml:space="preserve">10.0   79.0  12.33   46.86  6.558   1.251  12.4  1.0000  1.0000  2.2588  3  Jib                                                                                                                         </t>
  </si>
  <si>
    <t xml:space="preserve">10.0   78.0  12.41   46.19  6.550   1.362  12.9  1.0000  1.0000  2.2617  3  Jib                                                                                                                         </t>
  </si>
  <si>
    <t xml:space="preserve">10.0   77.0  12.48   45.53  6.541   1.472  13.3  1.0000  1.0000  2.2636  3  Jib                                                                                                                         </t>
  </si>
  <si>
    <t xml:space="preserve">10.0   76.0  12.55   44.86  6.531   1.580  13.7  1.0000  1.0000  2.2646  3  Jib                                                                                                                         </t>
  </si>
  <si>
    <t xml:space="preserve">10.0   75.0  12.63   44.21  6.521   1.688  14.1  1.0000  1.0000  2.2646  3  Jib                                                                                                                         </t>
  </si>
  <si>
    <t xml:space="preserve">10.0   74.0  12.69   43.56  6.509   1.794  14.5  1.0000  1.0000  2.2639  3  Jib                                                                                                                         </t>
  </si>
  <si>
    <t xml:space="preserve">10.0   73.0  12.76   42.91  6.496   1.899  14.9  1.0000  1.0000  2.2623  3  Jib                                                                                                                         </t>
  </si>
  <si>
    <t xml:space="preserve">10.0   72.0  12.83   42.27  6.482   2.003  15.2  1.0000  1.0000  2.2600  3  Jib                                                                                                                         </t>
  </si>
  <si>
    <t xml:space="preserve">10.0   71.0  12.89   41.63  6.466   2.105  15.6  1.0000  1.0000  2.2570  3  Jib                                                                                                                         </t>
  </si>
  <si>
    <t xml:space="preserve">10.0   70.0  12.95   41.00  6.450   2.206  15.9  1.0000  1.0000  2.2533  3  Jib                                                                                                                         </t>
  </si>
  <si>
    <t xml:space="preserve">10.0   69.0  13.01   40.38  6.433   2.305  16.2  1.0000  1.0000  2.2489  3  Jib                                                                                                                         </t>
  </si>
  <si>
    <t xml:space="preserve">10.0   68.0  13.07   39.76  6.415   2.403  16.5  1.0000  1.0000  2.2440  3  Jib                                                                                                                         </t>
  </si>
  <si>
    <t xml:space="preserve">10.0   67.0  13.13   39.15  6.395   2.499  16.8  1.0000  1.0000  2.2384  3  Jib                                                                                                                         </t>
  </si>
  <si>
    <t xml:space="preserve">10.0   66.0  13.18   38.54  6.375   2.593  17.0  1.0000  1.0000  2.2324  3  Jib                                                                                                                         </t>
  </si>
  <si>
    <t xml:space="preserve">10.0   65.0  13.23   37.94  6.353   2.685  17.2  1.0000  1.0000  2.2258  3  Jib                                                                                                                         </t>
  </si>
  <si>
    <t xml:space="preserve">10.0   64.0  13.28   37.34  6.330   2.775  17.5  1.0000  1.0000  2.2188  3  Jib                                                                                                                         </t>
  </si>
  <si>
    <t xml:space="preserve">10.0   63.0  13.33   36.76  6.306   2.863  17.6  1.0000   .9997  2.2107  3  Jib                                                                                                                         </t>
  </si>
  <si>
    <t xml:space="preserve">10.0   62.0  13.38   36.23  6.280   2.948  17.5  1.0000   .9927  2.1875  3  Jib                                                                                                                         </t>
  </si>
  <si>
    <t xml:space="preserve">10.0   61.0  13.42   35.70  6.254   3.032  17.3  1.0000   .9859  2.1644  3  Jib                                                                                                                         </t>
  </si>
  <si>
    <t xml:space="preserve">10.0   60.0  13.47   35.18  6.226   3.113  17.2  1.0000   .9793  2.1416  3  Jib                                                                                                                         </t>
  </si>
  <si>
    <t xml:space="preserve">10.0   59.0  13.51   34.66  6.197   3.191  17.0  1.0000   .9729  2.1189  3  Jib                                                                                                                         </t>
  </si>
  <si>
    <t xml:space="preserve">10.0   58.0  13.55   34.14  6.166   3.267  16.8  1.0000   .9666  2.0963  3  Jib                                                                                                                         </t>
  </si>
  <si>
    <t xml:space="preserve">10.0   57.0  13.59   33.63  6.133   3.340  16.6  1.0000   .9605  2.0738  3  Jib                                                                                                                         </t>
  </si>
  <si>
    <t xml:space="preserve">10.0   56.0  13.62   33.13  6.099   3.410  16.4  1.0000   .9545  2.0514  3  Jib                                                                                                                         </t>
  </si>
  <si>
    <t xml:space="preserve">10.0   55.0  13.65   32.62  6.062   3.477  16.1  1.0000   .9485  2.0291  3  Jib                                                                                                                         </t>
  </si>
  <si>
    <t xml:space="preserve">10.0   54.0  13.68   32.13  6.023   3.540  15.9  1.0000   .9427  2.0067  3  Jib                                                                                                                         </t>
  </si>
  <si>
    <t xml:space="preserve">10.0   53.0  13.70   31.64  5.981   3.599  15.6  1.0000   .9368  1.9844  3  Jib                                                                                                                         </t>
  </si>
  <si>
    <t xml:space="preserve">10.0   52.0  13.72   31.15  5.935   3.654  15.3  1.0000   .9309  1.9620  3  Jib                                                                                                                         </t>
  </si>
  <si>
    <t xml:space="preserve">10.0   51.0  13.74   30.68  5.886   3.704  15.0  1.0000   .9250  1.9396  3  Jib                                                                                                                         </t>
  </si>
  <si>
    <t xml:space="preserve">10.0   50.0  13.75   30.21  5.831   3.748  14.7  1.0000   .9190  1.9170  3  Jib                                                                                                                         </t>
  </si>
  <si>
    <t xml:space="preserve">10.0   49.0  13.75   29.76  5.770   3.786  14.3  1.0000   .9128  1.8944  3  Jib                                                                                                                         </t>
  </si>
  <si>
    <t xml:space="preserve">10.0   48.0  13.74   29.32  5.702   3.816  13.9  1.0000   .9065  1.8715  4  Jib                                                                                                                         </t>
  </si>
  <si>
    <t xml:space="preserve">10.0   47.0  13.73   28.89  5.626   3.837  13.4  1.0000   .8998  1.8483  4  Jib                                                                                                                         </t>
  </si>
  <si>
    <t xml:space="preserve">10.0   46.0  13.71   28.48  5.540   3.848  12.9  1.0000   .8928  1.8248  4  Jib                                                                                                                         </t>
  </si>
  <si>
    <t xml:space="preserve">10.0   45.0  13.67   28.09  5.443   3.849  12.4  1.0000   .8853  1.8005  4  Jib                                                                                                                         </t>
  </si>
  <si>
    <t xml:space="preserve">10.0   44.0  13.63   27.72  5.336   3.838  11.7  1.0000   .8752  1.7714  4  Jib                                                                                                                         </t>
  </si>
  <si>
    <t xml:space="preserve">10.0   43.0  13.57   27.37  5.220   3.818  10.9  1.0000   .8607  1.7339  3  Jib                                                                                                                         </t>
  </si>
  <si>
    <t xml:space="preserve">10.0   42.0  13.51   27.01  5.100   3.790  10.0  1.0000   .8451  1.6942  4  Jib                                                                                                                         </t>
  </si>
  <si>
    <t xml:space="preserve">10.0   41.0  13.45   26.65  4.979   3.758   9.1  1.0000   .8283  1.6523  4  Jib                                                                                                                         </t>
  </si>
  <si>
    <t xml:space="preserve">10.0   40.0  13.38   26.27  4.858   3.722   8.2  1.0000   .8104  1.6084  3  Jib                                                                                                                         </t>
  </si>
  <si>
    <t xml:space="preserve">10.0   39.0  13.31   25.88  4.733   3.678   7.3  1.0000   .7915  1.5626  3  Jib                                                                                                                         </t>
  </si>
  <si>
    <t xml:space="preserve">10.0   38.0  13.22   25.51  4.595   3.621   6.4  1.0000   .7714  1.5149  4  Jib                                                                                                                         </t>
  </si>
  <si>
    <t xml:space="preserve">10.0   37.0  13.12   25.14  4.438   3.544   5.8  1.0000   .7631  1.4910  4  Jib                                                                                                                         </t>
  </si>
  <si>
    <t xml:space="preserve">10.0   36.0  12.98   24.81  4.249   3.438   5.4  1.0000   .7528  1.4641  4  Jib                                                                                                                         </t>
  </si>
  <si>
    <t xml:space="preserve">10.0   35.0  12.81   24.52  4.033   3.304   4.9  1.0000   .7302  1.4142  4  Jib                                                                                                                         </t>
  </si>
  <si>
    <t xml:space="preserve">10.0   34.0  12.62   24.27  3.787   3.139   4.5  1.0000   .6993  1.3493  4  Jib                                                                                                                         </t>
  </si>
  <si>
    <t xml:space="preserve">10.0   33.0  12.38   24.11  3.493   2.929   4.0  1.0000   .6597  1.2695  4  Jib                                                                                                                         </t>
  </si>
  <si>
    <t xml:space="preserve">10.0  166.9   4.98  155.03  4.552  -4.434    .6  1.0000  1.0000   .1919  2  Jib OPTDN                                                                                                                   </t>
  </si>
  <si>
    <t xml:space="preserve">10.0  180.0   4.78  180.00  4.545  -4.545   -.1  1.0000  1.0000   .0762  3  Poled Jib                                                                                                                   </t>
  </si>
  <si>
    <t xml:space="preserve">10.0  179.0   4.77  178.04  4.562  -4.561   -.1  1.0000  1.0000   .1390  3  Poled Jib                                                                                                                   </t>
  </si>
  <si>
    <t xml:space="preserve">10.0  178.0   4.75  176.07  4.581  -4.578   -.1  1.0000  1.0000   .2020  3  Poled Jib                                                                                                                   </t>
  </si>
  <si>
    <t xml:space="preserve">10.0  177.0   4.74  174.08  4.602  -4.595   -.1  1.0000  1.0000   .2647  3  Poled Jib                                                                                                                   </t>
  </si>
  <si>
    <t xml:space="preserve">10.0  176.0   4.73  172.09  4.623  -4.611   -.1  1.0000  1.0000   .3268  3  Poled Jib                                                                                                                   </t>
  </si>
  <si>
    <t xml:space="preserve">10.0  175.0   4.72  170.08  4.643  -4.625   -.1  1.0000  1.0000   .3877  3  Poled Jib                                                                                                                   </t>
  </si>
  <si>
    <t xml:space="preserve">10.0  174.0   4.72  168.07  4.662  -4.637   -.1  1.0000  1.0000   .4469  3  Poled Jib                                                                                                                   </t>
  </si>
  <si>
    <t xml:space="preserve">10.0  173.0   4.72  166.05  4.679  -4.644   -.1  1.0000  1.0000   .5038  3  Poled Jib                                                                                                                   </t>
  </si>
  <si>
    <t xml:space="preserve">10.0  172.0   4.72  164.05  4.693  -4.647   -.1  1.0000  1.0000   .5579  3  Poled Jib                                                                                                                   </t>
  </si>
  <si>
    <t xml:space="preserve">10.0  171.0   4.74  162.07  4.703  -4.645   -.1  1.0000  1.0000   .6087  3  Poled Jib                                                                                                                   </t>
  </si>
  <si>
    <t xml:space="preserve">10.0  170.0   4.76  160.11  4.709  -4.637   -.1  1.0000  1.0000   .6555  3  Poled Jib                                                                                                                   </t>
  </si>
  <si>
    <t xml:space="preserve">10.0  169.0   4.79  158.18  4.710  -4.623   -.1  1.0000  1.0000   .6981  3  Poled Jib                                                                                                                   </t>
  </si>
  <si>
    <t xml:space="preserve">10.0  168.0   4.82  156.29  4.708  -4.605    .0  1.0000  1.0000   .7366  3  Poled Jib                                                                                                                   </t>
  </si>
  <si>
    <t xml:space="preserve">10.0  167.0   4.86  154.42  4.705  -4.584    .0  1.0000  1.0000   .7714  3  Poled Jib                                                                                                                   </t>
  </si>
  <si>
    <t xml:space="preserve">10.0  166.0   4.90  152.57  4.702  -4.563    .0  1.0000  1.0000   .8029  3  Poled Jib                                                                                                                   </t>
  </si>
  <si>
    <t xml:space="preserve">10.0  165.0   4.94  150.73  4.702  -4.542    .0  1.0000  1.0000   .8308  3  Poled Jib                                                                                                                   </t>
  </si>
  <si>
    <t xml:space="preserve">10.0  164.0   4.98  148.89  4.705  -4.523    .0  1.0000  1.0000   .8549  3  Poled Jib                                                                                                                   </t>
  </si>
  <si>
    <t xml:space="preserve">10.0  163.0   5.01  147.05  4.712  -4.506    .0  1.0000  1.0000   .8746  3  Poled Jib                                                                                                                   </t>
  </si>
  <si>
    <t xml:space="preserve">10.0  162.0   5.05  145.22  4.720  -4.489    .1  1.0000  1.0000   .8884  3  Poled Jib                                                                                                                   </t>
  </si>
  <si>
    <t xml:space="preserve">10.0  161.0   5.09  143.41  4.728  -4.470    .1  1.0000  1.0000   .8933  3  Poled Jib                                                                                                                   </t>
  </si>
  <si>
    <t xml:space="preserve">10.0  160.0   5.14  141.66  4.731  -4.446    .2  1.0000  1.0000   .8874  3  Poled Jib                                                                                                                   </t>
  </si>
  <si>
    <t xml:space="preserve">10.0  159.0   5.20  139.96  4.729  -4.415    .2  1.0000  1.0000   .8704  3  Poled Jib                                                                                                                   </t>
  </si>
  <si>
    <t xml:space="preserve">10.0  158.0   5.26  138.33  4.722  -4.378    .3  1.0000  1.0000   .8450  3  Poled Jib                                                                                                                   </t>
  </si>
  <si>
    <t xml:space="preserve">10.0  157.0   5.32  136.76  4.710  -4.336    .4  1.0000  1.0000   .8137  3  Poled Jib                                                                                                                   </t>
  </si>
  <si>
    <t xml:space="preserve">10.0  156.0   5.39  135.24  4.695  -4.289    .4  1.0000  1.0000   .7785  3  Poled Jib                                                                                                                   </t>
  </si>
  <si>
    <t xml:space="preserve">10.0  155.0   5.46  133.77  4.677  -4.239    .5  1.0000  1.0000   .7418  3  Poled Jib                                                                                                                   </t>
  </si>
  <si>
    <t xml:space="preserve">10.0  154.0   5.53  132.34  4.658  -4.186    .6  1.0000  1.0000   .7058  3  Poled Jib                                                                                                                   </t>
  </si>
  <si>
    <t xml:space="preserve">10.0  153.0   5.60  130.93  4.638  -4.133    .6  1.0000  1.0000   .6725  3  Poled Jib                                                                                                                   </t>
  </si>
  <si>
    <t xml:space="preserve">10.0  152.0   5.68  129.54  4.621  -4.080    .7  1.0000  1.0000   .6436  3  Poled Jib                                                                                                                   </t>
  </si>
  <si>
    <t xml:space="preserve">10.0  151.0   5.75  128.15  4.606  -4.028    .7  1.0000  1.0000   .6200  3  Poled Jib                                                                                                                   </t>
  </si>
  <si>
    <t xml:space="preserve">10.0  150.0   5.82  126.75  4.594  -3.979    .8  1.0000  1.0000   .6019  3  Poled Jib                                                                                                                   </t>
  </si>
  <si>
    <t xml:space="preserve">10.0  149.0   5.89  125.36  4.586  -3.931    .8  1.0000  1.0000   .5893  3  Poled Jib                                                                                                                   </t>
  </si>
  <si>
    <t xml:space="preserve">10.0  148.0   5.96  123.95  4.582  -3.886    .9  1.0000  1.0000   .5824  3  Poled Jib                                                                                                                   </t>
  </si>
  <si>
    <t xml:space="preserve">10.0  147.0   6.02  122.53  4.582  -3.843    .9  1.0000  1.0000   .5810  3  Poled Jib                                                                                                                   </t>
  </si>
  <si>
    <t xml:space="preserve">10.0  146.0   6.09  121.09  4.587  -3.803    .9  1.0000  1.0000   .5848  3  Poled Jib                                                                                                                   </t>
  </si>
  <si>
    <t xml:space="preserve">10.0  145.0   6.16  119.64  4.596  -3.765   1.0  1.0000  1.0000   .5930  3  Poled Jib                                                                                                                   </t>
  </si>
  <si>
    <t xml:space="preserve">10.0  144.0   6.22  118.18  4.609  -3.728   1.0  1.0000  1.0000   .6050  3  Poled Jib                                                                                                                   </t>
  </si>
  <si>
    <t xml:space="preserve">10.0  143.0   6.28  116.70  4.625  -3.694   1.0  1.0000  1.0000   .6201  3  Poled Jib                                                                                                                   </t>
  </si>
  <si>
    <t xml:space="preserve">10.0  142.0   6.35  115.22  4.645  -3.660   1.0  1.0000  1.0000   .6373  3  Poled Jib                                                                                                                   </t>
  </si>
  <si>
    <t xml:space="preserve">10.0  141.0   6.41  113.74  4.667  -3.627   1.0  1.0000  1.0000   .6558  3  Poled Jib                                                                                                                   </t>
  </si>
  <si>
    <t xml:space="preserve">10.0  140.0   6.48  112.26  4.691  -3.594   1.1  1.0000  1.0000   .6747  3  Poled Jib                                                                                                                   </t>
  </si>
  <si>
    <t xml:space="preserve">10.0  139.0   6.55  110.79  4.715  -3.559   1.1  1.0000  1.0000   .6931  3  Poled Jib                                                                                                                   </t>
  </si>
  <si>
    <t xml:space="preserve">10.0  138.0   6.61  109.35  4.740  -3.522   1.1  1.0000  1.0000   .7107  3  Poled Jib                                                                                                                   </t>
  </si>
  <si>
    <t xml:space="preserve">10.0  137.0   6.68  107.92  4.764  -3.484   1.1  1.0000  1.0000   .7272  3  Poled Jib                                                                                                                   </t>
  </si>
  <si>
    <t xml:space="preserve">10.0  136.0   6.76  106.51  4.789  -3.445   1.1  1.0000  1.0000   .7426  3  Poled Jib                                                                                                                   </t>
  </si>
  <si>
    <t xml:space="preserve">10.0  135.0   6.83  105.13  4.812  -3.403   1.2  1.0000  1.0000   .7566  3  Poled Jib                                                                                                                   </t>
  </si>
  <si>
    <t xml:space="preserve">10.0  171.9   4.73  163.77  4.695  -4.647   -.1  1.0000  1.0000   .5652  3  OPTDN Poled Jib                                                                                                             </t>
  </si>
  <si>
    <t xml:space="preserve">10.0   45.4  13.69   28.26  5.488   3.850  12.6  1.0000   .8888  1.8115  2  OPTUP                                                                                                                       </t>
  </si>
  <si>
    <t xml:space="preserve">10.0  156.5   5.26  133.45  5.157  -4.729    .8  1.0000  1.0000   .9929  1  OPTDN Sym Spin                                                                                                              </t>
  </si>
  <si>
    <t xml:space="preserve">10.0  155.5   5.29  131.41  5.200  -4.731    .9  1.0000  1.0000  1.0484  1  OPTDN Poled Asym                                                                                                            </t>
  </si>
  <si>
    <t xml:space="preserve">10.0  180.0   4.78  180.00  4.545  -4.545   -.1  1.0000  1.0000   .0762  4  Poled Jib                                                                                                                   </t>
  </si>
  <si>
    <t xml:space="preserve">10.0  165.0   4.94  150.73  4.702  -4.542    .0  1.0000  1.0000   .8308  2  Poled Jib                                                                                                                   </t>
  </si>
  <si>
    <t xml:space="preserve">10.0  150.0   5.82  126.75  4.594  -3.979    .8  1.0000  1.0000   .6019  4  Poled Jib                                                                                                                   </t>
  </si>
  <si>
    <t xml:space="preserve">12.0  180.0   6.08  180.00  5.402  -5.402    .1  1.0000  1.0000  -.0510  3  Sym Spin                                                                                                                    </t>
  </si>
  <si>
    <t xml:space="preserve">12.0  179.0   6.07  178.11  5.412  -5.411    .2  1.0000  1.0000  -.0150  2  Sym Spin                                                                                                                    </t>
  </si>
  <si>
    <t xml:space="preserve">12.0  178.0   6.06  176.21  5.424  -5.420    .2  1.0000  1.0000   .0217  2  Sym Spin                                                                                                                    </t>
  </si>
  <si>
    <t xml:space="preserve">12.0  177.0   6.06  174.31  5.436  -5.429    .3  1.0000  1.0000   .0590  2  Sym Spin                                                                                                                    </t>
  </si>
  <si>
    <t xml:space="preserve">12.0  176.0   6.05  172.40  5.451  -5.437    .3  1.0000  1.0000   .0970  2  Sym Spin                                                                                                                    </t>
  </si>
  <si>
    <t xml:space="preserve">12.0  175.0   6.05  170.48  5.466  -5.445    .4  1.0000  1.0000   .1357  2  Sym Spin                                                                                                                    </t>
  </si>
  <si>
    <t xml:space="preserve">12.0  174.0   6.05  168.57  5.483  -5.453    .4  1.0000  1.0000   .1752  2  Sym Spin                                                                                                                    </t>
  </si>
  <si>
    <t xml:space="preserve">12.0  173.0   6.06  166.64  5.501  -5.460    .4  1.0000  1.0000   .2154  2  Sym Spin                                                                                                                    </t>
  </si>
  <si>
    <t xml:space="preserve">12.0  172.0   6.06  164.72  5.520  -5.466    .5  1.0000  1.0000   .2564  2  Sym Spin                                                                                                                    </t>
  </si>
  <si>
    <t xml:space="preserve">12.0  171.0   6.07  162.79  5.540  -5.472    .5  1.0000  1.0000   .2981  2  Sym Spin                                                                                                                    </t>
  </si>
  <si>
    <t xml:space="preserve">12.0  170.0   6.08  160.86  5.561  -5.476    .5  1.0000  1.0000   .3405  2  Sym Spin                                                                                                                    </t>
  </si>
  <si>
    <t xml:space="preserve">12.0  169.0   6.09  158.93  5.583  -5.480    .6  1.0000  1.0000   .3837  2  Sym Spin                                                                                                                    </t>
  </si>
  <si>
    <t xml:space="preserve">12.0  168.0   6.11  157.00  5.606  -5.483    .6  1.0000  1.0000   .4276  2  Sym Spin                                                                                                                    </t>
  </si>
  <si>
    <t xml:space="preserve">12.0  167.0   6.13  155.07  5.630  -5.486    .7  1.0000  1.0000   .4723  2  Sym Spin                                                                                                                    </t>
  </si>
  <si>
    <t xml:space="preserve">12.0  166.0   6.15  153.14  5.654  -5.486    .7  1.0000  1.0000   .5176  2  Sym Spin                                                                                                                    </t>
  </si>
  <si>
    <t xml:space="preserve">12.0  165.0   6.17  151.22  5.680  -5.486    .7  1.0000  1.0000   .5637  2  Sym Spin                                                                                                                    </t>
  </si>
  <si>
    <t xml:space="preserve">12.0  164.0   6.20  149.30  5.706  -5.485    .8  1.0000  1.0000   .6104  2  Sym Spin                                                                                                                    </t>
  </si>
  <si>
    <t xml:space="preserve">12.0  163.0   6.23  147.39  5.732  -5.482    .8  1.0000  1.0000   .6576  2  Sym Spin                                                                                                                    </t>
  </si>
  <si>
    <t xml:space="preserve">12.0  162.0   6.26  145.48  5.759  -5.477    .9  1.0000  1.0000   .7052  2  Sym Spin                                                                                                                    </t>
  </si>
  <si>
    <t xml:space="preserve">12.0  161.0   6.30  143.59  5.786  -5.471    .9  1.0000  1.0000   .7530  2  Sym Spin                                                                                                                    </t>
  </si>
  <si>
    <t xml:space="preserve">12.0  160.0   6.34  141.71  5.814  -5.463   1.0  1.0000  1.0000   .8008  2  Sym Spin                                                                                                                    </t>
  </si>
  <si>
    <t xml:space="preserve">12.0  159.0   6.38  139.84  5.842  -5.454   1.0  1.0000  1.0000   .8482  2  Sym Spin                                                                                                                    </t>
  </si>
  <si>
    <t xml:space="preserve">12.0  158.0   6.42  137.99  5.870  -5.442   1.0  1.0000  1.0000   .8953  2  Sym Spin                                                                                                                    </t>
  </si>
  <si>
    <t xml:space="preserve">12.0  157.0   6.47  136.15  5.898  -5.429   1.1  1.0000  1.0000   .9418  2  Sym Spin                                                                                                                    </t>
  </si>
  <si>
    <t xml:space="preserve">12.0  156.0   6.53  134.33  5.926  -5.413   1.1  1.0000  1.0000   .9876  2  Sym Spin                                                                                                                    </t>
  </si>
  <si>
    <t xml:space="preserve">12.0  155.0   6.58  132.53  5.953  -5.396   1.2  1.0000  1.0000  1.0325  2  Sym Spin                                                                                                                    </t>
  </si>
  <si>
    <t xml:space="preserve">12.0  154.0   6.64  130.75  5.981  -5.376   1.2  1.0000  1.0000  1.0767  2  Sym Spin                                                                                                                    </t>
  </si>
  <si>
    <t xml:space="preserve">12.0  153.0   6.70  128.99  6.009  -5.354   1.3  1.0000  1.0000  1.1200  2  Sym Spin                                                                                                                    </t>
  </si>
  <si>
    <t xml:space="preserve">12.0  152.0   6.77  127.26  6.037  -5.330   1.3  1.0000  1.0000  1.1624  2  Sym Spin                                                                                                                    </t>
  </si>
  <si>
    <t xml:space="preserve">12.0  151.0   6.84  125.54  6.064  -5.304   1.4  1.0000  1.0000  1.2037  2  Sym Spin                                                                                                                    </t>
  </si>
  <si>
    <t xml:space="preserve">12.0  150.0   6.91  123.85  6.092  -5.275   1.4  1.0000  1.0000  1.2438  2  Sym Spin                                                                                                                    </t>
  </si>
  <si>
    <t xml:space="preserve">12.0  149.0   6.98  122.19  6.119  -5.245   1.5  1.0000  1.0000  1.2826  2  Sym Spin                                                                                                                    </t>
  </si>
  <si>
    <t xml:space="preserve">12.0  148.0   7.06  120.55  6.145  -5.211   1.6  1.0000  1.0000  1.3202  2  Sym Spin                                                                                                                    </t>
  </si>
  <si>
    <t xml:space="preserve">12.0  147.0   7.14  118.94  6.171  -5.176   1.6  1.0000  1.0000  1.3565  2  Sym Spin                                                                                                                    </t>
  </si>
  <si>
    <t xml:space="preserve">12.0  146.0   7.23  117.35  6.197  -5.138   1.7  1.0000  1.0000  1.3915  2  Sym Spin                                                                                                                    </t>
  </si>
  <si>
    <t xml:space="preserve">12.0  145.0   7.31  115.78  6.223  -5.098   1.8  1.0000  1.0000  1.4252  2  Sym Spin                                                                                                                    </t>
  </si>
  <si>
    <t xml:space="preserve">12.0  144.0   7.40  114.25  6.248  -5.055   1.8  1.0000  1.0000  1.4577  2  Sym Spin                                                                                                                    </t>
  </si>
  <si>
    <t xml:space="preserve">12.0  143.0   7.49  112.74  6.273  -5.010   1.9  1.0000  1.0000  1.4891  2  Sym Spin                                                                                                                    </t>
  </si>
  <si>
    <t xml:space="preserve">12.0  142.0   7.58  111.25  6.298  -4.963   2.0  1.0000  1.0000  1.5195  2  Sym Spin                                                                                                                    </t>
  </si>
  <si>
    <t xml:space="preserve">12.0  141.0   7.68  109.79  6.323  -4.914   2.0  1.0000  1.0000  1.5489  2  Sym Spin                                                                                                                    </t>
  </si>
  <si>
    <t xml:space="preserve">12.0  140.0   7.77  108.35  6.347  -4.862   2.1  1.0000  1.0000  1.5774  2  Sym Spin                                                                                                                    </t>
  </si>
  <si>
    <t xml:space="preserve">12.0  139.0   7.87  106.93  6.371  -4.809   2.2  1.0000  1.0000  1.6050  2  Sym Spin                                                                                                                    </t>
  </si>
  <si>
    <t xml:space="preserve">12.0  138.0   7.97  105.54  6.396  -4.753   2.2  1.0000  1.0000  1.6318  2  Sym Spin                                                                                                                    </t>
  </si>
  <si>
    <t xml:space="preserve">12.0  137.0   8.07  104.17  6.419  -4.695   2.3  1.0000  1.0000  1.6578  2  Sym Spin                                                                                                                    </t>
  </si>
  <si>
    <t xml:space="preserve">12.0  136.0   8.18  102.82  6.443  -4.635   2.4  1.0000  1.0000  1.6830  2  Sym Spin                                                                                                                    </t>
  </si>
  <si>
    <t xml:space="preserve">12.0  135.0   8.28  101.49  6.467  -4.572   2.5  1.0000  1.0000  1.7075  2  Sym Spin                                                                                                                    </t>
  </si>
  <si>
    <t xml:space="preserve">12.0  134.0   8.39  100.19  6.490  -4.508   2.6  1.0000  1.0000  1.7314  2  Sym Spin                                                                                                                    </t>
  </si>
  <si>
    <t xml:space="preserve">12.0  133.0   8.50   98.91  6.513  -4.442   2.7  1.0000  1.0000  1.7547  2  Sym Spin                                                                                                                    </t>
  </si>
  <si>
    <t xml:space="preserve">12.0  132.0   8.61   97.65  6.536  -4.373   2.7  1.0000  1.0000  1.7773  2  Sym Spin                                                                                                                    </t>
  </si>
  <si>
    <t xml:space="preserve">12.0  131.0   8.72   96.40  6.558  -4.302   2.8  1.0000  1.0000  1.7994  2  Sym Spin                                                                                                                    </t>
  </si>
  <si>
    <t xml:space="preserve">12.0  130.0   8.83   95.18  6.580  -4.230   2.9  1.0000  1.0000  1.8209  2  Sym Spin                                                                                                                    </t>
  </si>
  <si>
    <t xml:space="preserve">12.0  129.0   8.94   93.98  6.602  -4.155   3.0  1.0000  1.0000  1.8419  2  Sym Spin                                                                                                                    </t>
  </si>
  <si>
    <t xml:space="preserve">12.0  128.0   9.05   92.80  6.624  -4.078   3.1  1.0000  1.0000  1.8624  2  Sym Spin                                                                                                                    </t>
  </si>
  <si>
    <t xml:space="preserve">12.0  127.0   9.17   91.63  6.645  -3.999   3.2  1.0000  1.0000  1.8824  2  Sym Spin                                                                                                                    </t>
  </si>
  <si>
    <t xml:space="preserve">12.0  126.0   9.28   90.49  6.666  -3.918   3.4  1.0000  1.0000  1.9020  2  Sym Spin                                                                                                                    </t>
  </si>
  <si>
    <t xml:space="preserve">12.0  125.0   9.40   89.36  6.687  -3.835   3.5  1.0000  1.0000  1.9210  2  Sym Spin                                                                                                                    </t>
  </si>
  <si>
    <t xml:space="preserve">12.0  124.0   9.52   88.25  6.707  -3.750   3.6  1.0000  1.0000  1.9396  2  Sym Spin                                                                                                                    </t>
  </si>
  <si>
    <t xml:space="preserve">12.0  123.0   9.64   87.16  6.727  -3.664   3.7  1.0000  1.0000  1.9578  2  Sym Spin                                                                                                                    </t>
  </si>
  <si>
    <t xml:space="preserve">12.0  122.0   9.75   86.08  6.746  -3.575   3.9  1.0000  1.0000  1.9755  2  Sym Spin                                                                                                                    </t>
  </si>
  <si>
    <t xml:space="preserve">12.0  121.0   9.87   85.02  6.765  -3.484   4.0  1.0000  1.0000  1.9928  2  Sym Spin                                                                                                                    </t>
  </si>
  <si>
    <t xml:space="preserve">12.0  120.0   9.99   83.97  6.783  -3.391   4.2  1.0000  1.0000  2.0096  2  Sym Spin                                                                                                                    </t>
  </si>
  <si>
    <t xml:space="preserve">12.0  119.0  10.11   82.94  6.801  -3.297   4.3  1.0000  1.0000  2.0260  2  Sym Spin                                                                                                                    </t>
  </si>
  <si>
    <t xml:space="preserve">12.0  118.0  10.23   81.93  6.818  -3.201   4.5  1.0000  1.0000  2.0420  2  Sym Spin                                                                                                                    </t>
  </si>
  <si>
    <t xml:space="preserve">12.0  117.0  10.35   80.93  6.835  -3.103   4.7  1.0000  1.0000  2.0575  2  Sym Spin                                                                                                                    </t>
  </si>
  <si>
    <t xml:space="preserve">12.0  116.0  10.47   79.94  6.851  -3.003   4.9  1.0000  1.0000  2.0725  2  Sym Spin                                                                                                                    </t>
  </si>
  <si>
    <t xml:space="preserve">12.0  115.0  10.59   78.97  6.867  -2.902   5.1  1.0000  1.0000  2.0872  2  Sym Spin                                                                                                                    </t>
  </si>
  <si>
    <t xml:space="preserve">12.0  114.0  10.71   78.00  6.882  -2.799   5.4  1.0000  1.0000  2.1014  3  Sym Spin                                                                                                                    </t>
  </si>
  <si>
    <t xml:space="preserve">12.0  113.0  10.83   77.05  6.897  -2.695   5.8  1.0000  1.0000  2.1153  3  Sym Spin                                                                                                                    </t>
  </si>
  <si>
    <t xml:space="preserve">12.0  112.0  10.95   76.10  6.910  -2.588   6.5  1.0000  1.0000  2.1288  3  Sym Spin                                                                                                                    </t>
  </si>
  <si>
    <t xml:space="preserve">12.0  111.0  11.07   75.16  6.923  -2.481   7.2  1.0000  1.0000  2.1419  2  Sym Spin                                                                                                                    </t>
  </si>
  <si>
    <t xml:space="preserve">12.0  110.0  11.18   74.22  6.935  -2.372   7.9  1.0000  1.0000  2.1546  2  Sym Spin                                                                                                                    </t>
  </si>
  <si>
    <t xml:space="preserve">12.0  109.0  11.30   73.29  6.946  -2.261   8.6  1.0000  1.0000  2.1668  2  Sym Spin                                                                                                                    </t>
  </si>
  <si>
    <t xml:space="preserve">12.0  108.0  11.42   72.37  6.957  -2.150   9.3  1.0000  1.0000  2.1786  2  Sym Spin                                                                                                                    </t>
  </si>
  <si>
    <t xml:space="preserve">12.0  107.0  11.53   71.45  6.966  -2.037  10.1  1.0000  1.0000  2.1899  2  Sym Spin                                                                                                                    </t>
  </si>
  <si>
    <t xml:space="preserve">12.0  106.0  11.64   70.53  6.975  -1.922  10.8  1.0000  1.0000  2.2006  2  Sym Spin                                                                                                                    </t>
  </si>
  <si>
    <t xml:space="preserve">12.0  105.0  11.76   69.62  6.982  -1.807  11.6  1.0000  1.0000  2.2108  2  Sym Spin                                                                                                                    </t>
  </si>
  <si>
    <t xml:space="preserve">12.0  104.0  11.87   68.71  6.989  -1.691  12.4  1.0000  1.0000  2.2205  2  Sym Spin                                                                                                                    </t>
  </si>
  <si>
    <t xml:space="preserve">12.0  103.0  11.98   67.81  6.994  -1.573  13.2  1.0000  1.0000  2.2295  2  Sym Spin                                                                                                                    </t>
  </si>
  <si>
    <t xml:space="preserve">12.0  102.0  12.09   66.91  6.999  -1.455  14.0  1.0000  1.0000  2.2379  2  Sym Spin                                                                                                                    </t>
  </si>
  <si>
    <t xml:space="preserve">12.0  101.0  12.19   66.00  7.001  -1.336  14.9  1.0000  1.0000  2.2457  2  Sym Spin                                                                                                                    </t>
  </si>
  <si>
    <t xml:space="preserve">12.0  100.0  12.30   65.10  7.003  -1.216  15.7  1.0000  1.0000  2.2528  2  Sym Spin                                                                                                                    </t>
  </si>
  <si>
    <t xml:space="preserve">12.0   99.0  12.40   64.20  7.003  -1.095  16.5  1.0000  1.0000  2.2592  2  Sym Spin                                                                                                                    </t>
  </si>
  <si>
    <t xml:space="preserve">12.0   98.0  12.50   63.30  7.001   -.974  17.4  1.0000  1.0000  2.2650  2  Sym Spin                                                                                                                    </t>
  </si>
  <si>
    <t xml:space="preserve">12.0   97.0  12.60   62.40  6.998   -.853  18.3  1.0000  1.0000  2.2701  2  Sym Spin                                                                                                                    </t>
  </si>
  <si>
    <t xml:space="preserve">12.0   96.0  12.69   61.50  6.994   -.731  19.1  1.0000  1.0000  2.2745  2  Sym Spin                                                                                                                    </t>
  </si>
  <si>
    <t xml:space="preserve">12.0   95.0  12.79   60.60  6.987   -.609  20.0  1.0000  1.0000  2.2781  2  Sym Spin                                                                                                                    </t>
  </si>
  <si>
    <t xml:space="preserve">12.0   94.0  12.88   59.68  6.982   -.487  20.9  1.0000  1.0000  2.2811  2  Sym Spin                                                                                                                    </t>
  </si>
  <si>
    <t xml:space="preserve">12.0   93.0  12.98   58.96  6.969   -.365  21.0  1.0000   .9862  2.2516  4  Sym Spin                                                                                                                    </t>
  </si>
  <si>
    <t xml:space="preserve">12.0   92.0  13.07   58.25  6.955   -.243  21.0  1.0000   .9716  2.2197  2  Sym Spin                                                                                                                    </t>
  </si>
  <si>
    <t xml:space="preserve">12.0   91.0  13.17   57.55  6.940   -.121  21.0  1.0000   .9577  2.1885  2  Sym Spin                                                                                                                    </t>
  </si>
  <si>
    <t xml:space="preserve">12.0   90.0  13.27   56.85  6.926    .000  21.0  1.0000   .9443  2.1580  2  Sym Spin                                                                                                                    </t>
  </si>
  <si>
    <t xml:space="preserve">12.0   89.0  13.36   56.16  6.911    .121  21.0  1.0000   .9315  2.1283  2  Sym Spin                                                                                                                    </t>
  </si>
  <si>
    <t xml:space="preserve">12.0   88.0  13.46   55.47  6.895    .241  21.0  1.0000   .9193  2.0992  2  Sym Spin                                                                                                                    </t>
  </si>
  <si>
    <t xml:space="preserve">12.0   87.0  13.55   54.78  6.880    .360  21.0  1.0000   .9075  2.0707  2  Sym Spin                                                                                                                    </t>
  </si>
  <si>
    <t xml:space="preserve">12.0   86.0  13.64   54.10  6.864    .479  21.0  1.0000   .8963  2.0429  2  Sym Spin                                                                                                                    </t>
  </si>
  <si>
    <t xml:space="preserve">12.0   85.0  13.73   53.43  6.847    .597  21.0  1.0000   .8856  2.0158  2  Sym Spin                                                                                                                    </t>
  </si>
  <si>
    <t xml:space="preserve">12.0   84.0  13.82   52.75  6.830    .714  21.0  1.0000   .8753  1.9893  2  Sym Spin                                                                                                                    </t>
  </si>
  <si>
    <t xml:space="preserve">12.0   83.0  13.91   52.08  6.813    .830  21.0  1.0000   .8653  1.9633  2  Sym Spin                                                                                                                    </t>
  </si>
  <si>
    <t xml:space="preserve">12.0   82.0  13.99   51.42  6.795    .946  21.0  1.0000   .8558  1.9380  2  Sym Spin                                                                                                                    </t>
  </si>
  <si>
    <t xml:space="preserve">12.0   81.0  14.08   50.76  6.777   1.060  21.0  1.0000   .8466  1.9133  2  Sym Spin                                                                                                                    </t>
  </si>
  <si>
    <t xml:space="preserve">12.0   80.0  14.16   50.10  6.758   1.174  21.0  1.0000   .8378  1.8892  2  Sym Spin                                                                                                                    </t>
  </si>
  <si>
    <t xml:space="preserve">12.0   79.0  14.24   49.45  6.739   1.286  21.0  1.0000   .8292  1.8656  2  Sym Spin                                                                                                                    </t>
  </si>
  <si>
    <t xml:space="preserve">12.0   78.0  14.32   48.80  6.719   1.397  21.0  1.0000   .8210  1.8426  2  Sym Spin                                                                                                                    </t>
  </si>
  <si>
    <t xml:space="preserve">12.0   77.0  14.40   48.16  6.698   1.507  21.0  1.0000   .8132  1.8201  2  Sym Spin                                                                                                                    </t>
  </si>
  <si>
    <t xml:space="preserve">12.0   76.0  14.47   47.52  6.677   1.615  21.0  1.0000   .8058  1.7981  2  Sym Spin                                                                                                                    </t>
  </si>
  <si>
    <t xml:space="preserve">12.0   75.0  14.55   46.88  6.654   1.722  20.9  1.0000   .7989  1.7766  2  Sym Spin                                                                                                                    </t>
  </si>
  <si>
    <t xml:space="preserve">12.0   74.0  14.62   46.25  6.631   1.828  20.9  1.0000   .7924  1.7555  2  Sym Spin                                                                                                                    </t>
  </si>
  <si>
    <t xml:space="preserve">12.0   73.0  14.69   45.62  6.608   1.932  20.9  1.0000   .7864  1.7348  2  Sym Spin                                                                                                                    </t>
  </si>
  <si>
    <t xml:space="preserve">12.0   72.0  14.76   45.00  6.583   2.034  20.9  1.0000   .7809  1.7145  2  Sym Spin                                                                                                                    </t>
  </si>
  <si>
    <t xml:space="preserve">12.0   71.0  14.82   44.38  6.557   2.135  20.9  1.0000   .7759  1.6946  2  Sym Spin                                                                                                                    </t>
  </si>
  <si>
    <t xml:space="preserve">12.0   70.0  14.89   43.76  6.531   2.234  20.9  1.0000   .7716  1.6751  2  Sym Spin                                                                                                                    </t>
  </si>
  <si>
    <t xml:space="preserve">12.0   69.0  14.95   43.15  6.503   2.331  20.8  1.0000   .7679  1.6560  2  Sym Spin                                                                                                                    </t>
  </si>
  <si>
    <t xml:space="preserve">12.0   68.0  15.01   42.54  6.474   2.425  20.8  1.0000   .7652  1.6373  2  Sym Spin                                                                                                                    </t>
  </si>
  <si>
    <t xml:space="preserve">12.0   67.0  15.07   41.94  6.444   2.518  20.8  1.0000   .7637  1.6192  2  Sym Spin                                                                                                                    </t>
  </si>
  <si>
    <t xml:space="preserve">12.0   66.0  15.12   41.34  6.413   2.608  20.7  1.0000   .7634  1.6015  2  Sym Spin                                                                                                                    </t>
  </si>
  <si>
    <t xml:space="preserve">12.0   65.0  15.18   40.75  6.380   2.696  20.7  1.0000   .7647  1.5845  2  Sym Spin                                                                                                                    </t>
  </si>
  <si>
    <t xml:space="preserve">12.0   64.0  15.23   40.16  6.345   2.781  20.6  1.0000   .7679  1.5681  2  Sym Spin                                                                                                                    </t>
  </si>
  <si>
    <t xml:space="preserve">12.0   63.0  15.27   39.59  6.308   2.864  20.5  1.0000   .7731  1.5523  2  Sym Spin                                                                                                                    </t>
  </si>
  <si>
    <t xml:space="preserve">12.0   62.0  15.32   39.01  6.269   2.943  20.5  1.0000   .7806  1.5372  2  Sym Spin                                                                                                                    </t>
  </si>
  <si>
    <t xml:space="preserve">12.0   61.0  15.36   38.45  6.227   3.019  20.4  1.0000   .7908  1.5228  2  Sym Spin                                                                                                                    </t>
  </si>
  <si>
    <t xml:space="preserve">12.0   60.0  15.40   37.90  6.182   3.091  20.2  1.0000   .8040  1.5091  2  Sym Spin                                                                                                                    </t>
  </si>
  <si>
    <t xml:space="preserve">12.0  165.7   6.15  152.62  5.661  -5.486    .7  1.0000  1.0000   .5301  2  OPTDN Sym Spin                                                                                                              </t>
  </si>
  <si>
    <t xml:space="preserve">12.0  180.0   6.07  180.00  5.396  -5.396    .1  1.0000  1.0000  -.0510  3  Poled Asym                                                                                                                  </t>
  </si>
  <si>
    <t xml:space="preserve">12.0  179.0   6.07  178.11  5.407  -5.406    .2  1.0000  1.0000  -.0149  2  Poled Asym                                                                                                                  </t>
  </si>
  <si>
    <t xml:space="preserve">12.0  178.0   6.06  176.21  5.420  -5.416    .2  1.0000  1.0000   .0219  2  Poled Asym                                                                                                                  </t>
  </si>
  <si>
    <t xml:space="preserve">12.0  177.0   6.05  174.31  5.433  -5.426    .3  1.0000  1.0000   .0595  2  Poled Asym                                                                                                                  </t>
  </si>
  <si>
    <t xml:space="preserve">12.0  176.0   6.05  172.40  5.448  -5.435    .3  1.0000  1.0000   .0977  2  Poled Asym                                                                                                                  </t>
  </si>
  <si>
    <t xml:space="preserve">12.0  175.0   6.05  170.48  5.464  -5.444    .3  1.0000  1.0000   .1368  2  Poled Asym                                                                                                                  </t>
  </si>
  <si>
    <t xml:space="preserve">12.0  174.0   6.05  168.56  5.482  -5.452    .4  1.0000  1.0000   .1766  2  Poled Asym                                                                                                                  </t>
  </si>
  <si>
    <t xml:space="preserve">12.0  173.0   6.05  166.64  5.500  -5.459    .4  1.0000  1.0000   .2172  2  Poled Asym                                                                                                                  </t>
  </si>
  <si>
    <t xml:space="preserve">12.0  172.0   6.05  164.71  5.520  -5.466    .5  1.0000  1.0000   .2585  2  Poled Asym                                                                                                                  </t>
  </si>
  <si>
    <t xml:space="preserve">12.0  171.0   6.06  162.78  5.541  -5.472    .5  1.0000  1.0000   .3006  2  Poled Asym                                                                                                                  </t>
  </si>
  <si>
    <t xml:space="preserve">12.0  170.0   6.07  160.84  5.562  -5.478    .5  1.0000  1.0000   .3435  2  Poled Asym                                                                                                                  </t>
  </si>
  <si>
    <t xml:space="preserve">12.0  169.0   6.08  158.91  5.585  -5.482    .6  1.0000  1.0000   .3870  2  Poled Asym                                                                                                                  </t>
  </si>
  <si>
    <t xml:space="preserve">12.0  168.0   6.10  156.97  5.609  -5.486    .6  1.0000  1.0000   .4312  2  Poled Asym                                                                                                                  </t>
  </si>
  <si>
    <t xml:space="preserve">12.0  167.0   6.12  155.04  5.633  -5.488    .7  1.0000  1.0000   .4762  2  Poled Asym                                                                                                                  </t>
  </si>
  <si>
    <t xml:space="preserve">12.0  166.0   6.14  153.11  5.658  -5.490    .7  1.0000  1.0000   .5218  2  Poled Asym                                                                                                                  </t>
  </si>
  <si>
    <t xml:space="preserve">12.0  165.0   6.16  151.18  5.683  -5.490    .7  1.0000  1.0000   .5680  2  Poled Asym                                                                                                                  </t>
  </si>
  <si>
    <t xml:space="preserve">12.0  164.0   6.19  149.26  5.709  -5.488    .8  1.0000  1.0000   .6148  2  Poled Asym                                                                                                                  </t>
  </si>
  <si>
    <t xml:space="preserve">12.0  163.0   6.22  147.35  5.736  -5.485    .8  1.0000  1.0000   .6620  2  Poled Asym                                                                                                                  </t>
  </si>
  <si>
    <t xml:space="preserve">12.0  162.0   6.25  145.44  5.763  -5.481    .9  1.0000  1.0000   .7096  2  Poled Asym                                                                                                                  </t>
  </si>
  <si>
    <t xml:space="preserve">12.0  161.0   6.29  143.55  5.791  -5.475    .9  1.0000  1.0000   .7574  2  Poled Asym                                                                                                                  </t>
  </si>
  <si>
    <t xml:space="preserve">12.0  160.0   6.32  141.66  5.818  -5.467   1.0  1.0000  1.0000   .8052  2  Poled Asym                                                                                                                  </t>
  </si>
  <si>
    <t xml:space="preserve">12.0  159.0   6.37  139.79  5.846  -5.458   1.0  1.0000  1.0000   .8529  2  Poled Asym                                                                                                                  </t>
  </si>
  <si>
    <t xml:space="preserve">12.0  158.0   6.41  137.94  5.874  -5.446   1.0  1.0000  1.0000   .9002  2  Poled Asym                                                                                                                  </t>
  </si>
  <si>
    <t xml:space="preserve">12.0  157.0   6.46  136.10  5.902  -5.433   1.1  1.0000  1.0000   .9471  2  Poled Asym                                                                                                                  </t>
  </si>
  <si>
    <t xml:space="preserve">12.0  156.0   6.52  134.28  5.930  -5.417   1.1  1.0000  1.0000   .9935  2  Poled Asym                                                                                                                  </t>
  </si>
  <si>
    <t xml:space="preserve">12.0  155.0   6.57  132.48  5.958  -5.400   1.2  1.0000  1.0000  1.0394  2  Poled Asym                                                                                                                  </t>
  </si>
  <si>
    <t xml:space="preserve">12.0  154.0   6.63  130.70  5.986  -5.380   1.2  1.0000  1.0000  1.0847  2  Poled Asym                                                                                                                  </t>
  </si>
  <si>
    <t xml:space="preserve">12.0  153.0   6.69  128.93  6.014  -5.359   1.3  1.0000  1.0000  1.1295  2  Poled Asym                                                                                                                  </t>
  </si>
  <si>
    <t xml:space="preserve">12.0  152.0   6.76  127.19  6.042  -5.335   1.3  1.0000  1.0000  1.1736  2  Poled Asym                                                                                                                  </t>
  </si>
  <si>
    <t xml:space="preserve">12.0  151.0   6.83  125.47  6.071  -5.309   1.4  1.0000  1.0000  1.2169  2  Poled Asym                                                                                                                  </t>
  </si>
  <si>
    <t xml:space="preserve">12.0  150.0   6.90  123.78  6.099  -5.281   1.4  1.0000  1.0000  1.2592  2  Poled Asym                                                                                                                  </t>
  </si>
  <si>
    <t xml:space="preserve">12.0  149.0   6.97  122.11  6.126  -5.251   1.5  1.0000  1.0000  1.3004  2  Poled Asym                                                                                                                  </t>
  </si>
  <si>
    <t xml:space="preserve">12.0  148.0   7.05  120.46  6.154  -5.219   1.6  1.0000  1.0000  1.3404  2  Poled Asym                                                                                                                  </t>
  </si>
  <si>
    <t xml:space="preserve">12.0  147.0   7.13  118.84  6.181  -5.184   1.6  1.0000  1.0000  1.3791  2  Poled Asym                                                                                                                  </t>
  </si>
  <si>
    <t xml:space="preserve">12.0  146.0   7.21  117.25  6.208  -5.146   1.7  1.0000  1.0000  1.4166  2  Poled Asym                                                                                                                  </t>
  </si>
  <si>
    <t xml:space="preserve">12.0  145.0   7.30  115.68  6.234  -5.107   1.7  1.0000  1.0000  1.4528  2  Poled Asym                                                                                                                  </t>
  </si>
  <si>
    <t xml:space="preserve">12.0  144.0   7.39  114.13  6.260  -5.065   1.8  1.0000  1.0000  1.4878  2  Poled Asym                                                                                                                  </t>
  </si>
  <si>
    <t xml:space="preserve">12.0  143.0   7.48  112.62  6.286  -5.020   1.9  1.0000  1.0000  1.5217  2  Poled Asym                                                                                                                  </t>
  </si>
  <si>
    <t xml:space="preserve">12.0  142.0   7.57  111.12  6.312  -4.974   1.9  1.0000  1.0000  1.5544  2  Poled Asym                                                                                                                  </t>
  </si>
  <si>
    <t xml:space="preserve">12.0  141.0   7.66  109.65  6.337  -4.925   2.0  1.0000  1.0000  1.5860  2  Poled Asym                                                                                                                  </t>
  </si>
  <si>
    <t xml:space="preserve">12.0  140.0   7.76  108.21  6.363  -4.874   2.1  1.0000  1.0000  1.6165  2  Poled Asym                                                                                                                  </t>
  </si>
  <si>
    <t xml:space="preserve">12.0  139.0   7.86  106.79  6.388  -4.821   2.1  1.0000  1.0000  1.6461  2  Poled Asym                                                                                                                  </t>
  </si>
  <si>
    <t xml:space="preserve">12.0  138.0   7.96  105.39  6.412  -4.765   2.2  1.0000  1.0000  1.6746  2  Poled Asym                                                                                                                  </t>
  </si>
  <si>
    <t xml:space="preserve">12.0  137.0   8.06  104.02  6.437  -4.708   2.3  1.0000  1.0000  1.7022  2  Poled Asym                                                                                                                  </t>
  </si>
  <si>
    <t xml:space="preserve">12.0  136.0   8.17  102.67  6.461  -4.648   2.4  1.0000  1.0000  1.7289  2  Poled Asym                                                                                                                  </t>
  </si>
  <si>
    <t xml:space="preserve">12.0  135.0   8.27  101.34  6.485  -4.586   2.4  1.0000  1.0000  1.7547  2  Poled Asym                                                                                                                  </t>
  </si>
  <si>
    <t xml:space="preserve">12.0  134.0   8.38  100.03  6.509  -4.522   2.5  1.0000  1.0000  1.7797  2  Poled Asym                                                                                                                  </t>
  </si>
  <si>
    <t xml:space="preserve">12.0  133.0   8.49   98.75  6.533  -4.455   2.6  1.0000  1.0000  1.8038  2  Poled Asym                                                                                                                  </t>
  </si>
  <si>
    <t xml:space="preserve">12.0  132.0   8.60   97.48  6.556  -4.387   2.7  1.0000  1.0000  1.8272  2  Poled Asym                                                                                                                  </t>
  </si>
  <si>
    <t xml:space="preserve">12.0  131.0   8.71   96.24  6.579  -4.316   2.8  1.0000  1.0000  1.8498  2  Poled Asym                                                                                                                  </t>
  </si>
  <si>
    <t xml:space="preserve">12.0  130.0   8.82   95.01  6.602  -4.244   2.8  1.0000  1.0000  1.8718  2  Poled Asym                                                                                                                  </t>
  </si>
  <si>
    <t xml:space="preserve">12.0  129.0   8.93   93.81  6.625  -4.169   2.9  1.0000  1.0000  1.8932  2  Poled Asym                                                                                                                  </t>
  </si>
  <si>
    <t xml:space="preserve">12.0  128.0   9.05   92.62  6.648  -4.093   3.0  1.0000  1.0000  1.9139  2  Poled Asym                                                                                                                  </t>
  </si>
  <si>
    <t xml:space="preserve">12.0  127.0   9.16   91.45  6.670  -4.014   3.1  1.0000  1.0000  1.9341  2  Poled Asym                                                                                                                  </t>
  </si>
  <si>
    <t xml:space="preserve">12.0  126.0   9.28   90.30  6.692  -3.933   3.2  1.0000  1.0000  1.9538  2  Poled Asym                                                                                                                  </t>
  </si>
  <si>
    <t xml:space="preserve">12.0  125.0   9.39   89.17  6.714  -3.851   3.3  1.0000  1.0000  1.9729  2  Poled Asym                                                                                                                  </t>
  </si>
  <si>
    <t xml:space="preserve">12.0  124.0   9.51   88.05  6.735  -3.766   3.4  1.0000  1.0000  1.9916  2  Poled Asym                                                                                                                  </t>
  </si>
  <si>
    <t xml:space="preserve">12.0  123.0   9.63   86.96  6.756  -3.680   3.5  1.0000  1.0000  2.0098  2  Poled Asym                                                                                                                  </t>
  </si>
  <si>
    <t xml:space="preserve">12.0  122.0   9.75   85.87  6.777  -3.591   3.7  1.0000  1.0000  2.0276  2  Poled Asym                                                                                                                  </t>
  </si>
  <si>
    <t xml:space="preserve">12.0  121.0   9.87   84.81  6.797  -3.501   3.8  1.0000  1.0000  2.0449  2  Poled Asym                                                                                                                  </t>
  </si>
  <si>
    <t xml:space="preserve">12.0  120.0   9.99   83.76  6.817  -3.408   3.9  1.0000  1.0000  2.0617  2  Poled Asym                                                                                                                  </t>
  </si>
  <si>
    <t xml:space="preserve">12.0  119.0  10.11   82.72  6.836  -3.314   4.1  1.0000  1.0000  2.0782  2  Poled Asym                                                                                                                  </t>
  </si>
  <si>
    <t xml:space="preserve">12.0  118.0  10.23   81.70  6.855  -3.218   4.2  1.0000  1.0000  2.0942  2  Poled Asym                                                                                                                  </t>
  </si>
  <si>
    <t xml:space="preserve">12.0  117.0  10.35   80.70  6.874  -3.121   4.4  1.0000  1.0000  2.1098  2  Poled Asym                                                                                                                  </t>
  </si>
  <si>
    <t xml:space="preserve">12.0  116.0  10.47   79.70  6.892  -3.021   4.6  1.0000  1.0000  2.1250  2  Poled Asym                                                                                                                  </t>
  </si>
  <si>
    <t xml:space="preserve">12.0  115.0  10.59   78.72  6.910  -2.920   4.8  1.0000  1.0000  2.1398  2  Poled Asym                                                                                                                  </t>
  </si>
  <si>
    <t xml:space="preserve">12.0  114.0  10.71   77.76  6.927  -2.817   5.0  1.0000  1.0000  2.1543  2  Poled Asym                                                                                                                  </t>
  </si>
  <si>
    <t xml:space="preserve">12.0  113.0  10.84   76.80  6.943  -2.713   5.3  1.0000  1.0000  2.1684  2  Poled Asym                                                                                                                  </t>
  </si>
  <si>
    <t xml:space="preserve">12.0  112.0  10.96   75.86  6.959  -2.607   5.6  1.0000  1.0000  2.1822  3  Poled Asym                                                                                                                  </t>
  </si>
  <si>
    <t xml:space="preserve">12.0  111.0  11.08   74.92  6.974  -2.499   6.1  1.0000  1.0000  2.1956  3  Poled Asym                                                                                                                  </t>
  </si>
  <si>
    <t xml:space="preserve">12.0  110.0  11.20   73.98  6.988  -2.390   6.8  1.0000  1.0000  2.2087  2  Poled Asym                                                                                                                  </t>
  </si>
  <si>
    <t xml:space="preserve">12.0  109.0  11.31   73.06  7.001  -2.279   7.5  1.0000  1.0000  2.2213  2  Poled Asym                                                                                                                  </t>
  </si>
  <si>
    <t xml:space="preserve">12.0  108.0  11.43   72.13  7.013  -2.167   8.3  1.0000  1.0000  2.2336  2  Poled Asym                                                                                                                  </t>
  </si>
  <si>
    <t xml:space="preserve">12.0  107.0  11.55   71.22  7.024  -2.054   9.1  1.0000  1.0000  2.2453  2  Poled Asym                                                                                                                  </t>
  </si>
  <si>
    <t xml:space="preserve">12.0  106.0  11.66   70.30  7.034  -1.939   9.9  1.0000  1.0000  2.2566  2  Poled Asym                                                                                                                  </t>
  </si>
  <si>
    <t xml:space="preserve">12.0  105.0  11.78   69.40  7.043  -1.823  10.7  1.0000  1.0000  2.2674  2  Poled Asym                                                                                                                  </t>
  </si>
  <si>
    <t xml:space="preserve">12.0  104.0  11.89   68.49  7.051  -1.706  11.5  1.0000  1.0000  2.2777  2  Poled Asym                                                                                                                  </t>
  </si>
  <si>
    <t xml:space="preserve">12.0  103.0  12.00   67.58  7.058  -1.588  12.4  1.0000  1.0000  2.2874  2  Poled Asym                                                                                                                  </t>
  </si>
  <si>
    <t xml:space="preserve">12.0  102.0  12.11   66.68  7.063  -1.468  13.3  1.0000  1.0000  2.2965  2  Poled Asym                                                                                                                  </t>
  </si>
  <si>
    <t xml:space="preserve">12.0  101.0  12.22   65.78  7.066  -1.348  14.2  1.0000  1.0000  2.3050  2  Poled Asym                                                                                                                  </t>
  </si>
  <si>
    <t xml:space="preserve">12.0  100.0  12.32   64.88  7.068  -1.227  15.1  1.0000  1.0000  2.3128  2  Poled Asym                                                                                                                  </t>
  </si>
  <si>
    <t xml:space="preserve">12.0   99.0  12.43   63.97  7.069  -1.106  16.0  1.0000  1.0000  2.3200  2  Poled Asym                                                                                                                  </t>
  </si>
  <si>
    <t xml:space="preserve">12.0   98.0  12.53   63.07  7.067   -.984  17.0  1.0000  1.0000  2.3266  2  Poled Asym                                                                                                                  </t>
  </si>
  <si>
    <t xml:space="preserve">12.0   97.0  12.62   62.16  7.064   -.861  17.9  1.0000  1.0000  2.3324  2  Poled Asym                                                                                                                  </t>
  </si>
  <si>
    <t xml:space="preserve">12.0   96.0  12.72   61.25  7.059   -.738  18.9  1.0000  1.0000  2.3376  2  Poled Asym                                                                                                                  </t>
  </si>
  <si>
    <t xml:space="preserve">12.0   95.0  12.81   60.34  7.052   -.615  19.9  1.0000  1.0000  2.3421  2  Poled Asym                                                                                                                  </t>
  </si>
  <si>
    <t xml:space="preserve">12.0   94.0  12.90   59.42  7.046   -.491  20.9  1.0000  1.0000  2.3460  2  Poled Asym                                                                                                                  </t>
  </si>
  <si>
    <t xml:space="preserve">12.0   93.0  13.00   58.70  7.031   -.368  21.0  1.0000   .9846  2.3129  7  Poled Asym                                                                                                                  </t>
  </si>
  <si>
    <t xml:space="preserve">12.0   92.0  13.10   58.00  7.015   -.245  21.0  1.0000   .9685  2.2774  2  Poled Asym                                                                                                                  </t>
  </si>
  <si>
    <t xml:space="preserve">12.0   91.0  13.20   57.31  7.000   -.122  21.0  1.0000   .9530  2.2428  2  Poled Asym                                                                                                                  </t>
  </si>
  <si>
    <t xml:space="preserve">12.0   90.0  13.29   56.62  6.984    .000  21.0  1.0000   .9382  2.2092  2  Poled Asym                                                                                                                  </t>
  </si>
  <si>
    <t xml:space="preserve">12.0   89.0  13.39   55.93  6.967    .122  21.0  1.0000   .9239  2.1764  2  Poled Asym                                                                                                                  </t>
  </si>
  <si>
    <t xml:space="preserve">12.0   88.0  13.48   55.25  6.951    .243  21.0  1.0000   .9103  2.1445  2  Poled Asym                                                                                                                  </t>
  </si>
  <si>
    <t xml:space="preserve">12.0   87.0  13.57   54.58  6.934    .363  21.0  1.0000   .8971  2.1135  2  Poled Asym                                                                                                                  </t>
  </si>
  <si>
    <t xml:space="preserve">12.0   86.0  13.66   53.90  6.917    .483  21.0  1.0000   .8844  2.0833  2  Poled Asym                                                                                                                  </t>
  </si>
  <si>
    <t xml:space="preserve">12.0   85.0  13.75   53.23  6.899    .601  21.0  1.0000   .8722  2.0539  2  Poled Asym                                                                                                                  </t>
  </si>
  <si>
    <t xml:space="preserve">12.0   84.0  13.84   52.56  6.881    .719  21.0  1.0000   .8603  2.0253  2  Poled Asym                                                                                                                  </t>
  </si>
  <si>
    <t xml:space="preserve">12.0   83.0  13.93   51.90  6.863    .836  21.0  1.0000   .8488  1.9974  2  Poled Asym                                                                                                                  </t>
  </si>
  <si>
    <t xml:space="preserve">12.0   82.0  14.01   51.24  6.845    .953  21.0  1.0000   .8376  1.9703  2  Poled Asym                                                                                                                  </t>
  </si>
  <si>
    <t xml:space="preserve">12.0   81.0  14.10   50.58  6.826   1.068  21.0  1.0000   .8267  1.9439  2  Poled Asym                                                                                                                  </t>
  </si>
  <si>
    <t xml:space="preserve">12.0   80.0  14.18   49.93  6.807   1.182  21.0  1.0000   .8160  1.9182  2  Poled Asym                                                                                                                  </t>
  </si>
  <si>
    <t xml:space="preserve">12.0   79.0  14.26   49.28  6.787   1.295  21.0  1.0000   .8055  1.8933  2  Poled Asym                                                                                                                  </t>
  </si>
  <si>
    <t xml:space="preserve">12.0   78.0  14.34   48.63  6.767   1.407  21.0  1.0000   .7953  1.8689  2  Poled Asym                                                                                                                  </t>
  </si>
  <si>
    <t xml:space="preserve">12.0   77.0  14.42   47.99  6.747   1.518  21.0  1.0000   .7854  1.8452  2  Poled Asym                                                                                                                  </t>
  </si>
  <si>
    <t xml:space="preserve">12.0   76.0  14.50   47.35  6.726   1.627  21.0  1.0000   .7757  1.8222  2  Poled Asym                                                                                                                  </t>
  </si>
  <si>
    <t xml:space="preserve">12.0   75.0  14.57   46.71  6.704   1.735  21.0  1.0000   .7664  1.7998  2  Poled Asym                                                                                                                  </t>
  </si>
  <si>
    <t xml:space="preserve">12.0   74.0  14.64   46.08  6.682   1.842  21.0  1.0000   .7574  1.7780  2  Poled Asym                                                                                                                  </t>
  </si>
  <si>
    <t xml:space="preserve">12.0   73.0  14.72   45.45  6.659   1.947  21.0  1.0000   .7487  1.7567  2  Poled Asym                                                                                                                  </t>
  </si>
  <si>
    <t xml:space="preserve">12.0   72.0  14.79   44.82  6.636   2.051  21.0  1.0000   .7404  1.7361  2  Poled Asym                                                                                                                  </t>
  </si>
  <si>
    <t xml:space="preserve">12.0   71.0  14.85   44.20  6.612   2.153  20.9  1.0000   .7324  1.7160  2  Poled Asym                                                                                                                  </t>
  </si>
  <si>
    <t xml:space="preserve">12.0   70.0  14.92   43.58  6.588   2.253  20.9  1.0000   .7248  1.6965  2  Poled Asym                                                                                                                  </t>
  </si>
  <si>
    <t xml:space="preserve">12.0   69.0  14.98   42.96  6.562   2.352  20.9  1.0000   .7177  1.6775  2  Poled Asym                                                                                                                  </t>
  </si>
  <si>
    <t xml:space="preserve">12.0   68.0  15.05   42.35  6.536   2.448  20.9  1.0000   .7111  1.6590  2  Poled Asym                                                                                                                  </t>
  </si>
  <si>
    <t xml:space="preserve">12.0   67.0  15.11   41.74  6.509   2.543  20.9  1.0000   .7052  1.6410  2  Poled Asym                                                                                                                  </t>
  </si>
  <si>
    <t xml:space="preserve">12.0   66.0  15.17   41.14  6.481   2.636  20.8  1.0000   .7001  1.6236  2  Poled Asym                                                                                                                  </t>
  </si>
  <si>
    <t xml:space="preserve">12.0   65.0  15.22   40.53  6.452   2.727  20.8  1.0000   .6958  1.6066  2  Poled Asym                                                                                                                  </t>
  </si>
  <si>
    <t xml:space="preserve">12.0   64.0  15.28   39.94  6.422   2.815  20.8  1.0000   .6925  1.5901  2  Poled Asym                                                                                                                  </t>
  </si>
  <si>
    <t xml:space="preserve">12.0   63.0  15.33   39.34  6.390   2.901  20.7  1.0000   .6902  1.5740  2  Poled Asym                                                                                                                  </t>
  </si>
  <si>
    <t xml:space="preserve">12.0   62.0  15.38   38.75  6.357   2.985  20.7  1.0000   .6891  1.5585  2  Poled Asym                                                                                                                  </t>
  </si>
  <si>
    <t xml:space="preserve">12.0   61.0  15.42   38.17  6.323   3.065  20.6  1.0000   .6893  1.5434  2  Poled Asym                                                                                                                  </t>
  </si>
  <si>
    <t xml:space="preserve">12.0   60.0  15.47   37.59  6.287   3.144  20.5  1.0000   .6908  1.5288  2  Poled Asym                                                                                                                  </t>
  </si>
  <si>
    <t xml:space="preserve">12.0  165.5   6.15  152.17  5.670  -5.490    .7  1.0000  1.0000   .5442  2  OPTDN Poled Asym                                                                                                            </t>
  </si>
  <si>
    <t xml:space="preserve">12.0  180.0   6.14  180.00  5.022  -5.022    .2  1.0000  1.0000  -.1000  4  Jib                                                                                                                         </t>
  </si>
  <si>
    <t xml:space="preserve">12.0  179.0   6.13  178.18  5.040  -5.040    .3  1.0000  1.0000  -.0816  3  Jib                                                                                                                         </t>
  </si>
  <si>
    <t xml:space="preserve">12.0  178.0   6.11  176.34  5.059  -5.056    .3  1.0000  1.0000  -.0628  3  Jib                                                                                                                         </t>
  </si>
  <si>
    <t xml:space="preserve">12.0  177.0   6.10  174.50  5.078  -5.071    .4  1.0000  1.0000  -.0435  3  Jib                                                                                                                         </t>
  </si>
  <si>
    <t xml:space="preserve">12.0  176.0   6.09  172.65  5.097  -5.085    .4  1.0000  1.0000  -.0238  3  Jib                                                                                                                         </t>
  </si>
  <si>
    <t xml:space="preserve">12.0  175.0   6.09  170.80  5.117  -5.098    .4  1.0000  1.0000  -.0035  3  Jib                                                                                                                         </t>
  </si>
  <si>
    <t xml:space="preserve">12.0  174.0   6.08  168.93  5.137  -5.109    .5  1.0000  1.0000   .0173  3  Jib                                                                                                                         </t>
  </si>
  <si>
    <t xml:space="preserve">12.0  173.0   6.08  167.07  5.158  -5.119    .5  1.0000  1.0000   .0388  3  Jib                                                                                                                         </t>
  </si>
  <si>
    <t xml:space="preserve">12.0  172.0   6.08  165.19  5.178  -5.128    .6  1.0000  1.0000   .0608  3  Jib                                                                                                                         </t>
  </si>
  <si>
    <t xml:space="preserve">12.0  171.0   6.09  163.32  5.198  -5.134    .6  1.0000  1.0000   .0835  3  Jib                                                                                                                         </t>
  </si>
  <si>
    <t xml:space="preserve">12.0  170.0   6.09  161.45  5.219  -5.140    .7  1.0000  1.0000   .1068  3  Jib                                                                                                                         </t>
  </si>
  <si>
    <t xml:space="preserve">12.0  169.0   6.11  159.58  5.240  -5.143    .7  1.0000  1.0000   .1307  3  Jib                                                                                                                         </t>
  </si>
  <si>
    <t xml:space="preserve">12.0  168.0   6.12  157.71  5.260  -5.145    .7  1.0000  1.0000   .1554  3  Jib                                                                                                                         </t>
  </si>
  <si>
    <t xml:space="preserve">12.0  167.0   6.14  155.84  5.281  -5.145    .8  1.0000  1.0000   .1807  3  Jib                                                                                                                         </t>
  </si>
  <si>
    <t xml:space="preserve">12.0  166.0   6.16  153.98  5.301  -5.143    .8  1.0000  1.0000   .2067  3  Jib                                                                                                                         </t>
  </si>
  <si>
    <t xml:space="preserve">12.0  165.0   6.18  152.13  5.321  -5.140    .9  1.0000  1.0000   .2335  3  Jib                                                                                                                         </t>
  </si>
  <si>
    <t xml:space="preserve">12.0  164.0   6.21  150.29  5.341  -5.135    .9  1.0000  1.0000   .2609  3  Jib                                                                                                                         </t>
  </si>
  <si>
    <t xml:space="preserve">12.0  163.0   6.24  148.45  5.362  -5.127    .9  1.0000  1.0000   .2890  3  Jib                                                                                                                         </t>
  </si>
  <si>
    <t xml:space="preserve">12.0  162.0   6.27  146.63  5.382  -5.118   1.0  1.0000  1.0000   .3178  3  Jib                                                                                                                         </t>
  </si>
  <si>
    <t xml:space="preserve">12.0  161.0   6.31  144.82  5.402  -5.108   1.0  1.0000  1.0000   .3470  3  Jib                                                                                                                         </t>
  </si>
  <si>
    <t xml:space="preserve">12.0  160.0   6.35  143.02  5.422  -5.095   1.1  1.0000  1.0000   .3767  3  Jib                                                                                                                         </t>
  </si>
  <si>
    <t xml:space="preserve">12.0  159.0   6.39  141.24  5.442  -5.081   1.1  1.0000  1.0000   .4066  3  Jib                                                                                                                         </t>
  </si>
  <si>
    <t xml:space="preserve">12.0  158.0   6.44  139.47  5.462  -5.064   1.1  1.0000  1.0000   .4368  3  Jib                                                                                                                         </t>
  </si>
  <si>
    <t xml:space="preserve">12.0  157.0   6.48  137.71  5.482  -5.046   1.2  1.0000  1.0000   .4670  3  Jib                                                                                                                         </t>
  </si>
  <si>
    <t xml:space="preserve">12.0  156.0   6.54  135.98  5.503  -5.027   1.2  1.0000  1.0000   .4972  3  Jib                                                                                                                         </t>
  </si>
  <si>
    <t xml:space="preserve">12.0  155.0   6.59  134.26  5.523  -5.005   1.2  1.0000  1.0000   .5274  3  Jib                                                                                                                         </t>
  </si>
  <si>
    <t xml:space="preserve">12.0  154.0   6.64  132.55  5.543  -4.982   1.3  1.0000  1.0000   .5574  3  Jib                                                                                                                         </t>
  </si>
  <si>
    <t xml:space="preserve">12.0  153.0   6.70  130.87  5.564  -4.958   1.3  1.0000  1.0000   .5873  3  Jib                                                                                                                         </t>
  </si>
  <si>
    <t xml:space="preserve">12.0  152.0   6.76  129.20  5.585  -4.932   1.3  1.0000  1.0000   .6170  3  Jib                                                                                                                         </t>
  </si>
  <si>
    <t xml:space="preserve">12.0  151.0   6.83  127.54  5.607  -4.904   1.4  1.0000  1.0000   .6464  3  Jib                                                                                                                         </t>
  </si>
  <si>
    <t xml:space="preserve">12.0  150.0   6.89  125.91  5.629  -4.875   1.4  1.0000  1.0000   .6755  3  Jib                                                                                                                         </t>
  </si>
  <si>
    <t xml:space="preserve">12.0  149.0   6.96  124.29  5.651  -4.844   1.4  1.0000  1.0000   .7041  3  Jib                                                                                                                         </t>
  </si>
  <si>
    <t xml:space="preserve">12.0  148.0   7.03  122.69  5.673  -4.811   1.5  1.0000  1.0000   .7324  3  Jib                                                                                                                         </t>
  </si>
  <si>
    <t xml:space="preserve">12.0  147.0   7.10  121.12  5.695  -4.776   1.5  1.0000  1.0000   .7601  3  Jib                                                                                                                         </t>
  </si>
  <si>
    <t xml:space="preserve">12.0  146.0   7.18  119.56  5.717  -4.740   1.6  1.0000  1.0000   .7873  3  Jib                                                                                                                         </t>
  </si>
  <si>
    <t xml:space="preserve">12.0  145.0   7.25  118.02  5.739  -4.701   1.6  1.0000  1.0000   .8140  3  Jib                                                                                                                         </t>
  </si>
  <si>
    <t xml:space="preserve">12.0  144.0   7.33  116.51  5.762  -4.661   1.6  1.0000  1.0000   .8403  3  Jib                                                                                                                         </t>
  </si>
  <si>
    <t xml:space="preserve">12.0  143.0   7.41  115.01  5.784  -4.619   1.7  1.0000  1.0000   .8661  3  Jib                                                                                                                         </t>
  </si>
  <si>
    <t xml:space="preserve">12.0  142.0   7.50  113.53  5.807  -4.576   1.7  1.0000  1.0000   .8915  3  Jib                                                                                                                         </t>
  </si>
  <si>
    <t xml:space="preserve">12.0  141.0   7.58  112.07  5.830  -4.530   1.7  1.0000  1.0000   .9166  3  Jib                                                                                                                         </t>
  </si>
  <si>
    <t xml:space="preserve">12.0  140.0   7.67  110.63  5.853  -4.483   1.8  1.0000  1.0000   .9415  3  Jib                                                                                                                         </t>
  </si>
  <si>
    <t xml:space="preserve">12.0  139.0   7.76  109.21  5.876  -4.435   1.8  1.0000  1.0000   .9662  3  Jib                                                                                                                         </t>
  </si>
  <si>
    <t xml:space="preserve">12.0  138.0   7.85  107.80  5.900  -4.385   1.8  1.0000  1.0000   .9906  3  Jib                                                                                                                         </t>
  </si>
  <si>
    <t xml:space="preserve">12.0  137.0   7.94  106.41  5.924  -4.333   1.9  1.0000  1.0000  1.0150  3  Jib                                                                                                                         </t>
  </si>
  <si>
    <t xml:space="preserve">12.0  136.0   8.03  105.04  5.949  -4.279   1.9  1.0000  1.0000  1.0393  3  Jib                                                                                                                         </t>
  </si>
  <si>
    <t xml:space="preserve">12.0  135.0   8.13  103.69  5.974  -4.224   2.0  1.0000  1.0000  1.0635  3  Jib                                                                                                                         </t>
  </si>
  <si>
    <t xml:space="preserve">12.0  134.0   8.22  102.35  5.999  -4.167   2.0  1.0000  1.0000  1.0876  3  Jib                                                                                                                         </t>
  </si>
  <si>
    <t xml:space="preserve">12.0  133.0   8.32  101.03  6.024  -4.109   2.1  1.0000  1.0000  1.1117  3  Jib                                                                                                                         </t>
  </si>
  <si>
    <t xml:space="preserve">12.0  132.0   8.42   99.72  6.050  -4.048   2.1  1.0000  1.0000  1.1359  3  Jib                                                                                                                         </t>
  </si>
  <si>
    <t xml:space="preserve">12.0  131.0   8.52   98.44  6.076  -3.986   2.1  1.0000  1.0000  1.1600  3  Jib                                                                                                                         </t>
  </si>
  <si>
    <t xml:space="preserve">12.0  130.0   8.62   97.16  6.103  -3.923   2.2  1.0000  1.0000  1.1842  3  Jib                                                                                                                         </t>
  </si>
  <si>
    <t xml:space="preserve">12.0  129.0   8.72   95.91  6.129  -3.857   2.2  1.0000  1.0000  1.2084  3  Jib                                                                                                                         </t>
  </si>
  <si>
    <t xml:space="preserve">12.0  128.0   8.83   94.67  6.156  -3.790   2.3  1.0000  1.0000  1.2326  3  Jib                                                                                                                         </t>
  </si>
  <si>
    <t xml:space="preserve">12.0  127.0   8.93   93.45  6.183  -3.721   2.4  1.0000  1.0000  1.2569  3  Jib                                                                                                                         </t>
  </si>
  <si>
    <t xml:space="preserve">12.0  126.0   9.04   92.24  6.209  -3.650   2.4  1.0000  1.0000  1.2811  3  Jib                                                                                                                         </t>
  </si>
  <si>
    <t xml:space="preserve">12.0  125.0   9.15   91.05  6.236  -3.577   2.5  1.0000  1.0000  1.3054  3  Jib                                                                                                                         </t>
  </si>
  <si>
    <t xml:space="preserve">12.0  124.0   9.26   89.88  6.263  -3.502   2.5  1.0000  1.0000  1.3297  3  Jib                                                                                                                         </t>
  </si>
  <si>
    <t xml:space="preserve">12.0  123.0   9.37   88.72  6.289  -3.425   2.6  1.0000  1.0000  1.3539  3  Jib                                                                                                                         </t>
  </si>
  <si>
    <t xml:space="preserve">12.0  122.0   9.48   87.58  6.316  -3.347   2.7  1.0000  1.0000  1.3782  3  Jib                                                                                                                         </t>
  </si>
  <si>
    <t xml:space="preserve">12.0  121.0   9.59   86.46  6.342  -3.266   2.8  1.0000  1.0000  1.4023  3  Jib                                                                                                                         </t>
  </si>
  <si>
    <t xml:space="preserve">12.0  120.0   9.70   85.35  6.368  -3.184   2.8  1.0000  1.0000  1.4265  3  Jib                                                                                                                         </t>
  </si>
  <si>
    <t xml:space="preserve">12.0  119.0   9.81   84.26  6.393  -3.099   2.9  1.0000  1.0000  1.4505  3  Jib                                                                                                                         </t>
  </si>
  <si>
    <t xml:space="preserve">12.0  118.0   9.93   83.18  6.418  -3.013   3.0  1.0000  1.0000  1.4745  3  Jib                                                                                                                         </t>
  </si>
  <si>
    <t xml:space="preserve">12.0  117.0  10.04   82.12  6.443  -2.925   3.1  1.0000  1.0000  1.4983  3  Jib                                                                                                                         </t>
  </si>
  <si>
    <t xml:space="preserve">12.0  116.0  10.16   81.08  6.467  -2.835   3.2  1.0000  1.0000  1.5220  3  Jib                                                                                                                         </t>
  </si>
  <si>
    <t xml:space="preserve">12.0  115.0  10.27   80.05  6.491  -2.743   3.3  1.0000  1.0000  1.5455  3  Jib                                                                                                                         </t>
  </si>
  <si>
    <t xml:space="preserve">12.0  114.0  10.39   79.03  6.514  -2.650   3.4  1.0000  1.0000  1.5689  3  Jib                                                                                                                         </t>
  </si>
  <si>
    <t xml:space="preserve">12.0  113.0  10.50   78.03  6.537  -2.554   3.5  1.0000  1.0000  1.5921  3  Jib                                                                                                                         </t>
  </si>
  <si>
    <t xml:space="preserve">12.0  112.0  10.62   77.04  6.560  -2.457   3.6  1.0000  1.0000  1.6152  3  Jib                                                                                                                         </t>
  </si>
  <si>
    <t xml:space="preserve">12.0  111.0  10.74   76.06  6.581  -2.359   3.7  1.0000  1.0000  1.6381  3  Jib                                                                                                                         </t>
  </si>
  <si>
    <t xml:space="preserve">12.0  110.0  10.85   75.10  6.603  -2.258   3.8  1.0000  1.0000  1.6609  3  Jib                                                                                                                         </t>
  </si>
  <si>
    <t xml:space="preserve">12.0  109.0  10.97   74.15  6.624  -2.156   3.9  1.0000  1.0000  1.6834  3  Jib                                                                                                                         </t>
  </si>
  <si>
    <t xml:space="preserve">12.0  108.0  11.09   73.21  6.644  -2.053   4.0  1.0000  1.0000  1.7058  3  Jib                                                                                                                         </t>
  </si>
  <si>
    <t xml:space="preserve">12.0  107.0  11.20   72.29  6.663  -1.948   4.2  1.0000  1.0000  1.7280  3  Jib                                                                                                                         </t>
  </si>
  <si>
    <t xml:space="preserve">12.0  106.0  11.32   71.38  6.682  -1.842   4.3  1.0000  1.0000  1.7500  3  Jib                                                                                                                         </t>
  </si>
  <si>
    <t xml:space="preserve">12.0  105.0  11.44   70.47  6.701  -1.734   4.5  1.0000  1.0000  1.7717  3  Jib                                                                                                                         </t>
  </si>
  <si>
    <t xml:space="preserve">12.0  104.0  11.55   69.58  6.718  -1.625   4.6  1.0000  1.0000  1.7933  3  Jib                                                                                                                         </t>
  </si>
  <si>
    <t xml:space="preserve">12.0  103.0  11.67   68.70  6.735  -1.515   4.8  1.0000  1.0000  1.8147  3  Jib                                                                                                                         </t>
  </si>
  <si>
    <t xml:space="preserve">12.0  102.0  11.78   67.83  6.752  -1.404   5.0  1.0000  1.0000  1.8359  3  Jib                                                                                                                         </t>
  </si>
  <si>
    <t xml:space="preserve">12.0  101.0  11.90   66.96  6.767  -1.291   5.3  1.0000  1.0000  1.8569  3  Jib                                                                                                                         </t>
  </si>
  <si>
    <t xml:space="preserve">12.0  100.0  12.01   66.11  6.782  -1.178   5.6  1.0000  1.0000  1.8777  3  Jib                                                                                                                         </t>
  </si>
  <si>
    <t xml:space="preserve">12.0   99.0  12.12   65.25  6.796  -1.063   6.1  1.0000  1.0000  1.8984  4  Jib                                                                                                                         </t>
  </si>
  <si>
    <t xml:space="preserve">12.0   98.0  12.23   64.40  6.809   -.948   6.7  1.0000  1.0000  1.9189  3  Jib                                                                                                                         </t>
  </si>
  <si>
    <t xml:space="preserve">12.0   97.0  12.34   63.55  6.821   -.831   7.3  1.0000  1.0000  1.9393  3  Jib                                                                                                                         </t>
  </si>
  <si>
    <t xml:space="preserve">12.0   96.0  12.45   62.70  6.832   -.714   8.0  1.0000  1.0000  1.9596  3  Jib                                                                                                                         </t>
  </si>
  <si>
    <t xml:space="preserve">12.0   95.0  12.56   61.86  6.843   -.596   8.7  1.0000  1.0000  1.9796  3  Jib                                                                                                                         </t>
  </si>
  <si>
    <t xml:space="preserve">12.0   94.0  12.67   60.99  6.858   -.478   9.4  1.0000  1.0000  2.0001  3  Jib                                                                                                                         </t>
  </si>
  <si>
    <t xml:space="preserve">12.0   93.0  12.77   60.16  6.865   -.359  10.1  1.0000  1.0000  2.0196  3  Jib                                                                                                                         </t>
  </si>
  <si>
    <t xml:space="preserve">12.0   92.0  12.88   59.33  6.871   -.240  10.8  1.0000  1.0000  2.0387  3  Jib                                                                                                                         </t>
  </si>
  <si>
    <t xml:space="preserve">12.0   91.0  12.98   58.50  6.876   -.120  11.6  1.0000  1.0000  2.0576  3  Jib                                                                                                                         </t>
  </si>
  <si>
    <t xml:space="preserve">12.0   90.0  13.08   57.67  6.880    .000  12.3  1.0000  1.0000  2.0762  3  Jib                                                                                                                         </t>
  </si>
  <si>
    <t xml:space="preserve">12.0   89.0  13.17   56.84  6.882    .120  13.1  1.0000  1.0000  2.0944  3  Jib                                                                                                                         </t>
  </si>
  <si>
    <t xml:space="preserve">12.0   88.0  13.27   56.00  6.883    .240  13.9  1.0000  1.0000  2.1122  3  Jib                                                                                                                         </t>
  </si>
  <si>
    <t xml:space="preserve">12.0   87.0  13.36   55.17  6.883    .360  14.7  1.0000  1.0000  2.1293  3  Jib                                                                                                                         </t>
  </si>
  <si>
    <t xml:space="preserve">12.0   86.0  13.45   54.34  6.881    .480  15.5  1.0000  1.0000  2.1458  3  Jib                                                                                                                         </t>
  </si>
  <si>
    <t xml:space="preserve">12.0   85.0  13.54   53.52  6.877    .599  16.3  1.0000  1.0000  2.1614  3  Jib                                                                                                                         </t>
  </si>
  <si>
    <t xml:space="preserve">12.0   84.0  13.63   52.69  6.872    .718  17.1  1.0000  1.0000  2.1761  3  Jib                                                                                                                         </t>
  </si>
  <si>
    <t xml:space="preserve">12.0   83.0  13.71   51.86  6.865    .837  17.9  1.0000  1.0000  2.1898  3  Jib                                                                                                                         </t>
  </si>
  <si>
    <t xml:space="preserve">12.0   82.0  13.79   51.04  6.855    .954  18.7  1.0000  1.0000  2.2024  3  Jib                                                                                                                         </t>
  </si>
  <si>
    <t xml:space="preserve">12.0   81.0  13.87   50.21  6.845   1.071  19.5  1.0000  1.0000  2.2138  3  Jib                                                                                                                         </t>
  </si>
  <si>
    <t xml:space="preserve">12.0   80.0  13.94   49.40  6.832   1.186  20.3  1.0000  1.0000  2.2239  3  Jib                                                                                                                         </t>
  </si>
  <si>
    <t xml:space="preserve">12.0   79.0  14.02   48.73  6.817   1.301  20.4  1.0000   .9874  2.2044  3  Jib                                                                                                                         </t>
  </si>
  <si>
    <t xml:space="preserve">12.0   78.0  14.11   48.09  6.801   1.414  20.4  1.0000   .9742  2.1822  3  Jib                                                                                                                         </t>
  </si>
  <si>
    <t xml:space="preserve">12.0   77.0  14.19   47.44  6.785   1.526  20.4  1.0000   .9616  2.1603  3  Jib                                                                                                                         </t>
  </si>
  <si>
    <t xml:space="preserve">12.0   76.0  14.26   46.80  6.769   1.638  20.3  1.0000   .9497  2.1389  3  Jib                                                                                                                         </t>
  </si>
  <si>
    <t xml:space="preserve">12.0   75.0  14.34   46.17  6.752   1.748  20.3  1.0000   .9385  2.1178  3  Jib                                                                                                                         </t>
  </si>
  <si>
    <t xml:space="preserve">12.0   74.0  14.42   45.53  6.735   1.857  20.3  1.0000   .9279  2.0971  3  Jib                                                                                                                         </t>
  </si>
  <si>
    <t xml:space="preserve">12.0   73.0  14.49   44.90  6.718   1.964  20.3  1.0000   .9179  2.0768  3  Jib                                                                                                                         </t>
  </si>
  <si>
    <t xml:space="preserve">12.0   72.0  14.57   44.27  6.700   2.070  20.3  1.0000   .9084  2.0568  3  Jib                                                                                                                         </t>
  </si>
  <si>
    <t xml:space="preserve">12.0   71.0  14.64   43.65  6.681   2.175  20.2  1.0000   .8996  2.0373  3  Jib                                                                                                                         </t>
  </si>
  <si>
    <t xml:space="preserve">12.0   70.0  14.71   43.03  6.662   2.279  20.2  1.0000   .8912  2.0180  3  Jib                                                                                                                         </t>
  </si>
  <si>
    <t xml:space="preserve">12.0   69.0  14.78   42.41  6.642   2.380  20.2  1.0000   .8834  1.9992  3  Jib                                                                                                                         </t>
  </si>
  <si>
    <t xml:space="preserve">12.0   68.0  14.84   41.80  6.622   2.481  20.2  1.0000   .8760  1.9807  3  Jib                                                                                                                         </t>
  </si>
  <si>
    <t xml:space="preserve">12.0   67.0  14.91   41.18  6.602   2.579  20.1  1.0000   .8691  1.9626  3  Jib                                                                                                                         </t>
  </si>
  <si>
    <t xml:space="preserve">12.0   66.0  14.97   40.57  6.580   2.676  20.1  1.0000   .8626  1.9448  3  Jib                                                                                                                         </t>
  </si>
  <si>
    <t xml:space="preserve">12.0   65.0  15.03   39.97  6.558   2.772  20.1  1.0000   .8565  1.9273  3  Jib                                                                                                                         </t>
  </si>
  <si>
    <t xml:space="preserve">12.0   64.0  15.09   39.36  6.535   2.865  20.0  1.0000   .8508  1.9102  3  Jib                                                                                                                         </t>
  </si>
  <si>
    <t xml:space="preserve">12.0   63.0  15.15   38.77  6.512   2.956  19.9  1.0000   .8449  1.8921  4  Jib                                                                                                                         </t>
  </si>
  <si>
    <t xml:space="preserve">12.0   62.0  15.21   38.19  6.487   3.046  19.8  1.0000   .8388  1.8731  3  Jib                                                                                                                         </t>
  </si>
  <si>
    <t xml:space="preserve">12.0   61.0  15.26   37.61  6.462   3.133  19.7  1.0000   .8329  1.8543  3  Jib                                                                                                                         </t>
  </si>
  <si>
    <t xml:space="preserve">12.0   60.0  15.31   37.03  6.436   3.218  19.6  1.0000   .8273  1.8357  3  Jib                                                                                                                         </t>
  </si>
  <si>
    <t xml:space="preserve">12.0   59.0  15.36   36.45  6.409   3.301  19.4  1.0000   .8220  1.8172  3  Jib                                                                                                                         </t>
  </si>
  <si>
    <t xml:space="preserve">12.0   58.0  15.41   35.88  6.381   3.381  19.3  1.0000   .8168  1.7990  3  Jib                                                                                                                         </t>
  </si>
  <si>
    <t xml:space="preserve">12.0   57.0  15.46   35.32  6.351   3.459  19.1  1.0000   .8119  1.7809  3  Jib                                                                                                                         </t>
  </si>
  <si>
    <t xml:space="preserve">12.0   56.0  15.50   34.75  6.320   3.534  18.9  1.0000   .8072  1.7629  3  Jib                                                                                                                         </t>
  </si>
  <si>
    <t xml:space="preserve">12.0   55.0  15.54   34.19  6.288   3.607  18.8  1.0000   .8026  1.7451  3  Jib                                                                                                                         </t>
  </si>
  <si>
    <t xml:space="preserve">12.0   54.0  15.58   33.64  6.254   3.676  18.6  1.0000   .7982  1.7274  3  Jib                                                                                                                         </t>
  </si>
  <si>
    <t xml:space="preserve">12.0   53.0  15.62   33.09  6.218   3.742  18.4  1.0000   .7940  1.7097  3  Jib                                                                                                                         </t>
  </si>
  <si>
    <t xml:space="preserve">12.0   52.0  15.65   32.54  6.180   3.805  18.1  1.0000   .7898  1.6922  3  Jib                                                                                                                         </t>
  </si>
  <si>
    <t xml:space="preserve">12.0   51.0  15.68   32.00  6.140   3.864  17.9  1.0000   .7857  1.6746  3  Jib                                                                                                                         </t>
  </si>
  <si>
    <t xml:space="preserve">12.0   50.0  15.70   31.46  6.097   3.919  17.6  1.0000   .7817  1.6571  3  Jib                                                                                                                         </t>
  </si>
  <si>
    <t xml:space="preserve">12.0   49.0  15.72   30.94  6.050   3.969  17.4  1.0000   .7777  1.6395  3  Jib                                                                                                                         </t>
  </si>
  <si>
    <t xml:space="preserve">12.0   48.0  15.74   30.41  6.000   4.015  17.1  1.0000   .7737  1.6218  3  Jib                                                                                                                         </t>
  </si>
  <si>
    <t xml:space="preserve">12.0   47.0  15.75   29.90  5.945   4.055  16.7  1.0000   .7696  1.6041  3  Jib                                                                                                                         </t>
  </si>
  <si>
    <t xml:space="preserve">12.0   46.0  15.75   29.40  5.884   4.088  16.4  1.0000   .7654  1.5862  3  Jib                                                                                                                         </t>
  </si>
  <si>
    <t xml:space="preserve">12.0   45.0  15.75   28.91  5.816   4.113  16.0  1.0000   .7611  1.5682  4  Jib                                                                                                                         </t>
  </si>
  <si>
    <t xml:space="preserve">12.0   44.0  15.74   28.43  5.739   4.128  15.5  1.0000   .7566  1.5500  4  Jib                                                                                                                         </t>
  </si>
  <si>
    <t xml:space="preserve">12.0   43.0  15.71   27.98  5.650   4.132  15.0  1.0000   .7518  1.5314  4  Jib                                                                                                                         </t>
  </si>
  <si>
    <t xml:space="preserve">12.0   42.0  15.67   27.54  5.546   4.122  14.5  1.0000   .7466  1.5124  4  Jib                                                                                                                         </t>
  </si>
  <si>
    <t xml:space="preserve">12.0   41.0  15.62   27.14  5.426   4.095  13.8  1.0000   .7407  1.4925  4  Jib                                                                                                                         </t>
  </si>
  <si>
    <t xml:space="preserve">12.0   40.0  15.55   26.76  5.291   4.053  13.1  1.0000   .7339  1.4712  4  Jib                                                                                                                         </t>
  </si>
  <si>
    <t xml:space="preserve">12.0   39.0  15.46   26.39  5.141   3.995  12.3  1.0000   .7259  1.4477  4  Jib                                                                                                                         </t>
  </si>
  <si>
    <t xml:space="preserve">12.0   38.0  15.37   26.04  4.987   3.930  11.2  1.0000   .7116  1.4118  4  Jib                                                                                                                         </t>
  </si>
  <si>
    <t xml:space="preserve">12.0   37.0  15.28   25.68  4.832   3.859  10.0  1.0000   .6932  1.3677  4  Jib                                                                                                                         </t>
  </si>
  <si>
    <t xml:space="preserve">12.0   36.0  15.17   25.32  4.666   3.775   8.8  1.0000   .6727  1.3200  4  Jib                                                                                                                         </t>
  </si>
  <si>
    <t xml:space="preserve">12.0   35.0  15.04   24.99  4.473   3.664   7.4  1.0000   .6495  1.2677  4  Jib                                                                                                                         </t>
  </si>
  <si>
    <t xml:space="preserve">12.0   34.0  14.86   24.70  4.241   3.516   6.0  1.0000   .6232  1.2105  4  Jib                                                                                                                         </t>
  </si>
  <si>
    <t xml:space="preserve">12.0   33.0  14.63   24.45  3.948   3.311   5.4  1.0000   .6159  1.1919  4  Jib                                                                                                                         </t>
  </si>
  <si>
    <t xml:space="preserve">12.0   32.0  14.27   24.41  3.524   2.988   4.6  1.0000   .5736  1.1090  5  Jib                                                                                                                         </t>
  </si>
  <si>
    <t xml:space="preserve">12.0  167.5   6.13  156.71  5.271  -5.145    .8  1.0000  1.0000   .1688  2  Jib OPTDN                                                                                                                   </t>
  </si>
  <si>
    <t xml:space="preserve">12.0  180.0   5.91  180.00  5.284  -5.284   -.2  1.0000  1.0000   .0762  4  Poled Jib                                                                                                                   </t>
  </si>
  <si>
    <t xml:space="preserve">12.0  179.0   5.89  178.10  5.303  -5.302   -.2  1.0000  1.0000   .1372  3  Poled Jib                                                                                                                   </t>
  </si>
  <si>
    <t xml:space="preserve">12.0  178.0   5.87  176.19  5.325  -5.322   -.2  1.0000  1.0000   .1983  3  Poled Jib                                                                                                                   </t>
  </si>
  <si>
    <t xml:space="preserve">12.0  177.0   5.86  174.26  5.348  -5.341   -.2  1.0000  1.0000   .2592  3  Poled Jib                                                                                                                   </t>
  </si>
  <si>
    <t xml:space="preserve">12.0  176.0   5.85  172.32  5.372  -5.359   -.2  1.0000  1.0000   .3195  3  Poled Jib                                                                                                                   </t>
  </si>
  <si>
    <t xml:space="preserve">12.0  175.0   5.84  170.38  5.395  -5.375   -.2  1.0000  1.0000   .3788  3  Poled Jib                                                                                                                   </t>
  </si>
  <si>
    <t xml:space="preserve">12.0  174.0   5.83  168.43  5.417  -5.388   -.2  1.0000  1.0000   .4365  3  Poled Jib                                                                                                                   </t>
  </si>
  <si>
    <t xml:space="preserve">12.0  173.0   5.83  166.48  5.437  -5.397   -.1  1.0000  1.0000   .4921  3  Poled Jib                                                                                                                   </t>
  </si>
  <si>
    <t xml:space="preserve">12.0  172.0   5.84  164.53  5.454  -5.401   -.1  1.0000  1.0000   .5452  3  Poled Jib                                                                                                                   </t>
  </si>
  <si>
    <t xml:space="preserve">12.0  171.0   5.86  162.60  5.466  -5.399   -.1  1.0000  1.0000   .5953  3  Poled Jib                                                                                                                   </t>
  </si>
  <si>
    <t xml:space="preserve">12.0  170.0   5.88  160.69  5.474  -5.391   -.1  1.0000  1.0000   .6419  3  Poled Jib                                                                                                                   </t>
  </si>
  <si>
    <t xml:space="preserve">12.0  169.0   5.91  158.81  5.476  -5.375   -.1  1.0000  1.0000   .6845  3  Poled Jib                                                                                                                   </t>
  </si>
  <si>
    <t xml:space="preserve">12.0  168.0   5.95  156.97  5.474  -5.354   -.1  1.0000  1.0000   .7232  3  Poled Jib                                                                                                                   </t>
  </si>
  <si>
    <t xml:space="preserve">12.0  167.0   5.99  155.14  5.470  -5.330   -.1  1.0000  1.0000   .7583  3  Poled Jib                                                                                                                   </t>
  </si>
  <si>
    <t xml:space="preserve">12.0  166.0   6.03  153.34  5.466  -5.304   -.1  1.0000  1.0000   .7902  3  Poled Jib                                                                                                                   </t>
  </si>
  <si>
    <t xml:space="preserve">12.0  165.0   6.08  151.55  5.465  -5.278    .0  1.0000  1.0000   .8188  3  Poled Jib                                                                                                                   </t>
  </si>
  <si>
    <t xml:space="preserve">12.0  164.0   6.13  149.76  5.466  -5.254    .0  1.0000  1.0000   .8439  3  Poled Jib                                                                                                                   </t>
  </si>
  <si>
    <t xml:space="preserve">12.0  163.0   6.17  147.98  5.470  -5.231    .0  1.0000  1.0000   .8652  3  Poled Jib                                                                                                                   </t>
  </si>
  <si>
    <t xml:space="preserve">12.0  162.0   6.22  146.20  5.478  -5.210    .1  1.0000  1.0000   .8820  3  Poled Jib                                                                                                                   </t>
  </si>
  <si>
    <t xml:space="preserve">12.0  161.0   6.26  144.43  5.487  -5.188    .1  1.0000  1.0000   .8918  3  Poled Jib                                                                                                                   </t>
  </si>
  <si>
    <t xml:space="preserve">12.0  160.0   6.32  142.69  5.494  -5.162    .2  1.0000  1.0000   .8923  3  Poled Jib                                                                                                                   </t>
  </si>
  <si>
    <t xml:space="preserve">12.0  159.0   6.37  141.00  5.495  -5.130    .3  1.0000  1.0000   .8821  3  Poled Jib                                                                                                                   </t>
  </si>
  <si>
    <t xml:space="preserve">12.0  158.0   6.44  139.38  5.489  -5.090    .4  1.0000  1.0000   .8622  3  Poled Jib                                                                                                                   </t>
  </si>
  <si>
    <t xml:space="preserve">12.0  157.0   6.51  137.81  5.479  -5.043    .5  1.0000  1.0000   .8352  3  Poled Jib                                                                                                                   </t>
  </si>
  <si>
    <t xml:space="preserve">12.0  156.0   6.59  136.29  5.463  -4.991    .6  1.0000  1.0000   .8032  3  Poled Jib                                                                                                                   </t>
  </si>
  <si>
    <t xml:space="preserve">12.0  155.0   6.67  134.82  5.443  -4.933    .6  1.0000  1.0000   .7682  3  Poled Jib                                                                                                                   </t>
  </si>
  <si>
    <t xml:space="preserve">12.0  154.0   6.75  133.39  5.421  -4.872    .7  1.0000  1.0000   .7322  3  Poled Jib                                                                                                                   </t>
  </si>
  <si>
    <t xml:space="preserve">12.0  153.0   6.84  132.00  5.398  -4.809    .8  1.0000  1.0000   .6975  3  Poled Jib                                                                                                                   </t>
  </si>
  <si>
    <t xml:space="preserve">12.0  152.0   6.92  130.63  5.375  -4.745    .9  1.0000  1.0000   .6657  3  Poled Jib                                                                                                                   </t>
  </si>
  <si>
    <t xml:space="preserve">12.0  151.0   7.01  129.26  5.354  -4.683    .9  1.0000  1.0000   .6384  3  Poled Jib                                                                                                                   </t>
  </si>
  <si>
    <t xml:space="preserve">12.0  150.0   7.09  127.90  5.337  -4.622   1.0  1.0000  1.0000   .6164  3  Poled Jib                                                                                                                   </t>
  </si>
  <si>
    <t xml:space="preserve">12.0  149.0   7.17  126.54  5.323  -4.563   1.1  1.0000  1.0000   .5996  3  Poled Jib                                                                                                                   </t>
  </si>
  <si>
    <t xml:space="preserve">12.0  148.0   7.25  125.17  5.313  -4.506   1.1  1.0000  1.0000   .5880  3  Poled Jib                                                                                                                   </t>
  </si>
  <si>
    <t xml:space="preserve">12.0  147.0   7.33  123.79  5.308  -4.452   1.2  1.0000  1.0000   .5819  3  Poled Jib                                                                                                                   </t>
  </si>
  <si>
    <t xml:space="preserve">12.0  146.0   7.41  122.40  5.307  -4.400   1.2  1.0000  1.0000   .5811  3  Poled Jib                                                                                                                   </t>
  </si>
  <si>
    <t xml:space="preserve">12.0  145.0   7.49  121.00  5.312  -4.351   1.2  1.0000  1.0000   .5852  3  Poled Jib                                                                                                                   </t>
  </si>
  <si>
    <t xml:space="preserve">12.0  144.0   7.56  119.58  5.321  -4.305   1.3  1.0000  1.0000   .5935  3  Poled Jib                                                                                                                   </t>
  </si>
  <si>
    <t xml:space="preserve">12.0  143.0   7.64  118.15  5.334  -4.260   1.3  1.0000  1.0000   .6053  3  Poled Jib                                                                                                                   </t>
  </si>
  <si>
    <t xml:space="preserve">12.0  142.0   7.71  116.72  5.352  -4.218   1.3  1.0000  1.0000   .6200  3  Poled Jib                                                                                                                   </t>
  </si>
  <si>
    <t xml:space="preserve">12.0  141.0   7.79  115.27  5.373  -4.176   1.4  1.0000  1.0000   .6367  3  Poled Jib                                                                                                                   </t>
  </si>
  <si>
    <t xml:space="preserve">12.0  140.0   7.86  113.83  5.397  -4.135   1.4  1.0000  1.0000   .6547  3  Poled Jib                                                                                                                   </t>
  </si>
  <si>
    <t xml:space="preserve">12.0  139.0   7.94  112.39  5.423  -4.093   1.4  1.0000  1.0000   .6731  3  Poled Jib                                                                                                                   </t>
  </si>
  <si>
    <t xml:space="preserve">12.0  138.0   8.02  110.96  5.449  -4.050   1.4  1.0000  1.0000   .6911  3  Poled Jib                                                                                                                   </t>
  </si>
  <si>
    <t xml:space="preserve">12.0  137.0   8.10  109.55  5.476  -4.004   1.4  1.0000  1.0000   .7083  3  Poled Jib                                                                                                                   </t>
  </si>
  <si>
    <t xml:space="preserve">12.0  136.0   8.18  108.16  5.502  -3.957   1.5  1.0000  1.0000   .7246  3  Poled Jib                                                                                                                   </t>
  </si>
  <si>
    <t xml:space="preserve">12.0  135.0   8.27  106.79  5.527  -3.908   1.5  1.0000  1.0000   .7397  3  Poled Jib                                                                                                                   </t>
  </si>
  <si>
    <t xml:space="preserve">12.0  171.8   5.84  164.10  5.457  -5.401   -.1  1.0000  1.0000   .5567  3  OPTDN Poled Jib                                                                                                             </t>
  </si>
  <si>
    <t xml:space="preserve">12.0   43.2  15.72   28.07  5.669   4.132  15.1  1.0000   .7528  1.5353  2  OPTUP                                                                                                                       </t>
  </si>
  <si>
    <t xml:space="preserve">12.0  165.7   6.15  152.62  5.661  -5.486    .7  1.0000  1.0000   .5301  1  OPTDN Sym Spin                                                                                                              </t>
  </si>
  <si>
    <t xml:space="preserve">12.0  165.5   6.15  152.17  5.670  -5.490    .7  1.0000  1.0000   .5442  1  OPTDN Poled Asym                                                                                                            </t>
  </si>
  <si>
    <t xml:space="preserve">12.0  150.0   7.09  127.90  5.337  -4.622   1.0  1.0000  1.0000   .6164  4  Poled Jib                                                                                                                   </t>
  </si>
  <si>
    <t xml:space="preserve">16.0  180.0   8.87  180.00  6.432  -6.432    .3  1.0000  1.0000  -.0510  4  Sym Spin                                                                                                                    </t>
  </si>
  <si>
    <t xml:space="preserve">16.0  179.0   8.87  178.27  6.439  -6.438    .3  1.0000  1.0000  -.0182  2  Sym Spin                                                                                                                    </t>
  </si>
  <si>
    <t xml:space="preserve">16.0  178.0   8.87  176.54  6.446  -6.442    .4  1.0000  1.0000   .0151  2  Sym Spin                                                                                                                    </t>
  </si>
  <si>
    <t xml:space="preserve">16.0  177.0   8.87  174.81  6.454  -6.446    .5  1.0000  1.0000   .0489  2  Sym Spin                                                                                                                    </t>
  </si>
  <si>
    <t xml:space="preserve">16.0  176.0   8.87  173.08  6.463  -6.448    .6  1.0000  1.0000   .0832  2  Sym Spin                                                                                                                    </t>
  </si>
  <si>
    <t xml:space="preserve">16.0  175.0   8.87  171.35  6.473  -6.448    .6  1.0000  1.0000   .1180  2  Sym Spin                                                                                                                    </t>
  </si>
  <si>
    <t xml:space="preserve">16.0  174.0   8.88  169.62  6.483  -6.448    .7  1.0000  1.0000   .1534  2  Sym Spin                                                                                                                    </t>
  </si>
  <si>
    <t xml:space="preserve">16.0  173.0   8.89  167.89  6.494  -6.446    .7  1.0000  1.0000   .1892  2  Sym Spin                                                                                                                    </t>
  </si>
  <si>
    <t xml:space="preserve">16.0  172.0   8.91  166.17  6.506  -6.443    .8  1.0000  1.0000   .2255  2  Sym Spin                                                                                                                    </t>
  </si>
  <si>
    <t xml:space="preserve">16.0  171.0   8.92  164.44  6.518  -6.438    .9  1.0000  1.0000   .2624  2  Sym Spin                                                                                                                    </t>
  </si>
  <si>
    <t xml:space="preserve">16.0  170.0   8.94  162.72  6.531  -6.432    .9  1.0000  1.0000   .2997  2  Sym Spin                                                                                                                    </t>
  </si>
  <si>
    <t xml:space="preserve">16.0  169.0   8.97  161.00  6.545  -6.424   1.0  1.0000  1.0000   .3375  2  Sym Spin                                                                                                                    </t>
  </si>
  <si>
    <t xml:space="preserve">16.0  168.0   8.99  159.28  6.559  -6.415   1.0  1.0000  1.0000   .3758  2  Sym Spin                                                                                                                    </t>
  </si>
  <si>
    <t xml:space="preserve">16.0  167.0   9.02  157.57  6.573  -6.405   1.1  1.0000  1.0000   .4146  2  Sym Spin                                                                                                                    </t>
  </si>
  <si>
    <t xml:space="preserve">16.0  166.0   9.05  155.86  6.588  -6.392   1.2  1.0000  1.0000   .4538  2  Sym Spin                                                                                                                    </t>
  </si>
  <si>
    <t xml:space="preserve">16.0  165.0   9.09  154.16  6.603  -6.378   1.2  1.0000  1.0000   .4935  2  Sym Spin                                                                                                                    </t>
  </si>
  <si>
    <t xml:space="preserve">16.0  164.0   9.13  152.47  6.619  -6.363   1.3  1.0000  1.0000   .5337  2  Sym Spin                                                                                                                    </t>
  </si>
  <si>
    <t xml:space="preserve">16.0  163.0   9.17  150.79  6.636  -6.346   1.3  1.0000  1.0000   .5742  2  Sym Spin                                                                                                                    </t>
  </si>
  <si>
    <t xml:space="preserve">16.0  162.0   9.21  149.11  6.652  -6.327   1.4  1.0000  1.0000   .6152  2  Sym Spin                                                                                                                    </t>
  </si>
  <si>
    <t xml:space="preserve">16.0  161.0   9.26  147.44  6.670  -6.306   1.5  1.0000  1.0000   .6564  2  Sym Spin                                                                                                                    </t>
  </si>
  <si>
    <t xml:space="preserve">16.0  160.0   9.31  145.78  6.687  -6.284   1.5  1.0000  1.0000   .6979  2  Sym Spin                                                                                                                    </t>
  </si>
  <si>
    <t xml:space="preserve">16.0  159.0   9.36  144.13  6.705  -6.260   1.6  1.0000  1.0000   .7395  2  Sym Spin                                                                                                                    </t>
  </si>
  <si>
    <t xml:space="preserve">16.0  158.0   9.41  142.49  6.723  -6.234   1.6  1.0000  1.0000   .7811  2  Sym Spin                                                                                                                    </t>
  </si>
  <si>
    <t xml:space="preserve">16.0  157.0   9.47  140.86  6.742  -6.206   1.7  1.0000  1.0000   .8225  2  Sym Spin                                                                                                                    </t>
  </si>
  <si>
    <t xml:space="preserve">16.0  156.0   9.53  139.25  6.761  -6.176   1.8  1.0000  1.0000   .8636  2  Sym Spin                                                                                                                    </t>
  </si>
  <si>
    <t xml:space="preserve">16.0  155.0   9.60  137.64  6.780  -6.144   1.8  1.0000  1.0000   .9043  2  Sym Spin                                                                                                                    </t>
  </si>
  <si>
    <t xml:space="preserve">16.0  154.0   9.66  136.05  6.799  -6.111   1.9  1.0000  1.0000   .9446  2  Sym Spin                                                                                                                    </t>
  </si>
  <si>
    <t xml:space="preserve">16.0  153.0   9.73  134.47  6.818  -6.075   2.0  1.0000  1.0000   .9843  2  Sym Spin                                                                                                                    </t>
  </si>
  <si>
    <t xml:space="preserve">16.0  152.0   9.81  132.91  6.838  -6.037   2.0  1.0000  1.0000  1.0235  2  Sym Spin                                                                                                                    </t>
  </si>
  <si>
    <t xml:space="preserve">16.0  151.0   9.88  131.36  6.857  -5.998   2.1  1.0000  1.0000  1.0620  2  Sym Spin                                                                                                                    </t>
  </si>
  <si>
    <t xml:space="preserve">16.0  150.0   9.96  129.82  6.877  -5.956   2.2  1.0000  1.0000  1.1000  2  Sym Spin                                                                                                                    </t>
  </si>
  <si>
    <t xml:space="preserve">16.0  149.0  10.04  128.30  6.897  -5.912   2.3  1.0000  1.0000  1.1374  2  Sym Spin                                                                                                                    </t>
  </si>
  <si>
    <t xml:space="preserve">16.0  148.0  10.12  126.79  6.918  -5.866   2.3  1.0000  1.0000  1.1740  2  Sym Spin                                                                                                                    </t>
  </si>
  <si>
    <t xml:space="preserve">16.0  147.0  10.21  125.30  6.938  -5.818   2.4  1.0000  1.0000  1.2099  2  Sym Spin                                                                                                                    </t>
  </si>
  <si>
    <t xml:space="preserve">16.0  146.0  10.30  123.82  6.958  -5.768   2.5  1.0000  1.0000  1.2449  2  Sym Spin                                                                                                                    </t>
  </si>
  <si>
    <t xml:space="preserve">16.0  145.0  10.39  122.36  6.978  -5.716   2.6  1.0000  1.0000  1.2790  2  Sym Spin                                                                                                                    </t>
  </si>
  <si>
    <t xml:space="preserve">16.0  144.0  10.48  120.92  6.998  -5.662   2.7  1.0000  1.0000  1.3122  2  Sym Spin                                                                                                                    </t>
  </si>
  <si>
    <t xml:space="preserve">16.0  143.0  10.58  119.49  7.018  -5.605   2.8  1.0000  1.0000  1.3445  2  Sym Spin                                                                                                                    </t>
  </si>
  <si>
    <t xml:space="preserve">16.0  142.0  10.67  118.08  7.038  -5.546   2.9  1.0000  1.0000  1.3758  2  Sym Spin                                                                                                                    </t>
  </si>
  <si>
    <t xml:space="preserve">16.0  141.0  10.77  116.69  7.058  -5.485   3.0  1.0000  1.0000  1.4063  2  Sym Spin                                                                                                                    </t>
  </si>
  <si>
    <t xml:space="preserve">16.0  140.0  10.88  115.31  7.078  -5.422   3.1  1.0000  1.0000  1.4358  2  Sym Spin                                                                                                                    </t>
  </si>
  <si>
    <t xml:space="preserve">16.0  139.0  10.98  113.94  7.097  -5.356   3.2  1.0000  1.0000  1.4646  2  Sym Spin                                                                                                                    </t>
  </si>
  <si>
    <t xml:space="preserve">16.0  138.0  11.09  112.60  7.117  -5.289   3.3  1.0000  1.0000  1.4925  2  Sym Spin                                                                                                                    </t>
  </si>
  <si>
    <t xml:space="preserve">16.0  137.0  11.19  111.26  7.136  -5.219   3.4  1.0000  1.0000  1.5197  2  Sym Spin                                                                                                                    </t>
  </si>
  <si>
    <t xml:space="preserve">16.0  136.0  11.30  109.95  7.156  -5.147   3.5  1.0000  1.0000  1.5461  2  Sym Spin                                                                                                                    </t>
  </si>
  <si>
    <t xml:space="preserve">16.0  135.0  11.42  108.65  7.175  -5.073   3.7  1.0000  1.0000  1.5719  2  Sym Spin                                                                                                                    </t>
  </si>
  <si>
    <t xml:space="preserve">16.0  134.0  11.53  107.36  7.194  -4.998   3.8  1.0000  1.0000  1.5971  2  Sym Spin                                                                                                                    </t>
  </si>
  <si>
    <t xml:space="preserve">16.0  133.0  11.64  106.09  7.214  -4.920   3.9  1.0000  1.0000  1.6217  2  Sym Spin                                                                                                                    </t>
  </si>
  <si>
    <t xml:space="preserve">16.0  132.0  11.76  104.83  7.233  -4.840   4.1  1.0000  1.0000  1.6456  2  Sym Spin                                                                                                                    </t>
  </si>
  <si>
    <t xml:space="preserve">16.0  131.0  11.88  103.59  7.253  -4.758   4.2  1.0000  1.0000  1.6690  2  Sym Spin                                                                                                                    </t>
  </si>
  <si>
    <t xml:space="preserve">16.0  130.0  12.00  102.36  7.272  -4.674   4.4  1.0000  1.0000  1.6919  2  Sym Spin                                                                                                                    </t>
  </si>
  <si>
    <t xml:space="preserve">16.0  129.0  12.12  101.15  7.291  -4.588   4.6  1.0000  1.0000  1.7143  2  Sym Spin                                                                                                                    </t>
  </si>
  <si>
    <t xml:space="preserve">16.0  128.0  12.24   99.95  7.310  -4.501   4.8  1.0000  1.0000  1.7363  2  Sym Spin                                                                                                                    </t>
  </si>
  <si>
    <t xml:space="preserve">16.0  127.0  12.36   98.76  7.329  -4.411   5.1  1.0000  1.0000  1.7577  2  Sym Spin                                                                                                                    </t>
  </si>
  <si>
    <t xml:space="preserve">16.0  126.0  12.48   97.59  7.348  -4.319   5.4  1.0000  1.0000  1.7788  3  Sym Spin                                                                                                                    </t>
  </si>
  <si>
    <t xml:space="preserve">16.0  125.0  12.61   96.43  7.367  -4.225   5.8  1.0000  1.0000  1.7994  3  Sym Spin                                                                                                                    </t>
  </si>
  <si>
    <t xml:space="preserve">16.0  124.0  12.73   95.28  7.385  -4.130   6.5  1.0000  1.0000  1.8197  3  Sym Spin                                                                                                                    </t>
  </si>
  <si>
    <t xml:space="preserve">16.0  123.0  12.85   94.15  7.403  -4.032   7.2  1.0000  1.0000  1.8395  2  Sym Spin                                                                                                                    </t>
  </si>
  <si>
    <t xml:space="preserve">16.0  122.0  12.98   93.02  7.420  -3.932   8.0  1.0000  1.0000  1.8590  2  Sym Spin                                                                                                                    </t>
  </si>
  <si>
    <t xml:space="preserve">16.0  121.0  13.10   91.91  7.437  -3.830   8.9  1.0000  1.0000  1.8781  2  Sym Spin                                                                                                                    </t>
  </si>
  <si>
    <t xml:space="preserve">16.0  120.0  13.22   90.80  7.452  -3.726   9.8  1.0000  1.0000  1.8968  2  Sym Spin                                                                                                                    </t>
  </si>
  <si>
    <t xml:space="preserve">16.0  119.0  13.35   89.70  7.467  -3.620  10.7  1.0000  1.0000  1.9152  2  Sym Spin                                                                                                                    </t>
  </si>
  <si>
    <t xml:space="preserve">16.0  118.0  13.47   88.61  7.481  -3.512  11.7  1.0000  1.0000  1.9331  2  Sym Spin                                                                                                                    </t>
  </si>
  <si>
    <t xml:space="preserve">16.0  117.0  13.59   87.53  7.493  -3.402  12.7  1.0000  1.0000  1.9507  2  Sym Spin                                                                                                                    </t>
  </si>
  <si>
    <t xml:space="preserve">16.0  116.0  13.71   86.45  7.504  -3.289  13.7  1.0000  1.0000  1.9679  3  Sym Spin                                                                                                                    </t>
  </si>
  <si>
    <t xml:space="preserve">16.0  115.0  13.83   85.38  7.513  -3.175  14.8  1.0000  1.0000  1.9847  3  Sym Spin                                                                                                                    </t>
  </si>
  <si>
    <t xml:space="preserve">16.0  114.0  13.94   84.30  7.520  -3.059  16.0  1.0000  1.0000  2.0012  3  Sym Spin                                                                                                                    </t>
  </si>
  <si>
    <t xml:space="preserve">16.0  113.0  14.06   83.23  7.525  -2.940  17.2  1.0000  1.0000  2.0172  3  Sym Spin                                                                                                                    </t>
  </si>
  <si>
    <t xml:space="preserve">16.0  112.0  14.17   82.16  7.527  -2.820  18.4  1.0000  1.0000  2.0328  3  Sym Spin                                                                                                                    </t>
  </si>
  <si>
    <t xml:space="preserve">16.0  111.0  14.27   81.08  7.527  -2.697  19.7  1.0000  1.0000  2.0480  3  Sym Spin                                                                                                                    </t>
  </si>
  <si>
    <t xml:space="preserve">16.0  110.0  14.37   80.01  7.521  -2.572  21.0  1.0000  1.0000  2.0626  3  Sym Spin                                                                                                                    </t>
  </si>
  <si>
    <t xml:space="preserve">16.0  109.0  14.49   79.05  7.505  -2.443  21.5  1.0000   .9862  2.0473  9  Sym Spin                                                                                                                    </t>
  </si>
  <si>
    <t xml:space="preserve">16.0  108.0  14.61   78.15  7.487  -2.314  21.5  1.0000   .9635  2.0124  2  Sym Spin                                                                                                                    </t>
  </si>
  <si>
    <t xml:space="preserve">16.0  107.0  14.74   77.26  7.470  -2.184  21.5  1.0000   .9417  1.9786  2  Sym Spin                                                                                                                    </t>
  </si>
  <si>
    <t xml:space="preserve">16.0  106.0  14.86   76.37  7.453  -2.054  21.5  1.0000   .9207  1.9458  2  Sym Spin                                                                                                                    </t>
  </si>
  <si>
    <t xml:space="preserve">16.0  105.0  14.98   75.49  7.436  -1.925  21.5  1.0000   .9005  1.9139  2  Sym Spin                                                                                                                    </t>
  </si>
  <si>
    <t xml:space="preserve">16.0  104.0  15.10   74.62  7.419  -1.795  21.6  1.0000   .8811  1.8831  2  Sym Spin                                                                                                                    </t>
  </si>
  <si>
    <t xml:space="preserve">16.0  103.0  15.22   73.75  7.403  -1.665  21.6  1.0000   .8624  1.8531  2  Sym Spin                                                                                                                    </t>
  </si>
  <si>
    <t xml:space="preserve">16.0  102.0  15.34   72.89  7.386  -1.536  21.6  1.0000   .8444  1.8239  2  Sym Spin                                                                                                                    </t>
  </si>
  <si>
    <t xml:space="preserve">16.0  101.0  15.46   72.03  7.369  -1.406  21.6  1.0000   .8271  1.7956  2  Sym Spin                                                                                                                    </t>
  </si>
  <si>
    <t xml:space="preserve">16.0  100.0  15.58   71.18  7.353  -1.277  21.6  1.0000   .8104  1.7680  2  Sym Spin                                                                                                                    </t>
  </si>
  <si>
    <t xml:space="preserve">16.0   99.0  15.70   70.33  7.336  -1.148  21.6  1.0000   .7943  1.7412  2  Sym Spin                                                                                                                    </t>
  </si>
  <si>
    <t xml:space="preserve">16.0   98.0  15.81   69.49  7.320  -1.019  21.6  1.0000   .7789  1.7150  2  Sym Spin                                                                                                                    </t>
  </si>
  <si>
    <t xml:space="preserve">16.0   97.0  15.93   68.65  7.303   -.890  21.6  1.0000   .7640  1.6895  2  Sym Spin                                                                                                                    </t>
  </si>
  <si>
    <t xml:space="preserve">16.0   96.0  16.04   67.82  7.286   -.762  21.6  1.0000   .7497  1.6646  2  Sym Spin                                                                                                                    </t>
  </si>
  <si>
    <t xml:space="preserve">16.0   95.0  16.15   66.99  7.269   -.634  21.6  1.0000   .7359  1.6404  2  Sym Spin                                                                                                                    </t>
  </si>
  <si>
    <t xml:space="preserve">16.0   94.0  16.26   66.16  7.258   -.506  21.6  1.0000   .7223  1.6158  2  Sym Spin                                                                                                                    </t>
  </si>
  <si>
    <t xml:space="preserve">16.0   93.0  16.37   65.34  7.240   -.379  21.7  1.0000   .7096  1.5929  2  Sym Spin                                                                                                                    </t>
  </si>
  <si>
    <t xml:space="preserve">16.0   92.0  16.48   64.54  7.221   -.252  21.7  1.0000   .6975  1.5705  2  Sym Spin                                                                                                                    </t>
  </si>
  <si>
    <t xml:space="preserve">16.0   91.0  16.59   63.74  7.203   -.126  21.7  1.0000   .6859  1.5486  2  Sym Spin                                                                                                                    </t>
  </si>
  <si>
    <t xml:space="preserve">16.0   90.0  16.70   62.94  7.184    .000  21.7  1.0000   .6747  1.5273  2  Sym Spin                                                                                                                    </t>
  </si>
  <si>
    <t xml:space="preserve">16.0   89.0  16.80   62.15  7.165    .125  21.7  1.0000   .6640  1.5064  2  Sym Spin                                                                                                                    </t>
  </si>
  <si>
    <t xml:space="preserve">16.0   88.0  16.90   61.36  7.146    .249  21.7  1.0000   .6537  1.4860  2  Sym Spin                                                                                                                    </t>
  </si>
  <si>
    <t xml:space="preserve">16.0   87.0  17.01   60.57  7.127    .373  21.7  1.0000   .6439  1.4662  2  Sym Spin                                                                                                                    </t>
  </si>
  <si>
    <t xml:space="preserve">16.0   86.0  17.11   59.80  7.107    .496  21.7  1.0000   .6345  1.4467  2  Sym Spin                                                                                                                    </t>
  </si>
  <si>
    <t xml:space="preserve">16.0   85.0  17.21   59.02  7.088    .618  21.7  1.0000   .6255  1.4277  2  Sym Spin                                                                                                                    </t>
  </si>
  <si>
    <t xml:space="preserve">16.0   84.0  17.30   58.25  7.068    .739  21.8  1.0000   .6169  1.4092  2  Sym Spin                                                                                                                    </t>
  </si>
  <si>
    <t xml:space="preserve">16.0   83.0  17.40   57.48  7.047    .859  21.8  1.0000   .6087  1.3910  2  Sym Spin                                                                                                                    </t>
  </si>
  <si>
    <t xml:space="preserve">16.0   82.0  17.50   56.72  7.027    .978  21.8  1.0000   .6009  1.3733  2  Sym Spin                                                                                                                    </t>
  </si>
  <si>
    <t xml:space="preserve">16.0   81.0  17.59   55.97  7.006   1.096  21.8  1.0000   .5935  1.3560  2  Sym Spin                                                                                                                    </t>
  </si>
  <si>
    <t xml:space="preserve">16.0   80.0  17.68   55.21  6.985   1.213  21.8  1.0000   .5865  1.3391  2  Sym Spin                                                                                                                    </t>
  </si>
  <si>
    <t xml:space="preserve">16.0   79.0  17.77   54.46  6.964   1.329  21.8   .9996   .5802  1.3228  2  Sym Spin                                                                                                                    </t>
  </si>
  <si>
    <t xml:space="preserve">16.0   78.0  17.85   53.71  6.942   1.443  21.8   .9963   .5779  1.3089  2  Sym Spin                                                                                                                    </t>
  </si>
  <si>
    <t xml:space="preserve">16.0   77.0  17.94   52.96  6.920   1.557  21.8   .9935   .5753  1.2950  2  Sym Spin                                                                                                                    </t>
  </si>
  <si>
    <t xml:space="preserve">16.0   76.0  18.02   52.22  6.898   1.669  21.8   .9911   .5723  1.2812  2  Sym Spin                                                                                                                    </t>
  </si>
  <si>
    <t xml:space="preserve">16.0   75.0  18.10   51.48  6.875   1.779  21.8   .9892   .5690  1.2674  2  Sym Spin                                                                                                                    </t>
  </si>
  <si>
    <t xml:space="preserve">16.0   74.0  18.18   50.75  6.851   1.888  21.8   .9879   .5652  1.2536  2  Sym Spin                                                                                                                    </t>
  </si>
  <si>
    <t xml:space="preserve">16.0   73.0  18.26   50.03  6.827   1.996  21.8   .9871   .5610  1.2397  2  Sym Spin                                                                                                                    </t>
  </si>
  <si>
    <t xml:space="preserve">16.0   72.0  18.33   49.31  6.802   2.102  21.8   .9868   .5563  1.2259  2  Sym Spin                                                                                                                    </t>
  </si>
  <si>
    <t xml:space="preserve">16.0   71.0  18.41   48.59  6.777   2.206  21.8   .9871   .5513  1.2119  2  Sym Spin                                                                                                                    </t>
  </si>
  <si>
    <t xml:space="preserve">16.0   70.0  18.49   47.88  6.751   2.309  21.8   .9880   .5458  1.1980  2  Sym Spin                                                                                                                    </t>
  </si>
  <si>
    <t xml:space="preserve">16.0   69.0  18.56   47.18  6.724   2.410  21.8   .9893   .5402  1.1839  2  Sym Spin                                                                                                                    </t>
  </si>
  <si>
    <t xml:space="preserve">16.0   68.0  18.64   46.48  6.696   2.508  21.8   .9911   .5342  1.1699  2  Sym Spin                                                                                                                    </t>
  </si>
  <si>
    <t xml:space="preserve">16.0   67.0  18.71   45.78  6.667   2.605  21.8   .9934   .5282  1.1557  2  Sym Spin                                                                                                                    </t>
  </si>
  <si>
    <t xml:space="preserve">16.0   66.0  18.78   45.09  6.637   2.700  21.8   .9962   .5220  1.1416  2  Sym Spin                                                                                                                    </t>
  </si>
  <si>
    <t xml:space="preserve">16.0   65.0  18.85   44.41  6.606   2.792  21.8   .9994   .5158  1.1273  2  Sym Spin                                                                                                                    </t>
  </si>
  <si>
    <t xml:space="preserve">16.0   64.0  18.92   43.72  6.573   2.882  21.8  1.0000   .5130  1.1150  3  Sym Spin                                                                                                                    </t>
  </si>
  <si>
    <t xml:space="preserve">16.0   63.0  18.98   43.04  6.540   2.969  21.8  1.0000   .5113  1.1034  2  Sym Spin                                                                                                                    </t>
  </si>
  <si>
    <t xml:space="preserve">16.0   62.0  19.03   42.36  6.505   3.054  21.7  1.0000   .5105  1.0920  2  Sym Spin                                                                                                                    </t>
  </si>
  <si>
    <t xml:space="preserve">16.0   61.0  19.09   41.69  6.468   3.136  21.7  1.0000   .5105  1.0810  2  Sym Spin                                                                                                                    </t>
  </si>
  <si>
    <t xml:space="preserve">16.0   60.0  19.14   41.03  6.429   3.215  21.7  1.0000   .5117  1.0704  2  Sym Spin                                                                                                                    </t>
  </si>
  <si>
    <t xml:space="preserve">16.0  174.9   8.88  171.15  6.474  -6.448    .6  1.0000  1.0000   .1221  2  OPTDN Sym Spin                                                                                                              </t>
  </si>
  <si>
    <t xml:space="preserve">16.0  180.0   8.87  180.00  6.428  -6.428    .3  1.0000  1.0000  -.0510  4  Poled Asym                                                                                                                  </t>
  </si>
  <si>
    <t xml:space="preserve">16.0  179.0   8.86  178.27  6.435  -6.434    .3  1.0000  1.0000  -.0181  2  Poled Asym                                                                                                                  </t>
  </si>
  <si>
    <t xml:space="preserve">16.0  178.0   8.86  176.54  6.443  -6.439    .4  1.0000  1.0000   .0154  2  Poled Asym                                                                                                                  </t>
  </si>
  <si>
    <t xml:space="preserve">16.0  177.0   8.86  174.81  6.452  -6.443    .5  1.0000  1.0000   .0494  2  Poled Asym                                                                                                                  </t>
  </si>
  <si>
    <t xml:space="preserve">16.0  176.0   8.86  173.08  6.462  -6.446    .5  1.0000  1.0000   .0839  2  Poled Asym                                                                                                                  </t>
  </si>
  <si>
    <t xml:space="preserve">16.0  175.0   8.87  171.35  6.472  -6.447    .6  1.0000  1.0000   .1190  2  Poled Asym                                                                                                                  </t>
  </si>
  <si>
    <t xml:space="preserve">16.0  174.0   8.87  169.62  6.483  -6.447    .7  1.0000  1.0000   .1546  2  Poled Asym                                                                                                                  </t>
  </si>
  <si>
    <t xml:space="preserve">16.0  173.0   8.88  167.89  6.494  -6.446    .7  1.0000  1.0000   .1907  2  Poled Asym                                                                                                                  </t>
  </si>
  <si>
    <t xml:space="preserve">16.0  172.0   8.90  166.16  6.506  -6.443    .8  1.0000  1.0000   .2274  2  Poled Asym                                                                                                                  </t>
  </si>
  <si>
    <t xml:space="preserve">16.0  171.0   8.91  164.43  6.519  -6.439    .9  1.0000  1.0000   .2646  2  Poled Asym                                                                                                                  </t>
  </si>
  <si>
    <t xml:space="preserve">16.0  170.0   8.93  162.71  6.532  -6.433    .9  1.0000  1.0000   .3022  2  Poled Asym                                                                                                                  </t>
  </si>
  <si>
    <t xml:space="preserve">16.0  169.0   8.96  160.98  6.546  -6.426   1.0  1.0000  1.0000   .3403  2  Poled Asym                                                                                                                  </t>
  </si>
  <si>
    <t xml:space="preserve">16.0  168.0   8.98  159.27  6.560  -6.417   1.0  1.0000  1.0000   .3789  2  Poled Asym                                                                                                                  </t>
  </si>
  <si>
    <t xml:space="preserve">16.0  167.0   9.01  157.55  6.575  -6.406   1.1  1.0000  1.0000   .4180  2  Poled Asym                                                                                                                  </t>
  </si>
  <si>
    <t xml:space="preserve">16.0  166.0   9.04  155.85  6.590  -6.394   1.2  1.0000  1.0000   .4574  2  Poled Asym                                                                                                                  </t>
  </si>
  <si>
    <t xml:space="preserve">16.0  165.0   9.08  154.14  6.606  -6.381   1.2  1.0000  1.0000   .4973  2  Poled Asym                                                                                                                  </t>
  </si>
  <si>
    <t xml:space="preserve">16.0  164.0   9.11  152.45  6.622  -6.366   1.3  1.0000  1.0000   .5376  2  Poled Asym                                                                                                                  </t>
  </si>
  <si>
    <t xml:space="preserve">16.0  163.0   9.15  150.76  6.639  -6.349   1.3  1.0000  1.0000   .5783  2  Poled Asym                                                                                                                  </t>
  </si>
  <si>
    <t xml:space="preserve">16.0  162.0   9.20  149.08  6.656  -6.330   1.4  1.0000  1.0000   .6193  2  Poled Asym                                                                                                                  </t>
  </si>
  <si>
    <t xml:space="preserve">16.0  161.0   9.24  147.41  6.673  -6.309   1.5  1.0000  1.0000   .6605  2  Poled Asym                                                                                                                  </t>
  </si>
  <si>
    <t xml:space="preserve">16.0  160.0   9.29  145.75  6.691  -6.287   1.5  1.0000  1.0000   .7020  2  Poled Asym                                                                                                                  </t>
  </si>
  <si>
    <t xml:space="preserve">16.0  159.0   9.35  144.10  6.709  -6.263   1.6  1.0000  1.0000   .7436  2  Poled Asym                                                                                                                  </t>
  </si>
  <si>
    <t xml:space="preserve">16.0  158.0   9.40  142.46  6.727  -6.237   1.6  1.0000  1.0000   .7852  2  Poled Asym                                                                                                                  </t>
  </si>
  <si>
    <t xml:space="preserve">16.0  157.0   9.46  140.83  6.746  -6.209   1.7  1.0000  1.0000   .8266  2  Poled Asym                                                                                                                  </t>
  </si>
  <si>
    <t xml:space="preserve">16.0  156.0   9.52  139.21  6.764  -6.179   1.8  1.0000  1.0000   .8679  2  Poled Asym                                                                                                                  </t>
  </si>
  <si>
    <t xml:space="preserve">16.0  155.0   9.58  137.61  6.783  -6.148   1.8  1.0000  1.0000   .9089  2  Poled Asym                                                                                                                  </t>
  </si>
  <si>
    <t xml:space="preserve">16.0  154.0   9.65  136.02  6.803  -6.114   1.9  1.0000  1.0000   .9495  2  Poled Asym                                                                                                                  </t>
  </si>
  <si>
    <t xml:space="preserve">16.0  153.0   9.72  134.44  6.822  -6.078   2.0  1.0000  1.0000   .9898  2  Poled Asym                                                                                                                  </t>
  </si>
  <si>
    <t xml:space="preserve">16.0  152.0   9.79  132.87  6.842  -6.041   2.0  1.0000  1.0000  1.0297  2  Poled Asym                                                                                                                  </t>
  </si>
  <si>
    <t xml:space="preserve">16.0  151.0   9.87  131.32  6.862  -6.001   2.1  1.0000  1.0000  1.0692  2  Poled Asym                                                                                                                  </t>
  </si>
  <si>
    <t xml:space="preserve">16.0  150.0   9.95  129.78  6.882  -5.960   2.2  1.0000  1.0000  1.1083  2  Poled Asym                                                                                                                  </t>
  </si>
  <si>
    <t xml:space="preserve">16.0  149.0  10.03  128.26  6.902  -5.917   2.3  1.0000  1.0000  1.1470  2  Poled Asym                                                                                                                  </t>
  </si>
  <si>
    <t xml:space="preserve">16.0  148.0  10.11  126.75  6.923  -5.871   2.3  1.0000  1.0000  1.1852  2  Poled Asym                                                                                                                  </t>
  </si>
  <si>
    <t xml:space="preserve">16.0  147.0  10.20  125.25  6.944  -5.824   2.4  1.0000  1.0000  1.2229  2  Poled Asym                                                                                                                  </t>
  </si>
  <si>
    <t xml:space="preserve">16.0  146.0  10.28  123.77  6.965  -5.774   2.5  1.0000  1.0000  1.2598  2  Poled Asym                                                                                                                  </t>
  </si>
  <si>
    <t xml:space="preserve">16.0  145.0  10.37  122.31  6.986  -5.722   2.6  1.0000  1.0000  1.2959  2  Poled Asym                                                                                                                  </t>
  </si>
  <si>
    <t xml:space="preserve">16.0  144.0  10.47  120.86  7.007  -5.668   2.7  1.0000  1.0000  1.3312  2  Poled Asym                                                                                                                  </t>
  </si>
  <si>
    <t xml:space="preserve">16.0  143.0  10.56  119.43  7.027  -5.612   2.8  1.0000  1.0000  1.3657  2  Poled Asym                                                                                                                  </t>
  </si>
  <si>
    <t xml:space="preserve">16.0  142.0  10.66  118.01  7.048  -5.554   2.9  1.0000  1.0000  1.3992  2  Poled Asym                                                                                                                  </t>
  </si>
  <si>
    <t xml:space="preserve">16.0  141.0  10.76  116.61  7.069  -5.494   3.0  1.0000  1.0000  1.4318  2  Poled Asym                                                                                                                  </t>
  </si>
  <si>
    <t xml:space="preserve">16.0  140.0  10.86  115.23  7.089  -5.431   3.1  1.0000  1.0000  1.4636  2  Poled Asym                                                                                                                  </t>
  </si>
  <si>
    <t xml:space="preserve">16.0  139.0  10.97  113.86  7.110  -5.366   3.2  1.0000  1.0000  1.4945  2  Poled Asym                                                                                                                  </t>
  </si>
  <si>
    <t xml:space="preserve">16.0  138.0  11.07  112.51  7.130  -5.299   3.3  1.0000  1.0000  1.5245  2  Poled Asym                                                                                                                  </t>
  </si>
  <si>
    <t xml:space="preserve">16.0  137.0  11.18  111.17  7.151  -5.230   3.4  1.0000  1.0000  1.5538  2  Poled Asym                                                                                                                  </t>
  </si>
  <si>
    <t xml:space="preserve">16.0  136.0  11.29  109.85  7.171  -5.159   3.5  1.0000  1.0000  1.5822  2  Poled Asym                                                                                                                  </t>
  </si>
  <si>
    <t xml:space="preserve">16.0  135.0  11.40  108.54  7.192  -5.085   3.6  1.0000  1.0000  1.6100  2  Poled Asym                                                                                                                  </t>
  </si>
  <si>
    <t xml:space="preserve">16.0  134.0  11.51  107.25  7.212  -5.010   3.7  1.0000  1.0000  1.6369  2  Poled Asym                                                                                                                  </t>
  </si>
  <si>
    <t xml:space="preserve">16.0  133.0  11.63  105.98  7.232  -4.932   3.9  1.0000  1.0000  1.6631  2  Poled Asym                                                                                                                  </t>
  </si>
  <si>
    <t xml:space="preserve">16.0  132.0  11.75  104.72  7.253  -4.853   4.0  1.0000  1.0000  1.6887  2  Poled Asym                                                                                                                  </t>
  </si>
  <si>
    <t xml:space="preserve">16.0  131.0  11.86  103.47  7.273  -4.771   4.1  1.0000  1.0000  1.7135  2  Poled Asym                                                                                                                  </t>
  </si>
  <si>
    <t xml:space="preserve">16.0  130.0  11.98  102.24  7.293  -4.688   4.3  1.0000  1.0000  1.7377  2  Poled Asym                                                                                                                  </t>
  </si>
  <si>
    <t xml:space="preserve">16.0  129.0  12.10  101.02  7.313  -4.602   4.5  1.0000  1.0000  1.7612  2  Poled Asym                                                                                                                  </t>
  </si>
  <si>
    <t xml:space="preserve">16.0  128.0  12.22   99.82  7.333  -4.515   4.6  1.0000  1.0000  1.7841  2  Poled Asym                                                                                                                  </t>
  </si>
  <si>
    <t xml:space="preserve">16.0  127.0  12.35   98.63  7.353  -4.425   4.8  1.0000  1.0000  1.8064  2  Poled Asym                                                                                                                  </t>
  </si>
  <si>
    <t xml:space="preserve">16.0  126.0  12.47   97.45  7.373  -4.334   5.1  1.0000  1.0000  1.8281  2  Poled Asym                                                                                                                  </t>
  </si>
  <si>
    <t xml:space="preserve">16.0  125.0  12.60   96.29  7.393  -4.240   5.3  1.0000  1.0000  1.8493  2  Poled Asym                                                                                                                  </t>
  </si>
  <si>
    <t xml:space="preserve">16.0  124.0  12.72   95.13  7.413  -4.145   5.7  1.0000  1.0000  1.8700  3  Poled Asym                                                                                                                  </t>
  </si>
  <si>
    <t xml:space="preserve">16.0  123.0  12.85   94.00  7.432  -4.048   6.3  1.0000  1.0000  1.8902  3  Poled Asym                                                                                                                  </t>
  </si>
  <si>
    <t xml:space="preserve">16.0  122.0  12.97   92.87  7.451  -3.949   7.0  1.0000  1.0000  1.9099  2  Poled Asym                                                                                                                  </t>
  </si>
  <si>
    <t xml:space="preserve">16.0  121.0  13.10   91.75  7.470  -3.847   7.8  1.0000  1.0000  1.9292  2  Poled Asym                                                                                                                  </t>
  </si>
  <si>
    <t xml:space="preserve">16.0  120.0  13.22   90.64  7.488  -3.744   8.5  1.0000  1.0000  1.9481  2  Poled Asym                                                                                                                  </t>
  </si>
  <si>
    <t xml:space="preserve">16.0  119.0  13.35   89.54  7.506  -3.639   9.3  1.0000  1.0000  1.9666  2  Poled Asym                                                                                                                  </t>
  </si>
  <si>
    <t xml:space="preserve">16.0  118.0  13.47   88.44  7.522  -3.532  10.2  1.0000  1.0000  1.9847  2  Poled Asym                                                                                                                  </t>
  </si>
  <si>
    <t xml:space="preserve">16.0  117.0  13.60   87.36  7.538  -3.422  11.1  1.0000  1.0000  2.0024  2  Poled Asym                                                                                                                  </t>
  </si>
  <si>
    <t xml:space="preserve">16.0  116.0  13.72   86.28  7.553  -3.311  12.0  1.0000  1.0000  2.0197  2  Poled Asym                                                                                                                  </t>
  </si>
  <si>
    <t xml:space="preserve">16.0  115.0  13.84   85.20  7.567  -3.198  13.0  1.0000  1.0000  2.0367  2  Poled Asym                                                                                                                  </t>
  </si>
  <si>
    <t xml:space="preserve">16.0  114.0  13.97   84.13  7.579  -3.082  14.0  1.0000  1.0000  2.0532  2  Poled Asym                                                                                                                  </t>
  </si>
  <si>
    <t xml:space="preserve">16.0  113.0  14.09   83.06  7.589  -2.965  15.1  1.0000  1.0000  2.0694  2  Poled Asym                                                                                                                  </t>
  </si>
  <si>
    <t xml:space="preserve">16.0  112.0  14.20   81.99  7.597  -2.846  16.2  1.0000  1.0000  2.0852  3  Poled Asym                                                                                                                  </t>
  </si>
  <si>
    <t xml:space="preserve">16.0  111.0  14.32   80.93  7.603  -2.725  17.3  1.0000  1.0000  2.1006  3  Poled Asym                                                                                                                  </t>
  </si>
  <si>
    <t xml:space="preserve">16.0  110.0  14.43   79.85  7.606  -2.601  18.6  1.0000  1.0000  2.1156  3  Poled Asym                                                                                                                  </t>
  </si>
  <si>
    <t xml:space="preserve">16.0  109.0  14.53   78.78  7.607  -2.476  19.8  1.0000  1.0000  2.1302  3  Poled Asym                                                                                                                  </t>
  </si>
  <si>
    <t xml:space="preserve">16.0  108.0  14.63   77.71  7.600  -2.349  21.1  1.0000  1.0000  2.1442  3  Poled Asym                                                                                                                  </t>
  </si>
  <si>
    <t xml:space="preserve">16.0  107.0  14.75   76.79  7.584  -2.217  21.4  1.0000   .9819  2.1179 10  Poled Asym                                                                                                                  </t>
  </si>
  <si>
    <t xml:space="preserve">16.0  106.0  14.88   75.91  7.567  -2.086  21.4  1.0000   .9596  2.0815  2  Poled Asym                                                                                                                  </t>
  </si>
  <si>
    <t xml:space="preserve">16.0  105.0  15.00   75.04  7.551  -1.954  21.4  1.0000   .9379  2.0458  2  Poled Asym                                                                                                                  </t>
  </si>
  <si>
    <t xml:space="preserve">16.0  104.0  15.12   74.17  7.534  -1.822  21.4  1.0000   .9168  2.0108  2  Poled Asym                                                                                                                  </t>
  </si>
  <si>
    <t xml:space="preserve">16.0  103.0  15.25   73.31  7.516  -1.691  21.5  1.0000   .8964  1.9765  2  Poled Asym                                                                                                                  </t>
  </si>
  <si>
    <t xml:space="preserve">16.0  102.0  15.37   72.46  7.499  -1.559  21.5  1.0000   .8766  1.9429  2  Poled Asym                                                                                                                  </t>
  </si>
  <si>
    <t xml:space="preserve">16.0  101.0  15.49   71.61  7.481  -1.427  21.5  1.0000   .8574  1.9099  2  Poled Asym                                                                                                                  </t>
  </si>
  <si>
    <t xml:space="preserve">16.0  100.0  15.61   70.77  7.463  -1.296  21.5  1.0000   .8388  1.8776  2  Poled Asym                                                                                                                  </t>
  </si>
  <si>
    <t xml:space="preserve">16.0   99.0  15.72   69.93  7.445  -1.165  21.5  1.0000   .8208  1.8460  2  Poled Asym                                                                                                                  </t>
  </si>
  <si>
    <t xml:space="preserve">16.0   98.0  15.84   69.10  7.426  -1.033  21.5  1.0000   .8034  1.8150  2  Poled Asym                                                                                                                  </t>
  </si>
  <si>
    <t xml:space="preserve">16.0   97.0  15.96   68.28  7.408   -.903  21.5  1.0000   .7866  1.7847  2  Poled Asym                                                                                                                  </t>
  </si>
  <si>
    <t xml:space="preserve">16.0   96.0  16.07   67.46  7.389   -.772  21.5  1.0000   .7703  1.7551  2  Poled Asym                                                                                                                  </t>
  </si>
  <si>
    <t xml:space="preserve">16.0   95.0  16.18   66.65  7.370   -.642  21.5  1.0000   .7546  1.7261  2  Poled Asym                                                                                                                  </t>
  </si>
  <si>
    <t xml:space="preserve">16.0   94.0  16.30   65.82  7.356   -.513  21.6  1.0000   .7390  1.6969  2  Poled Asym                                                                                                                  </t>
  </si>
  <si>
    <t xml:space="preserve">16.0   93.0  16.41   65.02  7.335   -.384  21.6  1.0000   .7245  1.6695  2  Poled Asym                                                                                                                  </t>
  </si>
  <si>
    <t xml:space="preserve">16.0   92.0  16.51   64.23  7.315   -.255  21.6  1.0000   .7106  1.6428  2  Poled Asym                                                                                                                  </t>
  </si>
  <si>
    <t xml:space="preserve">16.0   91.0  16.62   63.44  7.293   -.127  21.6  1.0000   .6972  1.6167  2  Poled Asym                                                                                                                  </t>
  </si>
  <si>
    <t xml:space="preserve">16.0   90.0  16.73   62.65  7.272    .000  21.6  1.0000   .6844  1.5913  2  Poled Asym                                                                                                                  </t>
  </si>
  <si>
    <t xml:space="preserve">16.0   89.0  16.83   61.87  7.251    .127  21.6  1.0000   .6720  1.5665  2  Poled Asym                                                                                                                  </t>
  </si>
  <si>
    <t xml:space="preserve">16.0   88.0  16.93   61.10  7.229    .252  21.6  1.0000   .6602  1.5424  2  Poled Asym                                                                                                                  </t>
  </si>
  <si>
    <t xml:space="preserve">16.0   87.0  17.04   60.32  7.207    .377  21.7  1.0000   .6489  1.5189  2  Poled Asym                                                                                                                  </t>
  </si>
  <si>
    <t xml:space="preserve">16.0   86.0  17.14   59.56  7.185    .501  21.7  1.0000   .6380  1.4961  2  Poled Asym                                                                                                                  </t>
  </si>
  <si>
    <t xml:space="preserve">16.0   85.0  17.24   58.79  7.163    .624  21.7  1.0000   .6277  1.4739  2  Poled Asym                                                                                                                  </t>
  </si>
  <si>
    <t xml:space="preserve">16.0   84.0  17.33   58.03  7.141    .746  21.7  1.0000   .6177  1.4523  2  Poled Asym                                                                                                                  </t>
  </si>
  <si>
    <t xml:space="preserve">16.0   83.0  17.43   57.28  7.118    .868  21.7  1.0000   .6082  1.4313  2  Poled Asym                                                                                                                  </t>
  </si>
  <si>
    <t xml:space="preserve">16.0   82.0  17.52   56.52  7.095    .988  21.7  1.0000   .5992  1.4109  2  Poled Asym                                                                                                                  </t>
  </si>
  <si>
    <t xml:space="preserve">16.0   81.0  17.62   55.77  7.072   1.106  21.7  1.0000   .5906  1.3911  2  Poled Asym                                                                                                                  </t>
  </si>
  <si>
    <t xml:space="preserve">16.0   80.0  17.70   55.02  7.049   1.224  21.7   .9971   .5858  1.3738  2  Poled Asym                                                                                                                  </t>
  </si>
  <si>
    <t xml:space="preserve">16.0   79.0  17.78   54.27  7.026   1.341  21.7   .9928   .5832  1.3581  2  Poled Asym                                                                                                                  </t>
  </si>
  <si>
    <t xml:space="preserve">16.0   78.0  17.86   53.52  7.003   1.456  21.7   .9890   .5802  1.3426  2  Poled Asym                                                                                                                  </t>
  </si>
  <si>
    <t xml:space="preserve">16.0   77.0  17.95   52.78  6.979   1.570  21.7   .9856   .5769  1.3273  2  Poled Asym                                                                                                                  </t>
  </si>
  <si>
    <t xml:space="preserve">16.0   76.0  18.02   52.05  6.955   1.683  21.7   .9827   .5732  1.3121  2  Poled Asym                                                                                                                  </t>
  </si>
  <si>
    <t xml:space="preserve">16.0   75.0  18.10   51.31  6.931   1.794  21.7   .9803   .5691  1.2971  2  Poled Asym                                                                                                                  </t>
  </si>
  <si>
    <t xml:space="preserve">16.0   74.0  18.18   50.59  6.907   1.904  21.7   .9784   .5645  1.2823  2  Poled Asym                                                                                                                  </t>
  </si>
  <si>
    <t xml:space="preserve">16.0   73.0  18.26   49.86  6.882   2.012  21.7   .9769   .5595  1.2675  2  Poled Asym                                                                                                                  </t>
  </si>
  <si>
    <t xml:space="preserve">16.0   72.0  18.34   49.15  6.857   2.119  21.7   .9759   .5541  1.2528  2  Poled Asym                                                                                                                  </t>
  </si>
  <si>
    <t xml:space="preserve">16.0   71.0  18.41   48.43  6.831   2.224  21.7   .9754   .5482  1.2383  2  Poled Asym                                                                                                                  </t>
  </si>
  <si>
    <t xml:space="preserve">16.0   70.0  18.49   47.72  6.805   2.327  21.7   .9754   .5420  1.2238  2  Poled Asym                                                                                                                  </t>
  </si>
  <si>
    <t xml:space="preserve">16.0   69.0  18.56   47.02  6.778   2.429  21.7   .9758   .5354  1.2095  3  Poled Asym                                                                                                                  </t>
  </si>
  <si>
    <t xml:space="preserve">16.0   68.0  18.64   46.32  6.751   2.529  21.7   .9767   .5285  1.1952  3  Poled Asym                                                                                                                  </t>
  </si>
  <si>
    <t xml:space="preserve">16.0   67.0  18.71   45.62  6.723   2.627  21.7   .9780   .5214  1.1811  3  Poled Asym                                                                                                                  </t>
  </si>
  <si>
    <t xml:space="preserve">16.0   66.0  18.78   44.93  6.694   2.723  21.7   .9798   .5140  1.1670  3  Poled Asym                                                                                                                  </t>
  </si>
  <si>
    <t xml:space="preserve">16.0   65.0  18.85   44.24  6.665   2.817  21.7   .9820   .5064  1.1530  3  Poled Asym                                                                                                                  </t>
  </si>
  <si>
    <t xml:space="preserve">16.0   64.0  18.92   43.55  6.634   2.908  21.8   .9847   .4986  1.1391  3  Poled Asym                                                                                                                  </t>
  </si>
  <si>
    <t xml:space="preserve">16.0   63.0  18.99   42.87  6.603   2.998  21.8   .9880   .4907  1.1252  3  Poled Asym                                                                                                                  </t>
  </si>
  <si>
    <t xml:space="preserve">16.0   62.0  19.05   42.19  6.571   3.085  21.8   .9917   .4828  1.1114  3  Poled Asym                                                                                                                  </t>
  </si>
  <si>
    <t xml:space="preserve">16.0   61.0  19.12   41.52  6.538   3.170  21.8   .9959   .4749  1.0977  3  Poled Asym                                                                                                                  </t>
  </si>
  <si>
    <t xml:space="preserve">16.0   60.0  19.18   40.85  6.504   3.252  21.8  1.0000   .4680  1.0845  3  Poled Asym                                                                                                                  </t>
  </si>
  <si>
    <t xml:space="preserve">16.0  174.5   8.87  170.52  6.477  -6.447    .6  1.0000  1.0000   .1361  2  OPTDN Poled Asym                                                                                                            </t>
  </si>
  <si>
    <t xml:space="preserve">16.0  180.0   8.74  180.00  6.152  -6.152    .4  1.0000  1.0000  -.1000  5  Jib                                                                                                                         </t>
  </si>
  <si>
    <t xml:space="preserve">16.0  179.0   8.73  178.29  6.165  -6.164    .5  1.0000  1.0000  -.0828  3  Jib                                                                                                                         </t>
  </si>
  <si>
    <t xml:space="preserve">16.0  178.0   8.72  176.58  6.179  -6.175    .5  1.0000  1.0000  -.0653  3  Jib                                                                                                                         </t>
  </si>
  <si>
    <t xml:space="preserve">16.0  177.0   8.71  174.87  6.193  -6.184    .6  1.0000  1.0000  -.0474  3  Jib                                                                                                                         </t>
  </si>
  <si>
    <t xml:space="preserve">16.0  176.0   8.71  173.15  6.207  -6.192    .7  1.0000  1.0000  -.0291  3  Jib                                                                                                                         </t>
  </si>
  <si>
    <t xml:space="preserve">16.0  175.0   8.71  171.43  6.221  -6.197    .8  1.0000  1.0000  -.0105  3  Jib                                                                                                                         </t>
  </si>
  <si>
    <t xml:space="preserve">16.0  174.0   8.71  169.71  6.235  -6.201    .8  1.0000  1.0000   .0086  3  Jib                                                                                                                         </t>
  </si>
  <si>
    <t xml:space="preserve">16.0  173.0   8.72  167.99  6.249  -6.202    .9  1.0000  1.0000   .0281  3  Jib                                                                                                                         </t>
  </si>
  <si>
    <t xml:space="preserve">16.0  172.0   8.73  166.27  6.262  -6.201   1.0  1.0000  1.0000   .0481  3  Jib                                                                                                                         </t>
  </si>
  <si>
    <t xml:space="preserve">16.0  171.0   8.75  164.56  6.276  -6.199   1.0  1.0000  1.0000   .0685  3  Jib                                                                                                                         </t>
  </si>
  <si>
    <t xml:space="preserve">16.0  170.0   8.76  162.84  6.289  -6.194   1.1  1.0000  1.0000   .0894  3  Jib                                                                                                                         </t>
  </si>
  <si>
    <t xml:space="preserve">16.0  169.0   8.78  161.13  6.303  -6.187   1.1  1.0000  1.0000   .1108  3  Jib                                                                                                                         </t>
  </si>
  <si>
    <t xml:space="preserve">16.0  168.0   8.81  159.43  6.316  -6.178   1.2  1.0000  1.0000   .1327  3  Jib                                                                                                                         </t>
  </si>
  <si>
    <t xml:space="preserve">16.0  167.0   8.84  157.73  6.329  -6.166   1.3  1.0000  1.0000   .1550  3  Jib                                                                                                                         </t>
  </si>
  <si>
    <t xml:space="preserve">16.0  166.0   8.87  156.04  6.341  -6.153   1.3  1.0000  1.0000   .1779  3  Jib                                                                                                                         </t>
  </si>
  <si>
    <t xml:space="preserve">16.0  165.0   8.90  154.36  6.354  -6.137   1.4  1.0000  1.0000   .2014  3  Jib                                                                                                                         </t>
  </si>
  <si>
    <t xml:space="preserve">16.0  164.0   8.94  152.69  6.366  -6.119   1.4  1.0000  1.0000   .2254  3  Jib                                                                                                                         </t>
  </si>
  <si>
    <t xml:space="preserve">16.0  163.0   8.98  151.03  6.378  -6.099   1.5  1.0000  1.0000   .2498  3  Jib                                                                                                                         </t>
  </si>
  <si>
    <t xml:space="preserve">16.0  162.0   9.03  149.38  6.390  -6.077   1.6  1.0000  1.0000   .2748  3  Jib                                                                                                                         </t>
  </si>
  <si>
    <t xml:space="preserve">16.0  161.0   9.08  147.74  6.402  -6.053   1.6  1.0000  1.0000   .3003  3  Jib                                                                                                                         </t>
  </si>
  <si>
    <t xml:space="preserve">16.0  160.0   9.13  146.11  6.414  -6.027   1.7  1.0000  1.0000   .3262  3  Jib                                                                                                                         </t>
  </si>
  <si>
    <t xml:space="preserve">16.0  159.0   9.18  144.49  6.425  -5.998   1.7  1.0000  1.0000   .3525  3  Jib                                                                                                                         </t>
  </si>
  <si>
    <t xml:space="preserve">16.0  158.0   9.24  142.89  6.437  -5.968   1.8  1.0000  1.0000   .3790  3  Jib                                                                                                                         </t>
  </si>
  <si>
    <t xml:space="preserve">16.0  157.0   9.30  141.30  6.448  -5.935   1.8  1.0000  1.0000   .4058  3  Jib                                                                                                                         </t>
  </si>
  <si>
    <t xml:space="preserve">16.0  156.0   9.36  139.72  6.459  -5.901   1.9  1.0000  1.0000   .4326  3  Jib                                                                                                                         </t>
  </si>
  <si>
    <t xml:space="preserve">16.0  155.0   9.43  138.16  6.470  -5.864   1.9  1.0000  1.0000   .4595  3  Jib                                                                                                                         </t>
  </si>
  <si>
    <t xml:space="preserve">16.0  154.0   9.50  136.61  6.481  -5.825   2.0  1.0000  1.0000   .4864  3  Jib                                                                                                                         </t>
  </si>
  <si>
    <t xml:space="preserve">16.0  153.0   9.57  135.08  6.492  -5.785   2.1  1.0000  1.0000   .5132  3  Jib                                                                                                                         </t>
  </si>
  <si>
    <t xml:space="preserve">16.0  152.0   9.64  133.56  6.504  -5.742   2.1  1.0000  1.0000   .5400  3  Jib                                                                                                                         </t>
  </si>
  <si>
    <t xml:space="preserve">16.0  151.0   9.72  132.05  6.515  -5.698   2.2  1.0000  1.0000   .5665  3  Jib                                                                                                                         </t>
  </si>
  <si>
    <t xml:space="preserve">16.0  150.0   9.80  130.56  6.526  -5.652   2.2  1.0000  1.0000   .5930  3  Jib                                                                                                                         </t>
  </si>
  <si>
    <t xml:space="preserve">16.0  149.0   9.88  129.09  6.538  -5.604   2.3  1.0000  1.0000   .6192  3  Jib                                                                                                                         </t>
  </si>
  <si>
    <t xml:space="preserve">16.0  148.0   9.96  127.62  6.549  -5.554   2.3  1.0000  1.0000   .6452  3  Jib                                                                                                                         </t>
  </si>
  <si>
    <t xml:space="preserve">16.0  147.0  10.04  126.18  6.561  -5.502   2.4  1.0000  1.0000   .6710  3  Jib                                                                                                                         </t>
  </si>
  <si>
    <t xml:space="preserve">16.0  146.0  10.13  124.74  6.573  -5.449   2.4  1.0000  1.0000   .6964  3  Jib                                                                                                                         </t>
  </si>
  <si>
    <t xml:space="preserve">16.0  145.0  10.22  123.33  6.585  -5.394   2.5  1.0000  1.0000   .7215  3  Jib                                                                                                                         </t>
  </si>
  <si>
    <t xml:space="preserve">16.0  144.0  10.31  121.93  6.597  -5.337   2.5  1.0000  1.0000   .7462  3  Jib                                                                                                                         </t>
  </si>
  <si>
    <t xml:space="preserve">16.0  143.0  10.40  120.54  6.609  -5.278   2.6  1.0000  1.0000   .7705  3  Jib                                                                                                                         </t>
  </si>
  <si>
    <t xml:space="preserve">16.0  142.0  10.49  119.16  6.621  -5.218   2.6  1.0000  1.0000   .7945  3  Jib                                                                                                                         </t>
  </si>
  <si>
    <t xml:space="preserve">16.0  141.0  10.59  117.81  6.634  -5.155   2.7  1.0000  1.0000   .8181  3  Jib                                                                                                                         </t>
  </si>
  <si>
    <t xml:space="preserve">16.0  140.0  10.69  116.46  6.646  -5.091   2.7  1.0000  1.0000   .8413  3  Jib                                                                                                                         </t>
  </si>
  <si>
    <t xml:space="preserve">16.0  139.0  10.79  115.13  6.659  -5.025   2.8  1.0000  1.0000   .8642  3  Jib                                                                                                                         </t>
  </si>
  <si>
    <t xml:space="preserve">16.0  138.0  10.89  113.82  6.671  -4.958   2.8  1.0000  1.0000   .8869  3  Jib                                                                                                                         </t>
  </si>
  <si>
    <t xml:space="preserve">16.0  137.0  10.99  112.51  6.684  -4.889   2.9  1.0000  1.0000   .9093  3  Jib                                                                                                                         </t>
  </si>
  <si>
    <t xml:space="preserve">16.0  136.0  11.09  111.22  6.698  -4.818   3.0  1.0000  1.0000   .9315  3  Jib                                                                                                                         </t>
  </si>
  <si>
    <t xml:space="preserve">16.0  135.0  11.20  109.94  6.711  -4.746   3.0  1.0000  1.0000   .9536  3  Jib                                                                                                                         </t>
  </si>
  <si>
    <t xml:space="preserve">16.0  134.0  11.30  108.68  6.726  -4.672   3.1  1.0000  1.0000   .9756  3  Jib                                                                                                                         </t>
  </si>
  <si>
    <t xml:space="preserve">16.0  133.0  11.41  107.43  6.740  -4.597   3.1  1.0000  1.0000   .9975  3  Jib                                                                                                                         </t>
  </si>
  <si>
    <t xml:space="preserve">16.0  132.0  11.52  106.18  6.755  -4.520   3.2  1.0000  1.0000  1.0193  3  Jib                                                                                                                         </t>
  </si>
  <si>
    <t xml:space="preserve">16.0  131.0  11.63  104.95  6.770  -4.442   3.3  1.0000  1.0000  1.0411  3  Jib                                                                                                                         </t>
  </si>
  <si>
    <t xml:space="preserve">16.0  130.0  11.74  103.73  6.786  -4.362   3.3  1.0000  1.0000  1.0629  3  Jib                                                                                                                         </t>
  </si>
  <si>
    <t xml:space="preserve">16.0  129.0  11.85  102.52  6.802  -4.281   3.4  1.0000  1.0000  1.0847  3  Jib                                                                                                                         </t>
  </si>
  <si>
    <t xml:space="preserve">16.0  128.0  11.96  101.33  6.819  -4.198   3.5  1.0000  1.0000  1.1065  3  Jib                                                                                                                         </t>
  </si>
  <si>
    <t xml:space="preserve">16.0  127.0  12.08  100.14  6.836  -4.114   3.5  1.0000  1.0000  1.1284  3  Jib                                                                                                                         </t>
  </si>
  <si>
    <t xml:space="preserve">16.0  126.0  12.19   98.96  6.853  -4.028   3.6  1.0000  1.0000  1.1503  3  Jib                                                                                                                         </t>
  </si>
  <si>
    <t xml:space="preserve">16.0  125.0  12.31   97.80  6.871  -3.941   3.7  1.0000  1.0000  1.1723  3  Jib                                                                                                                         </t>
  </si>
  <si>
    <t xml:space="preserve">16.0  124.0  12.42   96.64  6.889  -3.852   3.8  1.0000  1.0000  1.1944  3  Jib                                                                                                                         </t>
  </si>
  <si>
    <t xml:space="preserve">16.0  123.0  12.54   95.49  6.908  -3.762   3.9  1.0000  1.0000  1.2166  3  Jib                                                                                                                         </t>
  </si>
  <si>
    <t xml:space="preserve">16.0  122.0  12.66   94.36  6.927  -3.671   4.0  1.0000  1.0000  1.2389  3  Jib                                                                                                                         </t>
  </si>
  <si>
    <t xml:space="preserve">16.0  121.0  12.78   93.23  6.946  -3.578   4.1  1.0000  1.0000  1.2613  3  Jib                                                                                                                         </t>
  </si>
  <si>
    <t xml:space="preserve">16.0  120.0  12.90   92.12  6.966  -3.483   4.2  1.0000  1.0000  1.2837  3  Jib                                                                                                                         </t>
  </si>
  <si>
    <t xml:space="preserve">16.0  119.0  13.02   91.01  6.986  -3.387   4.3  1.0000  1.0000  1.3063  3  Jib                                                                                                                         </t>
  </si>
  <si>
    <t xml:space="preserve">16.0  118.0  13.14   89.92  7.005  -3.289   4.4  1.0000  1.0000  1.3289  3  Jib                                                                                                                         </t>
  </si>
  <si>
    <t xml:space="preserve">16.0  117.0  13.26   88.83  7.025  -3.189   4.6  1.0000  1.0000  1.3516  3  Jib                                                                                                                         </t>
  </si>
  <si>
    <t xml:space="preserve">16.0  116.0  13.39   87.76  7.045  -3.088   4.7  1.0000  1.0000  1.3743  3  Jib                                                                                                                         </t>
  </si>
  <si>
    <t xml:space="preserve">16.0  115.0  13.51   86.69  7.065  -2.986   4.9  1.0000  1.0000  1.3972  3  Jib                                                                                                                         </t>
  </si>
  <si>
    <t xml:space="preserve">16.0  114.0  13.63   85.63  7.085  -2.882   5.1  1.0000  1.0000  1.4200  3  Jib                                                                                                                         </t>
  </si>
  <si>
    <t xml:space="preserve">16.0  113.0  13.76   84.59  7.105  -2.776   5.4  1.0000  1.0000  1.4429  3  Jib                                                                                                                         </t>
  </si>
  <si>
    <t xml:space="preserve">16.0  112.0  13.88   83.55  7.125  -2.669   5.7  1.0000  1.0000  1.4658  3  Jib                                                                                                                         </t>
  </si>
  <si>
    <t xml:space="preserve">16.0  111.0  14.00   82.52  7.144  -2.560   6.3  1.0000  1.0000  1.4886  3  Jib                                                                                                                         </t>
  </si>
  <si>
    <t xml:space="preserve">16.0  110.0  14.13   81.49  7.162  -2.450   7.0  1.0000  1.0000  1.5115  3  Jib                                                                                                                         </t>
  </si>
  <si>
    <t xml:space="preserve">16.0  109.0  14.25   80.47  7.180  -2.338   7.6  1.0000  1.0000  1.5343  3  Jib                                                                                                                         </t>
  </si>
  <si>
    <t xml:space="preserve">16.0  108.0  14.37   79.45  7.197  -2.224   8.4  1.0000  1.0000  1.5570  3  Jib                                                                                                                         </t>
  </si>
  <si>
    <t xml:space="preserve">16.0  107.0  14.49   78.44  7.214  -2.109   9.1  1.0000  1.0000  1.5797  3  Jib                                                                                                                         </t>
  </si>
  <si>
    <t xml:space="preserve">16.0  106.0  14.62   77.43  7.230  -1.993   9.9  1.0000  1.0000  1.6024  3  Jib                                                                                                                         </t>
  </si>
  <si>
    <t xml:space="preserve">16.0  105.0  14.74   76.43  7.245  -1.875  10.7  1.0000  1.0000  1.6249  3  Jib                                                                                                                         </t>
  </si>
  <si>
    <t xml:space="preserve">16.0  104.0  14.86   75.42  7.259  -1.756  11.5  1.0000  1.0000  1.6474  3  Jib                                                                                                                         </t>
  </si>
  <si>
    <t xml:space="preserve">16.0  103.0  14.97   74.42  7.273  -1.636  12.4  1.0000  1.0000  1.6697  3  Jib                                                                                                                         </t>
  </si>
  <si>
    <t xml:space="preserve">16.0  102.0  15.09   73.42  7.284  -1.514  13.3  1.0000  1.0000  1.6920  3  Jib                                                                                                                         </t>
  </si>
  <si>
    <t xml:space="preserve">16.0  101.0  15.20   72.41  7.295  -1.392  14.2  1.0000  1.0000  1.7141  3  Jib                                                                                                                         </t>
  </si>
  <si>
    <t xml:space="preserve">16.0  100.0  15.31   71.41  7.304  -1.268  15.2  1.0000  1.0000  1.7360  3  Jib                                                                                                                         </t>
  </si>
  <si>
    <t xml:space="preserve">16.0   99.0  15.42   70.40  7.310  -1.144  16.2  1.0000  1.0000  1.7579  3  Jib                                                                                                                         </t>
  </si>
  <si>
    <t xml:space="preserve">16.0   98.0  15.53   69.38  7.315  -1.018  17.3  1.0000  1.0000  1.7795  3  Jib                                                                                                                         </t>
  </si>
  <si>
    <t xml:space="preserve">16.0   97.0  15.63   68.36  7.318   -.892  18.4  1.0000  1.0000  1.8010  3  Jib                                                                                                                         </t>
  </si>
  <si>
    <t xml:space="preserve">16.0   96.0  15.73   67.33  7.318   -.765  19.5  1.0000  1.0000  1.8223  3  Jib                                                                                                                         </t>
  </si>
  <si>
    <t xml:space="preserve">16.0   95.0  15.82   66.29  7.313   -.637  20.7  1.0000  1.0000  1.8434  3  Jib                                                                                                                         </t>
  </si>
  <si>
    <t xml:space="preserve">16.0   94.0  15.93   65.38  7.307   -.510  21.1  1.0000   .9858  1.8372  3  Jib                                                                                                                         </t>
  </si>
  <si>
    <t xml:space="preserve">16.0   93.0  16.04   64.57  7.293   -.382  21.1  1.0000   .9655  1.8178  3  Jib                                                                                                                         </t>
  </si>
  <si>
    <t xml:space="preserve">16.0   92.0  16.15   63.77  7.279   -.254  21.1  1.0000   .9457  1.7987  3  Jib                                                                                                                         </t>
  </si>
  <si>
    <t xml:space="preserve">16.0   91.0  16.26   62.97  7.265   -.127  21.1  1.0000   .9265  1.7799  3  Jib                                                                                                                         </t>
  </si>
  <si>
    <t xml:space="preserve">16.0   90.0  16.37   62.17  7.250    .000  21.1  1.0000   .9079  1.7613  3  Jib                                                                                                                         </t>
  </si>
  <si>
    <t xml:space="preserve">16.0   89.0  16.47   61.39  7.235    .126  21.1  1.0000   .8897  1.7431  3  Jib                                                                                                                         </t>
  </si>
  <si>
    <t xml:space="preserve">16.0   88.0  16.58   60.60  7.220    .252  21.1  1.0000   .8721  1.7251  3  Jib                                                                                                                         </t>
  </si>
  <si>
    <t xml:space="preserve">16.0   87.0  16.68   59.82  7.204    .377  21.2  1.0000   .8550  1.7074  3  Jib                                                                                                                         </t>
  </si>
  <si>
    <t xml:space="preserve">16.0   86.0  16.78   59.05  7.188    .501  21.2  1.0000   .8384  1.6899  3  Jib                                                                                                                         </t>
  </si>
  <si>
    <t xml:space="preserve">16.0   85.0  16.89   58.28  7.172    .625  21.2  1.0000   .8223  1.6728  3  Jib                                                                                                                         </t>
  </si>
  <si>
    <t xml:space="preserve">16.0   84.0  16.99   57.52  7.156    .748  21.2  1.0000   .8067  1.6559  3  Jib                                                                                                                         </t>
  </si>
  <si>
    <t xml:space="preserve">16.0   83.0  17.08   56.76  7.139    .870  21.2  1.0000   .7916  1.6393  3  Jib                                                                                                                         </t>
  </si>
  <si>
    <t xml:space="preserve">16.0   82.0  17.18   56.00  7.122    .991  21.2  1.0000   .7770  1.6230  3  Jib                                                                                                                         </t>
  </si>
  <si>
    <t xml:space="preserve">16.0   81.0  17.28   55.25  7.104   1.111  21.2  1.0000   .7628  1.6070  3  Jib                                                                                                                         </t>
  </si>
  <si>
    <t xml:space="preserve">16.0   80.0  17.37   54.51  7.087   1.231  21.2  1.0000   .7492  1.5912  3  Jib                                                                                                                         </t>
  </si>
  <si>
    <t xml:space="preserve">16.0   79.0  17.46   53.76  7.069   1.349  21.2  1.0000   .7362  1.5757  3  Jib                                                                                                                         </t>
  </si>
  <si>
    <t xml:space="preserve">16.0   78.0  17.56   53.03  7.050   1.466  21.2  1.0000   .7236  1.5605  3  Jib                                                                                                                         </t>
  </si>
  <si>
    <t xml:space="preserve">16.0   77.0  17.65   52.29  7.032   1.582  21.2  1.0000   .7117  1.5455  3  Jib                                                                                                                         </t>
  </si>
  <si>
    <t xml:space="preserve">16.0   76.0  17.73   51.56  7.013   1.697  21.2  1.0000   .7003  1.5307  3  Jib                                                                                                                         </t>
  </si>
  <si>
    <t xml:space="preserve">16.0   75.0  17.82   50.84  6.994   1.810  21.2  1.0000   .6895  1.5162  3  Jib                                                                                                                         </t>
  </si>
  <si>
    <t xml:space="preserve">16.0   74.0  17.91   50.11  6.974   1.922  21.2  1.0000   .6793  1.5020  3  Jib                                                                                                                         </t>
  </si>
  <si>
    <t xml:space="preserve">16.0   73.0  17.99   49.39  6.954   2.033  21.2  1.0000   .6696  1.4880  3  Jib                                                                                                                         </t>
  </si>
  <si>
    <t xml:space="preserve">16.0   72.0  18.07   48.68  6.934   2.143  21.1  1.0000   .6606  1.4742  3  Jib                                                                                                                         </t>
  </si>
  <si>
    <t xml:space="preserve">16.0   71.0  18.15   47.97  6.913   2.251  21.1  1.0000   .6521  1.4607  3  Jib                                                                                                                         </t>
  </si>
  <si>
    <t xml:space="preserve">16.0   70.0  18.23   47.26  6.892   2.357  21.1  1.0000   .6441  1.4474  3  Jib                                                                                                                         </t>
  </si>
  <si>
    <t xml:space="preserve">16.0   69.0  18.31   46.55  6.870   2.462  21.1  1.0000   .6366  1.4343  3  Jib                                                                                                                         </t>
  </si>
  <si>
    <t xml:space="preserve">16.0   68.0  18.38   45.85  6.849   2.566  21.1  1.0000   .6297  1.4215  3  Jib                                                                                                                         </t>
  </si>
  <si>
    <t xml:space="preserve">16.0   67.0  18.46   45.15  6.826   2.667  21.1  1.0000   .6231  1.4090  3  Jib                                                                                                                         </t>
  </si>
  <si>
    <t xml:space="preserve">16.0   66.0  18.53   44.46  6.804   2.767  21.1  1.0000   .6170  1.3966  3  Jib                                                                                                                         </t>
  </si>
  <si>
    <t xml:space="preserve">16.0   65.0  18.60   43.77  6.781   2.866  21.1  1.0000   .6114  1.3846  3  Jib                                                                                                                         </t>
  </si>
  <si>
    <t xml:space="preserve">16.0   64.0  18.67   43.08  6.757   2.962  21.0  1.0000   .6062  1.3727  3  Jib                                                                                                                         </t>
  </si>
  <si>
    <t xml:space="preserve">16.0   63.0  18.74   42.39  6.733   3.057  21.0  1.0000   .6013  1.3611  3  Jib                                                                                                                         </t>
  </si>
  <si>
    <t xml:space="preserve">16.0   62.0  18.80   41.71  6.708   3.149  21.0  1.0000   .5969  1.3497  3  Jib                                                                                                                         </t>
  </si>
  <si>
    <t xml:space="preserve">16.0   61.0  18.86   41.03  6.682   3.240  21.0  1.0000   .5928  1.3385  3  Jib                                                                                                                         </t>
  </si>
  <si>
    <t xml:space="preserve">16.0   60.0  18.93   40.35  6.656   3.328  20.9  1.0000   .5890  1.3276  3  Jib                                                                                                                         </t>
  </si>
  <si>
    <t xml:space="preserve">16.0   59.0  18.98   39.68  6.629   3.414  20.9  1.0000   .5855  1.3168  3  Jib                                                                                                                         </t>
  </si>
  <si>
    <t xml:space="preserve">16.0   58.0  19.04   39.01  6.602   3.498  20.9  1.0000   .5823  1.3063  3  Jib                                                                                                                         </t>
  </si>
  <si>
    <t xml:space="preserve">16.0   57.0  19.10   38.35  6.573   3.580  20.8  1.0000   .5794  1.2960  3  Jib                                                                                                                         </t>
  </si>
  <si>
    <t xml:space="preserve">16.0   56.0  19.15   37.68  6.544   3.659  20.8  1.0000   .5768  1.2858  3  Jib                                                                                                                         </t>
  </si>
  <si>
    <t xml:space="preserve">16.0   55.0  19.20   37.03  6.513   3.736  20.7  1.0000   .5744  1.2758  3  Jib                                                                                                                         </t>
  </si>
  <si>
    <t xml:space="preserve">16.0   54.0  19.25   36.37  6.481   3.810  20.7  1.0000   .5723  1.2661  3  Jib                                                                                                                         </t>
  </si>
  <si>
    <t xml:space="preserve">16.0   53.0  19.29   35.72  6.448   3.881  20.6  1.0000   .5703  1.2564  3  Jib                                                                                                                         </t>
  </si>
  <si>
    <t xml:space="preserve">16.0   52.0  19.33   35.07  6.414   3.949  20.6  1.0000   .5686  1.2470  3  Jib                                                                                                                         </t>
  </si>
  <si>
    <t xml:space="preserve">16.0   51.0  19.37   34.43  6.378   4.014  20.5  1.0000   .5671  1.2377  3  Jib                                                                                                                         </t>
  </si>
  <si>
    <t xml:space="preserve">16.0   50.0  19.41   33.79  6.339   4.075  20.4  1.0000   .5658  1.2285  3  Jib                                                                                                                         </t>
  </si>
  <si>
    <t xml:space="preserve">16.0   49.0  19.44   33.16  6.299   4.133  20.3  1.0000   .5646  1.2195  3  Jib                                                                                                                         </t>
  </si>
  <si>
    <t xml:space="preserve">16.0   48.0  19.47   32.53  6.256   4.186  20.2  1.0000   .5636  1.2106  3  Jib                                                                                                                         </t>
  </si>
  <si>
    <t xml:space="preserve">16.0   47.0  19.50   31.91  6.211   4.236  20.1  1.0000   .5627  1.2018  3  Jib                                                                                                                         </t>
  </si>
  <si>
    <t xml:space="preserve">16.0   46.0  19.52   31.31  6.161   4.280  19.9  1.0000   .5612  1.1914  4  Jib                                                                                                                         </t>
  </si>
  <si>
    <t xml:space="preserve">16.0   45.0  19.54   30.72  6.109   4.319  19.6  1.0000   .5591  1.1796  3  Jib                                                                                                                         </t>
  </si>
  <si>
    <t xml:space="preserve">16.0   44.0  19.55   30.14  6.051   4.353  19.3  1.0000   .5570  1.1678  3  Jib                                                                                                                         </t>
  </si>
  <si>
    <t xml:space="preserve">16.0   43.0  19.56   29.57  5.988   4.379  18.9  1.0000   .5548  1.1559  3  Jib                                                                                                                         </t>
  </si>
  <si>
    <t xml:space="preserve">16.0   42.0  19.55   29.01  5.917   4.397  18.6  1.0000   .5526  1.1439  4  Jib                                                                                                                         </t>
  </si>
  <si>
    <t xml:space="preserve">16.0   41.0  19.54   28.47  5.836   4.404  18.1  1.0000   .5503  1.1317  4  Jib                                                                                                                         </t>
  </si>
  <si>
    <t xml:space="preserve">16.0   40.0  19.52   27.95  5.741   4.398  17.6  1.0000   .5478  1.1193  4  Jib                                                                                                                         </t>
  </si>
  <si>
    <t xml:space="preserve">16.0   39.0  19.47   27.45  5.627   4.373  17.1  1.0000   .5450  1.1065  4  Jib                                                                                                                         </t>
  </si>
  <si>
    <t xml:space="preserve">16.0   38.0  19.41   27.00  5.488   4.325  16.4  1.0000   .5417  1.0931  4  Jib                                                                                                                         </t>
  </si>
  <si>
    <t xml:space="preserve">16.0   37.0  19.31   26.59  5.321   4.249  15.6  1.0000   .5375  1.0784  4  Jib                                                                                                                         </t>
  </si>
  <si>
    <t xml:space="preserve">16.0   36.0  19.19   26.21  5.125   4.146  14.7  1.0000   .5319  1.0613  4  Jib                                                                                                                         </t>
  </si>
  <si>
    <t xml:space="preserve">16.0   35.0  19.06   25.85  4.916   4.027  13.6  1.0000   .5245  1.0407  4  Jib                                                                                                                         </t>
  </si>
  <si>
    <t xml:space="preserve">16.0   34.0  18.90   25.51  4.684   3.883  12.3  1.0000   .5146  1.0154  4  Jib                                                                                                                         </t>
  </si>
  <si>
    <t xml:space="preserve">16.0   33.0  18.66   25.35  4.362   3.658  10.0  1.0000   .4876   .9580  5  Jib                                                                                                                         </t>
  </si>
  <si>
    <t xml:space="preserve">16.0   32.0  18.27   25.41  3.867   3.279   6.6  1.0000   .4405   .8642  5  Jib                                                                                                                         </t>
  </si>
  <si>
    <t xml:space="preserve">16.0  172.8   8.72  167.66  6.251  -6.202    .9  1.0000  1.0000   .0319  2  Jib OPTDN                                                                                                                   </t>
  </si>
  <si>
    <t xml:space="preserve">16.0  180.0   8.57  180.00  6.352  -6.352   -.3  1.0000  1.0000   .0762  5  Poled Jib                                                                                                                   </t>
  </si>
  <si>
    <t xml:space="preserve">16.0  179.0   8.56  178.25  6.365  -6.364   -.3  1.0000  1.0000   .1321  3  Poled Jib                                                                                                                   </t>
  </si>
  <si>
    <t xml:space="preserve">16.0  178.0   8.55  176.51  6.379  -6.375   -.3  1.0000  1.0000   .1881  3  Poled Jib                                                                                                                   </t>
  </si>
  <si>
    <t xml:space="preserve">16.0  177.0   8.54  174.75  6.394  -6.386   -.4  1.0000  1.0000   .2437  3  Poled Jib                                                                                                                   </t>
  </si>
  <si>
    <t xml:space="preserve">16.0  176.0   8.54  173.00  6.410  -6.394   -.4  1.0000  1.0000   .2987  3  Poled Jib                                                                                                                   </t>
  </si>
  <si>
    <t xml:space="preserve">16.0  175.0   8.54  171.24  6.426  -6.401   -.3  1.0000  1.0000   .3527  3  Poled Jib                                                                                                                   </t>
  </si>
  <si>
    <t xml:space="preserve">16.0  174.0   8.54  169.48  6.440  -6.405   -.3  1.0000  1.0000   .4056  3  Poled Jib                                                                                                                   </t>
  </si>
  <si>
    <t xml:space="preserve">16.0  173.0   8.55  167.72  6.454  -6.406   -.3  1.0000  1.0000   .4568  3  Poled Jib                                                                                                                   </t>
  </si>
  <si>
    <t xml:space="preserve">16.0  172.0   8.57  165.97  6.466  -6.403   -.3  1.0000  1.0000   .5062  3  Poled Jib                                                                                                                   </t>
  </si>
  <si>
    <t xml:space="preserve">16.0  171.0   8.59  164.22  6.476  -6.396   -.3  1.0000  1.0000   .5534  3  Poled Jib                                                                                                                   </t>
  </si>
  <si>
    <t xml:space="preserve">16.0  170.0   8.61  162.49  6.483  -6.385   -.2  1.0000  1.0000   .5982  3  Poled Jib                                                                                                                   </t>
  </si>
  <si>
    <t xml:space="preserve">16.0  169.0   8.64  160.77  6.487  -6.368   -.2  1.0000  1.0000   .6402  3  Poled Jib                                                                                                                   </t>
  </si>
  <si>
    <t xml:space="preserve">16.0  168.0   8.68  159.06  6.488  -6.346   -.2  1.0000  1.0000   .6791  3  Poled Jib                                                                                                                   </t>
  </si>
  <si>
    <t xml:space="preserve">16.0  167.0   8.73  157.37  6.486  -6.320   -.2  1.0000  1.0000   .7149  3  Poled Jib                                                                                                                   </t>
  </si>
  <si>
    <t xml:space="preserve">16.0  166.0   8.77  155.70  6.482  -6.290   -.1  1.0000  1.0000   .7479  3  Poled Jib                                                                                                                   </t>
  </si>
  <si>
    <t xml:space="preserve">16.0  165.0   8.83  154.05  6.479  -6.258   -.1  1.0000  1.0000   .7780  3  Poled Jib                                                                                                                   </t>
  </si>
  <si>
    <t xml:space="preserve">16.0  164.0   8.88  152.40  6.475  -6.225   -.1  1.0000  1.0000   .8055  3  Poled Jib                                                                                                                   </t>
  </si>
  <si>
    <t xml:space="preserve">16.0  163.0   8.93  150.77  6.474  -6.191   -.1  1.0000  1.0000   .8302  3  Poled Jib                                                                                                                   </t>
  </si>
  <si>
    <t xml:space="preserve">16.0  162.0   8.99  149.14  6.474  -6.157    .0  1.0000  1.0000   .8518  3  Poled Jib                                                                                                                   </t>
  </si>
  <si>
    <t xml:space="preserve">16.0  161.0   9.05  147.52  6.476  -6.123    .1  1.0000  1.0000   .8700  3  Poled Jib                                                                                                                   </t>
  </si>
  <si>
    <t xml:space="preserve">16.0  160.0   9.11  145.91  6.481  -6.090    .2  1.0000  1.0000   .8841  3  Poled Jib                                                                                                                   </t>
  </si>
  <si>
    <t xml:space="preserve">16.0  159.0   9.17  144.31  6.485  -6.054    .3  1.0000  1.0000   .8921  3  Poled Jib                                                                                                                   </t>
  </si>
  <si>
    <t xml:space="preserve">16.0  158.0   9.23  142.74  6.488  -6.015    .4  1.0000  1.0000   .8925  3  Poled Jib                                                                                                                   </t>
  </si>
  <si>
    <t xml:space="preserve">16.0  157.0   9.30  141.19  6.487  -5.971    .5  1.0000  1.0000   .8838  3  Poled Jib                                                                                                                   </t>
  </si>
  <si>
    <t xml:space="preserve">16.0  156.0   9.38  139.68  6.482  -5.922    .7  1.0000  1.0000   .8665  3  Poled Jib                                                                                                                   </t>
  </si>
  <si>
    <t xml:space="preserve">16.0  155.0   9.46  138.19  6.473  -5.867    .8  1.0000  1.0000   .8425  3  Poled Jib                                                                                                                   </t>
  </si>
  <si>
    <t xml:space="preserve">16.0  154.0   9.55  136.74  6.462  -5.808    .9  1.0000  1.0000   .8132  3  Poled Jib                                                                                                                   </t>
  </si>
  <si>
    <t xml:space="preserve">16.0  153.0   9.63  135.32  6.447  -5.744   1.1  1.0000  1.0000   .7804  3  Poled Jib                                                                                                                   </t>
  </si>
  <si>
    <t xml:space="preserve">16.0  152.0   9.73  133.92  6.430  -5.677   1.2  1.0000  1.0000   .7456  3  Poled Jib                                                                                                                   </t>
  </si>
  <si>
    <t xml:space="preserve">16.0  151.0   9.82  132.55  6.411  -5.607   1.3  1.0000  1.0000   .7110  3  Poled Jib                                                                                                                   </t>
  </si>
  <si>
    <t xml:space="preserve">16.0  150.0   9.92  131.20  6.393  -5.536   1.4  1.0000  1.0000   .6785  3  Poled Jib                                                                                                                   </t>
  </si>
  <si>
    <t xml:space="preserve">16.0  149.0  10.01  129.86  6.375  -5.465   1.5  1.0000  1.0000   .6497  3  Poled Jib                                                                                                                   </t>
  </si>
  <si>
    <t xml:space="preserve">16.0  148.0  10.11  128.53  6.360  -5.393   1.6  1.0000  1.0000   .6258  3  Poled Jib                                                                                                                   </t>
  </si>
  <si>
    <t xml:space="preserve">16.0  147.0  10.20  127.20  6.347  -5.323   1.7  1.0000  1.0000   .6070  3  Poled Jib                                                                                                                   </t>
  </si>
  <si>
    <t xml:space="preserve">16.0  146.0  10.30  125.88  6.337  -5.253   1.8  1.0000  1.0000   .5933  3  Poled Jib                                                                                                                   </t>
  </si>
  <si>
    <t xml:space="preserve">16.0  145.0  10.39  124.56  6.329  -5.185   1.9  1.0000  1.0000   .5846  3  Poled Jib                                                                                                                   </t>
  </si>
  <si>
    <t xml:space="preserve">16.0  144.0  10.49  123.25  6.325  -5.117   1.9  1.0000  1.0000   .5810  3  Poled Jib                                                                                                                   </t>
  </si>
  <si>
    <t xml:space="preserve">16.0  143.0  10.58  121.93  6.323  -5.050   2.0  1.0000  1.0000   .5820  3  Poled Jib                                                                                                                   </t>
  </si>
  <si>
    <t xml:space="preserve">16.0  142.0  10.67  120.62  6.325  -4.984   2.0  1.0000  1.0000   .5871  3  Poled Jib                                                                                                                   </t>
  </si>
  <si>
    <t xml:space="preserve">16.0  141.0  10.77  119.30  6.329  -4.918   2.1  1.0000  1.0000   .5956  3  Poled Jib                                                                                                                   </t>
  </si>
  <si>
    <t xml:space="preserve">16.0  140.0  10.86  117.99  6.336  -4.853   2.1  1.0000  1.0000   .6069  3  Poled Jib                                                                                                                   </t>
  </si>
  <si>
    <t xml:space="preserve">16.0  139.0  10.95  116.68  6.344  -4.788   2.2  1.0000  1.0000   .6204  3  Poled Jib                                                                                                                   </t>
  </si>
  <si>
    <t xml:space="preserve">16.0  138.0  11.05  115.38  6.355  -4.723   2.2  1.0000  1.0000   .6355  3  Poled Jib                                                                                                                   </t>
  </si>
  <si>
    <t xml:space="preserve">16.0  137.0  11.15  114.09  6.367  -4.656   2.2  1.0000  1.0000   .6515  3  Poled Jib                                                                                                                   </t>
  </si>
  <si>
    <t xml:space="preserve">16.0  136.0  11.24  112.80  6.380  -4.589   2.3  1.0000  1.0000   .6680  3  Poled Jib                                                                                                                   </t>
  </si>
  <si>
    <t xml:space="preserve">16.0  135.0  11.34  111.52  6.393  -4.520   2.3  1.0000  1.0000   .6842  3  Poled Jib                                                                                                                   </t>
  </si>
  <si>
    <t xml:space="preserve">16.0  173.3   8.55  168.19  6.451  -6.406   -.3  1.0000  1.0000   .4433  3  OPTDN Poled Jib                                                                                                             </t>
  </si>
  <si>
    <t xml:space="preserve">16.0   40.9  19.54   28.43  5.830   4.404  18.1  1.0000   .5501  1.1308  2  OPTUP                                                                                                                       </t>
  </si>
  <si>
    <t xml:space="preserve">16.0  174.9   8.88  171.15  6.474  -6.448    .6  1.0000  1.0000   .1221  1  OPTDN Sym Spin                                                                                                              </t>
  </si>
  <si>
    <t xml:space="preserve">16.0  174.5   8.87  170.52  6.477  -6.447    .6  1.0000  1.0000   .1361  1  OPTDN Poled Asym                                                                                                            </t>
  </si>
  <si>
    <t xml:space="preserve">16.0  165.0   8.83  154.05  6.479  -6.258   -.1  1.0000  1.0000   .7780  4  Poled Jib                                                                                                                   </t>
  </si>
  <si>
    <t xml:space="preserve">16.0  150.0   9.92  131.20  6.393  -5.536   1.4  1.0000  1.0000   .6785  4  Poled Jib                                                                                                                   </t>
  </si>
  <si>
    <t xml:space="preserve">16.0  135.0  11.34  111.52  6.393  -4.520   2.3  1.0000  1.0000   .6842  4  Poled Jib                                                                                                                   </t>
  </si>
  <si>
    <t xml:space="preserve">20.0  180.0  12.05  180.00  7.086  -7.086    .5  1.0000  1.0000  -.0510  4  Sym Spin                                                                                                                    </t>
  </si>
  <si>
    <t xml:space="preserve">20.0  179.0  12.04  178.41  7.092  -7.091    .6  1.0000  1.0000  -.0208  2  Sym Spin                                                                                                                    </t>
  </si>
  <si>
    <t xml:space="preserve">20.0  178.0  12.04  176.82  7.100  -7.095    .7  1.0000  1.0000   .0098  2  Sym Spin                                                                                                                    </t>
  </si>
  <si>
    <t xml:space="preserve">20.0  177.0  12.04  175.23  7.108  -7.098    .8  1.0000  1.0000   .0408  2  Sym Spin                                                                                                                    </t>
  </si>
  <si>
    <t xml:space="preserve">20.0  176.0  12.04  173.64  7.116  -7.099    .8  1.0000  1.0000   .0722  2  Sym Spin                                                                                                                    </t>
  </si>
  <si>
    <t xml:space="preserve">20.0  175.0  12.05  172.04  7.126  -7.099    .9  1.0000  1.0000   .1041  2  Sym Spin                                                                                                                    </t>
  </si>
  <si>
    <t xml:space="preserve">20.0  174.0  12.06  170.45  7.136  -7.096   1.0  1.0000  1.0000   .1364  2  Sym Spin                                                                                                                    </t>
  </si>
  <si>
    <t xml:space="preserve">20.0  173.0  12.07  168.86  7.146  -7.093   1.1  1.0000  1.0000   .1691  2  Sym Spin                                                                                                                    </t>
  </si>
  <si>
    <t xml:space="preserve">20.0  172.0  12.08  167.27  7.157  -7.087   1.2  1.0000  1.0000   .2022  2  Sym Spin                                                                                                                    </t>
  </si>
  <si>
    <t xml:space="preserve">20.0  171.0  12.10  165.69  7.169  -7.080   1.3  1.0000  1.0000   .2358  2  Sym Spin                                                                                                                    </t>
  </si>
  <si>
    <t xml:space="preserve">20.0  170.0  12.12  164.10  7.181  -7.072   1.3  1.0000  1.0000   .2698  2  Sym Spin                                                                                                                    </t>
  </si>
  <si>
    <t xml:space="preserve">20.0  169.0  12.15  162.52  7.193  -7.061   1.4  1.0000  1.0000   .3042  2  Sym Spin                                                                                                                    </t>
  </si>
  <si>
    <t xml:space="preserve">20.0  168.0  12.17  160.93  7.207  -7.049   1.5  1.0000  1.0000   .3390  2  Sym Spin                                                                                                                    </t>
  </si>
  <si>
    <t xml:space="preserve">20.0  167.0  12.20  159.36  7.220  -7.035   1.6  1.0000  1.0000   .3742  2  Sym Spin                                                                                                                    </t>
  </si>
  <si>
    <t xml:space="preserve">20.0  166.0  12.24  157.78  7.234  -7.019   1.7  1.0000  1.0000   .4098  2  Sym Spin                                                                                                                    </t>
  </si>
  <si>
    <t xml:space="preserve">20.0  165.0  12.27  156.21  7.249  -7.002   1.7  1.0000  1.0000   .4458  2  Sym Spin                                                                                                                    </t>
  </si>
  <si>
    <t xml:space="preserve">20.0  164.0  12.31  154.65  7.264  -6.983   1.8  1.0000  1.0000   .4823  2  Sym Spin                                                                                                                    </t>
  </si>
  <si>
    <t xml:space="preserve">20.0  163.0  12.35  153.09  7.280  -6.962   1.9  1.0000  1.0000   .5191  2  Sym Spin                                                                                                                    </t>
  </si>
  <si>
    <t xml:space="preserve">20.0  162.0  12.40  151.54  7.296  -6.939   2.0  1.0000  1.0000   .5563  2  Sym Spin                                                                                                                    </t>
  </si>
  <si>
    <t xml:space="preserve">20.0  161.0  12.45  149.99  7.312  -6.914   2.1  1.0000  1.0000   .5939  2  Sym Spin                                                                                                                    </t>
  </si>
  <si>
    <t xml:space="preserve">20.0  160.0  12.50  148.44  7.329  -6.887   2.1  1.0000  1.0000   .6318  2  Sym Spin                                                                                                                    </t>
  </si>
  <si>
    <t xml:space="preserve">20.0  159.0  12.55  146.91  7.347  -6.859   2.2  1.0000  1.0000   .6699  2  Sym Spin                                                                                                                    </t>
  </si>
  <si>
    <t xml:space="preserve">20.0  158.0  12.61  145.38  7.364  -6.828   2.3  1.0000  1.0000   .7083  2  Sym Spin                                                                                                                    </t>
  </si>
  <si>
    <t xml:space="preserve">20.0  157.0  12.67  143.86  7.383  -6.796   2.4  1.0000  1.0000   .7468  2  Sym Spin                                                                                                                    </t>
  </si>
  <si>
    <t xml:space="preserve">20.0  156.0  12.73  142.34  7.401  -6.761   2.5  1.0000  1.0000   .7852  2  Sym Spin                                                                                                                    </t>
  </si>
  <si>
    <t xml:space="preserve">20.0  155.0  12.79  140.84  7.420  -6.725   2.6  1.0000  1.0000   .8235  2  Sym Spin                                                                                                                    </t>
  </si>
  <si>
    <t xml:space="preserve">20.0  154.0  12.86  139.34  7.440  -6.687   2.7  1.0000  1.0000   .8616  2  Sym Spin                                                                                                                    </t>
  </si>
  <si>
    <t xml:space="preserve">20.0  153.0  12.93  137.85  7.459  -6.646   2.8  1.0000  1.0000   .8995  2  Sym Spin                                                                                                                    </t>
  </si>
  <si>
    <t xml:space="preserve">20.0  152.0  13.01  136.37  7.479  -6.604   2.8  1.0000  1.0000   .9370  2  Sym Spin                                                                                                                    </t>
  </si>
  <si>
    <t xml:space="preserve">20.0  151.0  13.08  134.90  7.500  -6.559   2.9  1.0000  1.0000   .9741  2  Sym Spin                                                                                                                    </t>
  </si>
  <si>
    <t xml:space="preserve">20.0  150.0  13.16  133.44  7.520  -6.512   3.1  1.0000  1.0000  1.0107  2  Sym Spin                                                                                                                    </t>
  </si>
  <si>
    <t xml:space="preserve">20.0  149.0  13.25  131.99  7.541  -6.464   3.2  1.0000  1.0000  1.0469  2  Sym Spin                                                                                                                    </t>
  </si>
  <si>
    <t xml:space="preserve">20.0  148.0  13.33  130.55  7.562  -6.413   3.3  1.0000  1.0000  1.0827  2  Sym Spin                                                                                                                    </t>
  </si>
  <si>
    <t xml:space="preserve">20.0  147.0  13.42  129.12  7.583  -6.360   3.4  1.0000  1.0000  1.1180  2  Sym Spin                                                                                                                    </t>
  </si>
  <si>
    <t xml:space="preserve">20.0  146.0  13.51  127.70  7.605  -6.305   3.5  1.0000  1.0000  1.1527  2  Sym Spin                                                                                                                    </t>
  </si>
  <si>
    <t xml:space="preserve">20.0  145.0  13.60  126.29  7.626  -6.247   3.6  1.0000  1.0000  1.1868  2  Sym Spin                                                                                                                    </t>
  </si>
  <si>
    <t xml:space="preserve">20.0  144.0  13.70  124.90  7.648  -6.188   3.8  1.0000  1.0000  1.2203  2  Sym Spin                                                                                                                    </t>
  </si>
  <si>
    <t xml:space="preserve">20.0  143.0  13.79  123.51  7.670  -6.126   3.9  1.0000  1.0000  1.2531  2  Sym Spin                                                                                                                    </t>
  </si>
  <si>
    <t xml:space="preserve">20.0  142.0  13.89  122.14  7.692  -6.061   4.1  1.0000  1.0000  1.2852  2  Sym Spin                                                                                                                    </t>
  </si>
  <si>
    <t xml:space="preserve">20.0  141.0  14.00  120.77  7.714  -5.995   4.3  1.0000  1.0000  1.3165  2  Sym Spin                                                                                                                    </t>
  </si>
  <si>
    <t xml:space="preserve">20.0  140.0  14.10  119.43  7.736  -5.926   4.4  1.0000  1.0000  1.3470  2  Sym Spin                                                                                                                    </t>
  </si>
  <si>
    <t xml:space="preserve">20.0  139.0  14.21  118.09  7.758  -5.855   4.6  1.0000  1.0000  1.3767  2  Sym Spin                                                                                                                    </t>
  </si>
  <si>
    <t xml:space="preserve">20.0  138.0  14.32  116.76  7.780  -5.781   4.9  1.0000  1.0000  1.4057  2  Sym Spin                                                                                                                    </t>
  </si>
  <si>
    <t xml:space="preserve">20.0  137.0  14.43  115.45  7.801  -5.705   5.2  1.0000  1.0000  1.4339  2  Sym Spin                                                                                                                    </t>
  </si>
  <si>
    <t xml:space="preserve">20.0  136.0  14.54  114.16  7.823  -5.627   5.5  1.0000  1.0000  1.4615  3  Sym Spin                                                                                                                    </t>
  </si>
  <si>
    <t xml:space="preserve">20.0  135.0  14.66  112.88  7.845  -5.547   6.0  1.0000  1.0000  1.4884  3  Sym Spin                                                                                                                    </t>
  </si>
  <si>
    <t xml:space="preserve">20.0  134.0  14.77  111.62  7.866  -5.464   6.8  1.0000  1.0000  1.5146  2  Sym Spin                                                                                                                    </t>
  </si>
  <si>
    <t xml:space="preserve">20.0  133.0  14.89  110.37  7.887  -5.379   7.6  1.0000  1.0000  1.5403  2  Sym Spin                                                                                                                    </t>
  </si>
  <si>
    <t xml:space="preserve">20.0  132.0  15.00  109.14  7.907  -5.291   8.5  1.0000  1.0000  1.5653  2  Sym Spin                                                                                                                    </t>
  </si>
  <si>
    <t xml:space="preserve">20.0  131.0  15.12  107.92  7.927  -5.200   9.4  1.0000  1.0000  1.5898  2  Sym Spin                                                                                                                    </t>
  </si>
  <si>
    <t xml:space="preserve">20.0  130.0  15.24  106.72  7.945  -5.107  10.3  1.0000  1.0000  1.6137  2  Sym Spin                                                                                                                    </t>
  </si>
  <si>
    <t xml:space="preserve">20.0  129.0  15.36  105.53  7.963  -5.011  11.2  1.0000  1.0000  1.6370  2  Sym Spin                                                                                                                    </t>
  </si>
  <si>
    <t xml:space="preserve">20.0  128.0  15.48  104.35  7.979  -4.913  12.3  1.0000  1.0000  1.6598  2  Sym Spin                                                                                                                    </t>
  </si>
  <si>
    <t xml:space="preserve">20.0  127.0  15.60  103.19  7.994  -4.811  13.3  1.0000  1.0000  1.6821  3  Sym Spin                                                                                                                    </t>
  </si>
  <si>
    <t xml:space="preserve">20.0  126.0  15.71  102.04  8.008  -4.707  14.4  1.0000  1.0000  1.7039  3  Sym Spin                                                                                                                    </t>
  </si>
  <si>
    <t xml:space="preserve">20.0  125.0  15.83  100.90  8.019  -4.599  15.6  1.0000  1.0000  1.7252  3  Sym Spin                                                                                                                    </t>
  </si>
  <si>
    <t xml:space="preserve">20.0  124.0  15.94   99.78  8.027  -4.489  16.8  1.0000  1.0000  1.7460  3  Sym Spin                                                                                                                    </t>
  </si>
  <si>
    <t xml:space="preserve">20.0  123.0  16.05   98.66  8.033  -4.375  18.1  1.0000  1.0000  1.7663  3  Sym Spin                                                                                                                    </t>
  </si>
  <si>
    <t xml:space="preserve">20.0  122.0  16.16   97.56  8.036  -4.258  19.5  1.0000  1.0000  1.7861  3  Sym Spin                                                                                                                    </t>
  </si>
  <si>
    <t xml:space="preserve">20.0  121.0  16.26   96.47  8.031  -4.136  20.9  1.0000  1.0000  1.8052  3  Sym Spin                                                                                                                    </t>
  </si>
  <si>
    <t xml:space="preserve">20.0  120.0  16.36   95.43  8.009  -4.004  22.0   .9965  1.0000  1.8132  8  Sym Spin                                                                                                                    </t>
  </si>
  <si>
    <t xml:space="preserve">20.0  119.0  16.48   94.36  7.981  -3.869  21.9   .9855   .9916  1.7844  2  Sym Spin                                                                                                                    </t>
  </si>
  <si>
    <t xml:space="preserve">20.0  118.0  16.60   93.32  7.954  -3.734  21.9   .9785   .9770  1.7544  3  Sym Spin                                                                                                                    </t>
  </si>
  <si>
    <t xml:space="preserve">20.0  117.0  16.72   92.29  7.927  -3.599  21.9   .9718   .9624  1.7254  3  Sym Spin                                                                                                                    </t>
  </si>
  <si>
    <t xml:space="preserve">20.0  116.0  16.84   91.27  7.901  -3.464  21.9   .9656   .9479  1.6973  3  Sym Spin                                                                                                                    </t>
  </si>
  <si>
    <t xml:space="preserve">20.0  115.0  16.97   90.25  7.876  -3.328  21.9   .9597   .9336  1.6700  3  Sym Spin                                                                                                                    </t>
  </si>
  <si>
    <t xml:space="preserve">20.0  114.0  17.09   89.25  7.851  -3.193  21.9   .9558   .9162  1.6421  3  Sym Spin                                                                                                                    </t>
  </si>
  <si>
    <t xml:space="preserve">20.0  113.0  17.22   88.25  7.826  -3.058  21.9   .9506   .9019  1.6159  3  Sym Spin                                                                                                                    </t>
  </si>
  <si>
    <t xml:space="preserve">20.0  112.0  17.34   87.26  7.801  -2.922  21.9   .9456   .8880  1.5904  3  Sym Spin                                                                                                                    </t>
  </si>
  <si>
    <t xml:space="preserve">20.0  111.0  17.46   86.27  7.777  -2.787  21.9   .9405   .8748  1.5659  3  Sym Spin                                                                                                                    </t>
  </si>
  <si>
    <t xml:space="preserve">20.0  110.0  17.58   85.29  7.753  -2.652  21.9   .9355   .8622  1.5421  3  Sym Spin                                                                                                                    </t>
  </si>
  <si>
    <t xml:space="preserve">20.0  109.0  17.70   84.32  7.729  -2.516  21.9   .9304   .8501  1.5191  3  Sym Spin                                                                                                                    </t>
  </si>
  <si>
    <t xml:space="preserve">20.0  108.0  17.82   83.35  7.706  -2.381  21.9   .9254   .8386  1.4968  3  Sym Spin                                                                                                                    </t>
  </si>
  <si>
    <t xml:space="preserve">20.0  107.0  17.94   82.38  7.683  -2.246  21.9   .9204   .8277  1.4753  3  Sym Spin                                                                                                                    </t>
  </si>
  <si>
    <t xml:space="preserve">20.0  106.0  18.05   81.43  7.660  -2.111  21.9   .9154   .8173  1.4545  2  Sym Spin                                                                                                                    </t>
  </si>
  <si>
    <t xml:space="preserve">20.0  105.0  18.17   80.48  7.637  -1.977  21.9   .9104   .8074  1.4344  2  Sym Spin                                                                                                                    </t>
  </si>
  <si>
    <t xml:space="preserve">20.0  104.0  18.28   79.53  7.615  -1.842  21.9   .9054   .7981  1.4150  2  Sym Spin                                                                                                                    </t>
  </si>
  <si>
    <t xml:space="preserve">20.0  103.0  18.40   78.59  7.593  -1.708  21.9   .9004   .7892  1.3963  2  Sym Spin                                                                                                                    </t>
  </si>
  <si>
    <t xml:space="preserve">20.0  102.0  18.51   77.66  7.571  -1.574  21.9   .8954   .7808  1.3782  2  Sym Spin                                                                                                                    </t>
  </si>
  <si>
    <t xml:space="preserve">20.0  101.0  18.62   76.73  7.549  -1.440  21.9   .8904   .7729  1.3608  2  Sym Spin                                                                                                                    </t>
  </si>
  <si>
    <t xml:space="preserve">20.0  100.0  18.73   75.81  7.528  -1.307  21.8   .8855   .7654  1.3439  2  Sym Spin                                                                                                                    </t>
  </si>
  <si>
    <t xml:space="preserve">20.0   99.0  18.84   74.89  7.507  -1.174  21.8   .8805   .7584  1.3277  2  Sym Spin                                                                                                                    </t>
  </si>
  <si>
    <t xml:space="preserve">20.0   98.0  18.95   73.98  7.486  -1.042  21.8   .8756   .7517  1.3120  2  Sym Spin                                                                                                                    </t>
  </si>
  <si>
    <t xml:space="preserve">20.0   97.0  19.06   73.07  7.465   -.910  21.8   .8708   .7452  1.2968  2  Sym Spin                                                                                                                    </t>
  </si>
  <si>
    <t xml:space="preserve">20.0   96.0  19.17   72.17  7.444   -.778  21.8   .8661   .7391  1.2821  2  Sym Spin                                                                                                                    </t>
  </si>
  <si>
    <t xml:space="preserve">20.0   95.0  19.28   71.27  7.424   -.647  21.8   .8615   .7332  1.2678  2  Sym Spin                                                                                                                    </t>
  </si>
  <si>
    <t xml:space="preserve">20.0   94.0  19.38   70.36  7.410   -.517  21.8   .8566   .7276  1.2535  2  Sym Spin                                                                                                                    </t>
  </si>
  <si>
    <t xml:space="preserve">20.0   93.0  19.49   69.48  7.388   -.387  21.8   .8522   .7223  1.2402  2  Sym Spin                                                                                                                    </t>
  </si>
  <si>
    <t xml:space="preserve">20.0   92.0  19.59   68.61  7.367   -.257  21.8   .8478   .7173  1.2272  2  Sym Spin                                                                                                                    </t>
  </si>
  <si>
    <t xml:space="preserve">20.0   91.0  19.69   67.74  7.345   -.128  21.8   .8435   .7125  1.2146  2  Sym Spin                                                                                                                    </t>
  </si>
  <si>
    <t xml:space="preserve">20.0   90.0  19.79   66.87  7.323    .000  21.8   .8393   .7080  1.2023  2  Sym Spin                                                                                                                    </t>
  </si>
  <si>
    <t xml:space="preserve">20.0   89.0  19.89   66.01  7.301    .127  21.8   .8352   .7037  1.1903  2  Sym Spin                                                                                                                    </t>
  </si>
  <si>
    <t xml:space="preserve">20.0   88.0  19.99   65.16  7.279    .254  21.8   .8312   .6996  1.1785  2  Sym Spin                                                                                                                    </t>
  </si>
  <si>
    <t xml:space="preserve">20.0   87.0  20.09   64.31  7.257    .380  21.8   .8273   .6956  1.1671  2  Sym Spin                                                                                                                    </t>
  </si>
  <si>
    <t xml:space="preserve">20.0   86.0  20.19   63.47  7.235    .505  21.8   .8235   .6918  1.1559  2  Sym Spin                                                                                                                    </t>
  </si>
  <si>
    <t xml:space="preserve">20.0   85.0  20.28   62.63  7.213    .629  21.8   .8199   .6881  1.1448  2  Sym Spin                                                                                                                    </t>
  </si>
  <si>
    <t xml:space="preserve">20.0   84.0  20.38   61.80  7.190    .752  21.8   .8165   .6845  1.1341  2  Sym Spin                                                                                                                    </t>
  </si>
  <si>
    <t xml:space="preserve">20.0   83.0  20.47   60.97  7.168    .874  21.8   .8132   .6810  1.1234  2  Sym Spin                                                                                                                    </t>
  </si>
  <si>
    <t xml:space="preserve">20.0   82.0  20.56   60.15  7.145    .994  21.8   .8101   .6775  1.1130  2  Sym Spin                                                                                                                    </t>
  </si>
  <si>
    <t xml:space="preserve">20.0   81.0  20.66   59.33  7.122   1.114  21.8   .8072   .6741  1.1027  2  Sym Spin                                                                                                                    </t>
  </si>
  <si>
    <t xml:space="preserve">20.0   80.0  20.75   58.52  7.099   1.233  21.8   .8045   .6707  1.0925  2  Sym Spin                                                                                                                    </t>
  </si>
  <si>
    <t xml:space="preserve">20.0   79.0  20.84   57.71  7.076   1.350  21.7   .8020   .6673  1.0824  2  Sym Spin                                                                                                                    </t>
  </si>
  <si>
    <t xml:space="preserve">20.0   78.0  20.92   56.91  7.052   1.466  21.7   .7998   .6638  1.0725  2  Sym Spin                                                                                                                    </t>
  </si>
  <si>
    <t xml:space="preserve">20.0   77.0  21.01   56.11  7.028   1.581  21.7   .7978   .6604  1.0626  2  Sym Spin                                                                                                                    </t>
  </si>
  <si>
    <t xml:space="preserve">20.0   76.0  21.10   55.32  7.004   1.694  21.7   .7960   .6568  1.0528  2  Sym Spin                                                                                                                    </t>
  </si>
  <si>
    <t xml:space="preserve">20.0   75.0  21.18   54.53  6.979   1.806  21.7   .7945   .6532  1.0430  2  Sym Spin                                                                                                                    </t>
  </si>
  <si>
    <t xml:space="preserve">20.0   74.0  21.27   53.75  6.954   1.917  21.7   .7934   .6492  1.0333  2  Sym Spin                                                                                                                    </t>
  </si>
  <si>
    <t xml:space="preserve">20.0   73.0  21.35   52.97  6.929   2.026  21.7   .7926   .6450  1.0235  2  Sym Spin                                                                                                                    </t>
  </si>
  <si>
    <t xml:space="preserve">20.0   72.0  21.44   52.20  6.902   2.133  21.7   .7922   .6404  1.0137  2  Sym Spin                                                                                                                    </t>
  </si>
  <si>
    <t xml:space="preserve">20.0   71.0  21.52   51.43  6.876   2.239  21.7   .7922   .6354  1.0038  2  Sym Spin                                                                                                                    </t>
  </si>
  <si>
    <t xml:space="preserve">20.0   70.0  21.60   50.67  6.848   2.342  21.7   .7927   .6299   .9938  2  Sym Spin                                                                                                                    </t>
  </si>
  <si>
    <t xml:space="preserve">20.0   69.0  21.68   49.91  6.820   2.444  21.7   .7936   .6238   .9838  2  Sym Spin                                                                                                                    </t>
  </si>
  <si>
    <t xml:space="preserve">20.0   68.0  21.76   49.16  6.791   2.544  21.7   .7951   .6172   .9736  2  Sym Spin                                                                                                                    </t>
  </si>
  <si>
    <t xml:space="preserve">20.0   67.0  21.84   48.41  6.761   2.642  21.7   .7970   .6101   .9633  2  Sym Spin                                                                                                                    </t>
  </si>
  <si>
    <t xml:space="preserve">20.0   66.0  21.92   47.67  6.730   2.737  21.7   .7994   .6026   .9529  2  Sym Spin                                                                                                                    </t>
  </si>
  <si>
    <t xml:space="preserve">20.0   65.0  22.00   46.93  6.697   2.830  21.7   .8022   .5948   .9424  3  Sym Spin                                                                                                                    </t>
  </si>
  <si>
    <t xml:space="preserve">20.0   64.0  22.07   46.20  6.664   2.921  21.7   .8055   .5868   .9318  3  Sym Spin                                                                                                                    </t>
  </si>
  <si>
    <t xml:space="preserve">20.0   63.0  22.14   45.47  6.628   3.009  21.7   .8093   .5786   .9210  2  Sym Spin                                                                                                                    </t>
  </si>
  <si>
    <t xml:space="preserve">20.0   62.0  22.22   44.75  6.592   3.095  21.7   .8134   .5703   .9101  2  Sym Spin                                                                                                                    </t>
  </si>
  <si>
    <t xml:space="preserve">20.0   61.0  22.29   44.03  6.553   3.177  21.7   .8181   .5619   .8991  2  Sym Spin                                                                                                                    </t>
  </si>
  <si>
    <t xml:space="preserve">20.0   60.0  22.35   43.32  6.513   3.257  21.7   .8231   .5536   .8880  2  Sym Spin                                                                                                                    </t>
  </si>
  <si>
    <t xml:space="preserve">20.0  175.8  12.04  173.35  7.118  -7.099    .9  1.0000  1.0000   .0779  2  OPTDN Sym Spin                                                                                                              </t>
  </si>
  <si>
    <t xml:space="preserve">20.0  180.0  12.04  180.00  7.081  -7.081    .5  1.0000  1.0000  -.0510  4  Poled Asym                                                                                                                  </t>
  </si>
  <si>
    <t xml:space="preserve">20.0  179.0  12.03  178.41  7.089  -7.088    .6  1.0000  1.0000  -.0207  2  Poled Asym                                                                                                                  </t>
  </si>
  <si>
    <t xml:space="preserve">20.0  178.0  12.03  176.82  7.097  -7.092    .7  1.0000  1.0000   .0100  2  Poled Asym                                                                                                                  </t>
  </si>
  <si>
    <t xml:space="preserve">20.0  177.0  12.03  175.23  7.105  -7.095    .7  1.0000  1.0000   .0412  2  Poled Asym                                                                                                                  </t>
  </si>
  <si>
    <t xml:space="preserve">20.0  176.0  12.03  173.64  7.114  -7.097    .8  1.0000  1.0000   .0728  2  Poled Asym                                                                                                                  </t>
  </si>
  <si>
    <t xml:space="preserve">20.0  175.0  12.04  172.04  7.124  -7.097    .9  1.0000  1.0000   .1049  2  Poled Asym                                                                                                                  </t>
  </si>
  <si>
    <t xml:space="preserve">20.0  174.0  12.05  170.45  7.135  -7.095   1.0  1.0000  1.0000   .1374  2  Poled Asym                                                                                                                  </t>
  </si>
  <si>
    <t xml:space="preserve">20.0  173.0  12.06  168.86  7.145  -7.092   1.1  1.0000  1.0000   .1704  2  Poled Asym                                                                                                                  </t>
  </si>
  <si>
    <t xml:space="preserve">20.0  172.0  12.07  167.27  7.157  -7.087   1.2  1.0000  1.0000   .2038  2  Poled Asym                                                                                                                  </t>
  </si>
  <si>
    <t xml:space="preserve">20.0  171.0  12.09  165.68  7.169  -7.081   1.3  1.0000  1.0000   .2377  2  Poled Asym                                                                                                                  </t>
  </si>
  <si>
    <t xml:space="preserve">20.0  170.0  12.11  164.09  7.182  -7.072   1.3  1.0000  1.0000   .2720  2  Poled Asym                                                                                                                  </t>
  </si>
  <si>
    <t xml:space="preserve">20.0  169.0  12.13  162.51  7.195  -7.062   1.4  1.0000  1.0000   .3067  2  Poled Asym                                                                                                                  </t>
  </si>
  <si>
    <t xml:space="preserve">20.0  168.0  12.16  160.92  7.208  -7.051   1.5  1.0000  1.0000   .3418  2  Poled Asym                                                                                                                  </t>
  </si>
  <si>
    <t xml:space="preserve">20.0  167.0  12.19  159.35  7.222  -7.037   1.6  1.0000  1.0000   .3772  2  Poled Asym                                                                                                                  </t>
  </si>
  <si>
    <t xml:space="preserve">20.0  166.0  12.22  157.77  7.237  -7.022   1.7  1.0000  1.0000   .4131  2  Poled Asym                                                                                                                  </t>
  </si>
  <si>
    <t xml:space="preserve">20.0  165.0  12.26  156.20  7.252  -7.005   1.7  1.0000  1.0000   .4493  2  Poled Asym                                                                                                                  </t>
  </si>
  <si>
    <t xml:space="preserve">20.0  164.0  12.30  154.63  7.267  -6.986   1.8  1.0000  1.0000   .4860  2  Poled Asym                                                                                                                  </t>
  </si>
  <si>
    <t xml:space="preserve">20.0  163.0  12.34  153.07  7.283  -6.965   1.9  1.0000  1.0000   .5229  2  Poled Asym                                                                                                                  </t>
  </si>
  <si>
    <t xml:space="preserve">20.0  162.0  12.38  151.52  7.299  -6.942   2.0  1.0000  1.0000   .5603  2  Poled Asym                                                                                                                  </t>
  </si>
  <si>
    <t xml:space="preserve">20.0  161.0  12.43  149.97  7.316  -6.917   2.1  1.0000  1.0000   .5979  2  Poled Asym                                                                                                                  </t>
  </si>
  <si>
    <t xml:space="preserve">20.0  160.0  12.48  148.42  7.333  -6.891   2.2  1.0000  1.0000   .6358  2  Poled Asym                                                                                                                  </t>
  </si>
  <si>
    <t xml:space="preserve">20.0  159.0  12.53  146.89  7.351  -6.862   2.2  1.0000  1.0000   .6740  2  Poled Asym                                                                                                                  </t>
  </si>
  <si>
    <t xml:space="preserve">20.0  158.0  12.59  145.36  7.369  -6.832   2.3  1.0000  1.0000   .7123  2  Poled Asym                                                                                                                  </t>
  </si>
  <si>
    <t xml:space="preserve">20.0  157.0  12.65  143.83  7.387  -6.800   2.4  1.0000  1.0000   .7507  2  Poled Asym                                                                                                                  </t>
  </si>
  <si>
    <t xml:space="preserve">20.0  156.0  12.71  142.32  7.406  -6.766   2.5  1.0000  1.0000   .7892  2  Poled Asym                                                                                                                  </t>
  </si>
  <si>
    <t xml:space="preserve">20.0  155.0  12.78  140.81  7.425  -6.729   2.6  1.0000  1.0000   .8276  2  Poled Asym                                                                                                                  </t>
  </si>
  <si>
    <t xml:space="preserve">20.0  154.0  12.85  139.31  7.444  -6.691   2.7  1.0000  1.0000   .8658  2  Poled Asym                                                                                                                  </t>
  </si>
  <si>
    <t xml:space="preserve">20.0  153.0  12.92  137.82  7.464  -6.651   2.8  1.0000  1.0000   .9039  2  Poled Asym                                                                                                                  </t>
  </si>
  <si>
    <t xml:space="preserve">20.0  152.0  12.99  136.34  7.484  -6.608   2.9  1.0000  1.0000   .9417  2  Poled Asym                                                                                                                  </t>
  </si>
  <si>
    <t xml:space="preserve">20.0  151.0  13.07  134.87  7.505  -6.564   3.0  1.0000  1.0000   .9793  2  Poled Asym                                                                                                                  </t>
  </si>
  <si>
    <t xml:space="preserve">20.0  150.0  13.15  133.41  7.525  -6.517   3.1  1.0000  1.0000  1.0166  2  Poled Asym                                                                                                                  </t>
  </si>
  <si>
    <t xml:space="preserve">20.0  149.0  13.23  131.96  7.546  -6.468   3.2  1.0000  1.0000  1.0536  2  Poled Asym                                                                                                                  </t>
  </si>
  <si>
    <t xml:space="preserve">20.0  148.0  13.31  130.52  7.568  -6.418   3.3  1.0000  1.0000  1.0903  2  Poled Asym                                                                                                                  </t>
  </si>
  <si>
    <t xml:space="preserve">20.0  147.0  13.40  129.08  7.589  -6.365   3.4  1.0000  1.0000  1.1267  2  Poled Asym                                                                                                                  </t>
  </si>
  <si>
    <t xml:space="preserve">20.0  146.0  13.49  127.66  7.612  -6.310   3.5  1.0000  1.0000  1.1629  2  Poled Asym                                                                                                                  </t>
  </si>
  <si>
    <t xml:space="preserve">20.0  145.0  13.58  126.25  7.634  -6.253   3.7  1.0000  1.0000  1.1986  2  Poled Asym                                                                                                                  </t>
  </si>
  <si>
    <t xml:space="preserve">20.0  144.0  13.68  124.85  7.657  -6.194   3.8  1.0000  1.0000  1.2338  2  Poled Asym                                                                                                                  </t>
  </si>
  <si>
    <t xml:space="preserve">20.0  143.0  13.78  123.46  7.680  -6.133   3.9  1.0000  1.0000  1.2684  2  Poled Asym                                                                                                                  </t>
  </si>
  <si>
    <t xml:space="preserve">20.0  142.0  13.88  122.08  7.703  -6.070   4.1  1.0000  1.0000  1.3024  2  Poled Asym                                                                                                                  </t>
  </si>
  <si>
    <t xml:space="preserve">20.0  141.0  13.98  120.72  7.726  -6.004   4.3  1.0000  1.0000  1.3357  2  Poled Asym                                                                                                                  </t>
  </si>
  <si>
    <t xml:space="preserve">20.0  140.0  14.08  119.36  7.749  -5.936   4.4  1.0000  1.0000  1.3683  2  Poled Asym                                                                                                                  </t>
  </si>
  <si>
    <t xml:space="preserve">20.0  139.0  14.19  118.02  7.772  -5.865   4.6  1.0000  1.0000  1.4001  2  Poled Asym                                                                                                                  </t>
  </si>
  <si>
    <t xml:space="preserve">20.0  138.0  14.30  116.69  7.795  -5.793   4.9  1.0000  1.0000  1.4312  2  Poled Asym                                                                                                                  </t>
  </si>
  <si>
    <t xml:space="preserve">20.0  137.0  14.41  115.37  7.818  -5.718   5.1  1.0000  1.0000  1.4615  2  Poled Asym                                                                                                                  </t>
  </si>
  <si>
    <t xml:space="preserve">20.0  136.0  14.52  114.07  7.841  -5.640   5.4  1.0000  1.0000  1.4911  3  Poled Asym                                                                                                                  </t>
  </si>
  <si>
    <t xml:space="preserve">20.0  135.0  14.64  112.78  7.864  -5.561   5.9  1.0000  1.0000  1.5201  3  Poled Asym                                                                                                                  </t>
  </si>
  <si>
    <t xml:space="preserve">20.0  134.0  14.75  111.52  7.887  -5.478   6.6  1.0000  1.0000  1.5484  3  Poled Asym                                                                                                                  </t>
  </si>
  <si>
    <t xml:space="preserve">20.0  133.0  14.87  110.26  7.909  -5.394   7.4  1.0000  1.0000  1.5760  2  Poled Asym                                                                                                                  </t>
  </si>
  <si>
    <t xml:space="preserve">20.0  132.0  14.99  109.02  7.931  -5.307   8.2  1.0000  1.0000  1.6029  2  Poled Asym                                                                                                                  </t>
  </si>
  <si>
    <t xml:space="preserve">20.0  131.0  15.11  107.80  7.952  -5.217   9.0  1.0000  1.0000  1.6292  2  Poled Asym                                                                                                                  </t>
  </si>
  <si>
    <t xml:space="preserve">20.0  130.0  15.22  106.58  7.973  -5.125   9.9  1.0000  1.0000  1.6548  2  Poled Asym                                                                                                                  </t>
  </si>
  <si>
    <t xml:space="preserve">20.0  129.0  15.34  105.38  7.993  -5.030  10.8  1.0000  1.0000  1.6797  2  Poled Asym                                                                                                                  </t>
  </si>
  <si>
    <t xml:space="preserve">20.0  128.0  15.47  104.20  8.012  -4.932  11.7  1.0000  1.0000  1.7040  2  Poled Asym                                                                                                                  </t>
  </si>
  <si>
    <t xml:space="preserve">20.0  127.0  15.59  103.02  8.029  -4.832  12.6  1.0000  1.0000  1.7276  2  Poled Asym                                                                                                                  </t>
  </si>
  <si>
    <t xml:space="preserve">20.0  126.0  15.71  101.86  8.046  -4.729  13.6  1.0000  1.0000  1.7507  2  Poled Asym                                                                                                                  </t>
  </si>
  <si>
    <t xml:space="preserve">20.0  125.0  15.83  100.70  8.060  -4.623  14.7  1.0000  1.0000  1.7731  2  Poled Asym                                                                                                                  </t>
  </si>
  <si>
    <t xml:space="preserve">20.0  124.0  15.94   99.56  8.073  -4.515  15.8  1.0000  1.0000  1.7948  3  Poled Asym                                                                                                                  </t>
  </si>
  <si>
    <t xml:space="preserve">20.0  123.0  16.06   98.43  8.084  -4.403  16.9  1.0000  1.0000  1.8160  3  Poled Asym                                                                                                                  </t>
  </si>
  <si>
    <t xml:space="preserve">20.0  122.0  16.17   97.30  8.092  -4.288  18.1  1.0000  1.0000  1.8366  3  Poled Asym                                                                                                                  </t>
  </si>
  <si>
    <t xml:space="preserve">20.0  121.0  16.29   96.19  8.098  -4.171  19.3  1.0000  1.0000  1.8566  3  Poled Asym                                                                                                                  </t>
  </si>
  <si>
    <t xml:space="preserve">20.0  120.0  16.39   95.08  8.099  -4.049  20.5  1.0000  1.0000  1.8759  3  Poled Asym                                                                                                                  </t>
  </si>
  <si>
    <t xml:space="preserve">20.0  119.0  16.50   94.02  8.085  -3.919  21.8  1.0000  1.0000  1.8941  3  Poled Asym                                                                                                                  </t>
  </si>
  <si>
    <t xml:space="preserve">20.0  118.0  16.64   93.00  8.061  -3.784  21.9  1.0000   .9750  1.8631  2  Poled Asym                                                                                                                  </t>
  </si>
  <si>
    <t xml:space="preserve">20.0  117.0  16.78   91.99  8.039  -3.649  21.9  1.0000   .9506  1.8320  2  Poled Asym                                                                                                                  </t>
  </si>
  <si>
    <t xml:space="preserve">20.0  116.0  16.92   90.98  8.016  -3.514  21.9  1.0000   .9271  1.8017  2  Poled Asym                                                                                                                  </t>
  </si>
  <si>
    <t xml:space="preserve">20.0  115.0  17.06   89.98  7.994  -3.378  21.9  1.0000   .9045  1.7722  2  Poled Asym                                                                                                                  </t>
  </si>
  <si>
    <t xml:space="preserve">20.0  114.0  17.19   88.98  7.972  -3.243  21.9  1.0000   .8825  1.7429  2  Poled Asym                                                                                                                  </t>
  </si>
  <si>
    <t xml:space="preserve">20.0  113.0  17.33   87.99  7.950  -3.106  21.9   .9991   .8627  1.7147  3  Poled Asym                                                                                                                  </t>
  </si>
  <si>
    <t xml:space="preserve">20.0  112.0  17.45   86.99  7.928  -2.970  21.9   .9933   .8514  1.6899  2  Poled Asym                                                                                                                  </t>
  </si>
  <si>
    <t xml:space="preserve">20.0  111.0  17.57   85.99  7.907  -2.833  21.9   .9873   .8408  1.6658  2  Poled Asym                                                                                                                  </t>
  </si>
  <si>
    <t xml:space="preserve">20.0  110.0  17.69   85.00  7.885  -2.697  21.9   .9811   .8309  1.6422  2  Poled Asym                                                                                                                  </t>
  </si>
  <si>
    <t xml:space="preserve">20.0  109.0  17.81   84.01  7.864  -2.560  21.9   .9747   .8217  1.6192  2  Poled Asym                                                                                                                  </t>
  </si>
  <si>
    <t xml:space="preserve">20.0  108.0  17.93   83.03  7.842  -2.423  21.9   .9682   .8130  1.5968  2  Poled Asym                                                                                                                  </t>
  </si>
  <si>
    <t xml:space="preserve">20.0  107.0  18.05   82.06  7.821  -2.286  21.8   .9615   .8050  1.5750  2  Poled Asym                                                                                                                  </t>
  </si>
  <si>
    <t xml:space="preserve">20.0  106.0  18.16   81.10  7.799  -2.150  21.8   .9547   .7975  1.5536  2  Poled Asym                                                                                                                  </t>
  </si>
  <si>
    <t xml:space="preserve">20.0  105.0  18.28   80.14  7.778  -2.013  21.8   .9479   .7905  1.5328  2  Poled Asym                                                                                                                  </t>
  </si>
  <si>
    <t xml:space="preserve">20.0  104.0  18.39   79.19  7.756  -1.876  21.8   .9409   .7839  1.5124  2  Poled Asym                                                                                                                  </t>
  </si>
  <si>
    <t xml:space="preserve">20.0  103.0  18.50   78.24  7.734  -1.740  21.8   .9339   .7777  1.4925  2  Poled Asym                                                                                                                  </t>
  </si>
  <si>
    <t xml:space="preserve">20.0  102.0  18.61   77.31  7.713  -1.603  21.8   .9269   .7719  1.4729  2  Poled Asym                                                                                                                  </t>
  </si>
  <si>
    <t xml:space="preserve">20.0  101.0  18.72   76.37  7.691  -1.467  21.8   .9199   .7663  1.4538  2  Poled Asym                                                                                                                  </t>
  </si>
  <si>
    <t xml:space="preserve">20.0  100.0  18.83   75.45  7.669  -1.332  21.8   .9129   .7610  1.4351  2  Poled Asym                                                                                                                  </t>
  </si>
  <si>
    <t xml:space="preserve">20.0   99.0  18.93   74.53  7.647  -1.196  21.8   .9059   .7560  1.4167  2  Poled Asym                                                                                                                  </t>
  </si>
  <si>
    <t xml:space="preserve">20.0   98.0  19.04   73.62  7.625  -1.061  21.8   .8990   .7511  1.3988  2  Poled Asym                                                                                                                  </t>
  </si>
  <si>
    <t xml:space="preserve">20.0   97.0  19.14   72.72  7.602   -.926  21.8   .8921   .7465  1.3811  2  Poled Asym                                                                                                                  </t>
  </si>
  <si>
    <t xml:space="preserve">20.0   96.0  19.25   71.82  7.580   -.792  21.8   .8853   .7421  1.3639  2  Poled Asym                                                                                                                  </t>
  </si>
  <si>
    <t xml:space="preserve">20.0   95.0  19.35   70.92  7.557   -.659  21.8   .8785   .7379  1.3470  2  Poled Asym                                                                                                                  </t>
  </si>
  <si>
    <t xml:space="preserve">20.0   94.0  19.45   70.02  7.541   -.526  21.7   .8716   .7339  1.3299  2  Poled Asym                                                                                                                  </t>
  </si>
  <si>
    <t xml:space="preserve">20.0   93.0  19.55   69.15  7.517   -.393  21.7   .8652   .7299  1.3138  2  Poled Asym                                                                                                                  </t>
  </si>
  <si>
    <t xml:space="preserve">20.0   92.0  19.65   68.28  7.492   -.261  21.7   .8589   .7261  1.2981  2  Poled Asym                                                                                                                  </t>
  </si>
  <si>
    <t xml:space="preserve">20.0   91.0  19.75   67.41  7.467   -.130  21.7   .8528   .7223  1.2826  2  Poled Asym                                                                                                                  </t>
  </si>
  <si>
    <t xml:space="preserve">20.0   90.0  19.85   66.56  7.443    .000  21.7   .8469   .7187  1.2675  2  Poled Asym                                                                                                                  </t>
  </si>
  <si>
    <t xml:space="preserve">20.0   89.0  19.94   65.71  7.418    .130  21.7   .8412   .7151  1.2527  2  Poled Asym                                                                                                                  </t>
  </si>
  <si>
    <t xml:space="preserve">20.0   88.0  20.04   64.86  7.392    .258  21.7   .8357   .7115  1.2382  2  Poled Asym                                                                                                                  </t>
  </si>
  <si>
    <t xml:space="preserve">20.0   87.0  20.13   64.02  7.367    .386  21.7   .8304   .7079  1.2240  2  Poled Asym                                                                                                                  </t>
  </si>
  <si>
    <t xml:space="preserve">20.0   86.0  20.23   63.19  7.342    .512  21.7   .8253   .7044  1.2101  2  Poled Asym                                                                                                                  </t>
  </si>
  <si>
    <t xml:space="preserve">20.0   85.0  20.32   62.36  7.316    .638  21.7   .8205   .7009  1.1965  2  Poled Asym                                                                                                                  </t>
  </si>
  <si>
    <t xml:space="preserve">20.0   84.0  20.41   61.54  7.291    .762  21.7   .8160   .6973  1.1832  2  Poled Asym                                                                                                                  </t>
  </si>
  <si>
    <t xml:space="preserve">20.0   83.0  20.50   60.72  7.265    .885  21.7   .8117   .6937  1.1701  2  Poled Asym                                                                                                                  </t>
  </si>
  <si>
    <t xml:space="preserve">20.0   82.0  20.59   59.90  7.239   1.008  21.7   .8077   .6900  1.1573  2  Poled Asym                                                                                                                  </t>
  </si>
  <si>
    <t xml:space="preserve">20.0   81.0  20.68   59.10  7.213   1.128  21.7   .8040   .6862  1.1446  2  Poled Asym                                                                                                                  </t>
  </si>
  <si>
    <t xml:space="preserve">20.0   80.0  20.77   58.29  7.187   1.248  21.7   .8007   .6823  1.1323  2  Poled Asym                                                                                                                  </t>
  </si>
  <si>
    <t xml:space="preserve">20.0   79.0  20.86   57.49  7.161   1.366  21.7   .7976   .6783  1.1201  2  Poled Asym                                                                                                                  </t>
  </si>
  <si>
    <t xml:space="preserve">20.0   78.0  20.94   56.70  7.134   1.483  21.7   .7948   .6742  1.1081  2  Poled Asym                                                                                                                  </t>
  </si>
  <si>
    <t xml:space="preserve">20.0   77.0  21.03   55.91  7.108   1.599  21.7   .7923   .6699  1.0963  2  Poled Asym                                                                                                                  </t>
  </si>
  <si>
    <t xml:space="preserve">20.0   76.0  21.12   55.12  7.081   1.713  21.7   .7901   .6654  1.0847  2  Poled Asym                                                                                                                  </t>
  </si>
  <si>
    <t xml:space="preserve">20.0   75.0  21.20   54.34  7.054   1.826  21.7   .7884   .6607  1.0733  2  Poled Asym                                                                                                                  </t>
  </si>
  <si>
    <t xml:space="preserve">20.0   74.0  21.28   53.57  7.027   1.937  21.7   .7869   .6556  1.0619  2  Poled Asym                                                                                                                  </t>
  </si>
  <si>
    <t xml:space="preserve">20.0   73.0  21.37   52.80  6.999   2.046  21.7   .7859   .6502  1.0506  2  Poled Asym                                                                                                                  </t>
  </si>
  <si>
    <t xml:space="preserve">20.0   72.0  21.45   52.03  6.971   2.154  21.7   .7853   .6443  1.0394  2  Poled Asym                                                                                                                  </t>
  </si>
  <si>
    <t xml:space="preserve">20.0   71.0  21.53   51.27  6.943   2.261  21.7   .7851   .6379  1.0283  2  Poled Asym                                                                                                                  </t>
  </si>
  <si>
    <t xml:space="preserve">20.0   70.0  21.61   50.51  6.914   2.365  21.6   .7853   .6310  1.0172  3  Poled Asym                                                                                                                  </t>
  </si>
  <si>
    <t xml:space="preserve">20.0   69.0  21.69   49.75  6.885   2.467  21.6   .7860   .6235  1.0061  3  Poled Asym                                                                                                                  </t>
  </si>
  <si>
    <t xml:space="preserve">20.0   68.0  21.77   49.01  6.855   2.568  21.6   .7871   .6155   .9950  3  Poled Asym                                                                                                                  </t>
  </si>
  <si>
    <t xml:space="preserve">20.0   67.0  21.85   48.26  6.825   2.667  21.6   .7886   .6070   .9839  3  Poled Asym                                                                                                                  </t>
  </si>
  <si>
    <t xml:space="preserve">20.0   66.0  21.93   47.52  6.794   2.763  21.6   .7905   .5981   .9728  3  Poled Asym                                                                                                                  </t>
  </si>
  <si>
    <t xml:space="preserve">20.0   65.0  22.00   46.78  6.762   2.858  21.6   .7929   .5889   .9618  3  Poled Asym                                                                                                                  </t>
  </si>
  <si>
    <t xml:space="preserve">20.0   64.0  22.08   46.05  6.729   2.950  21.6   .7957   .5793   .9507  3  Poled Asym                                                                                                                  </t>
  </si>
  <si>
    <t xml:space="preserve">20.0   63.0  22.15   45.32  6.695   3.040  21.6   .7989   .5693   .9397  3  Poled Asym                                                                                                                  </t>
  </si>
  <si>
    <t xml:space="preserve">20.0   62.0  22.22   44.60  6.661   3.127  21.6   .8026   .5592   .9287  3  Poled Asym                                                                                                                  </t>
  </si>
  <si>
    <t xml:space="preserve">20.0   61.0  22.29   43.87  6.625   3.212  21.6   .8067   .5488   .9176  3  Poled Asym                                                                                                                  </t>
  </si>
  <si>
    <t xml:space="preserve">20.0   60.0  22.36   43.16  6.588   3.294  21.6   .8113   .5382   .9066  3  Poled Asym                                                                                                                  </t>
  </si>
  <si>
    <t xml:space="preserve">20.0  175.5  12.03  172.83  7.119  -7.097    .9  1.0000  1.0000   .0889  2  OPTDN Poled Asym                                                                                                            </t>
  </si>
  <si>
    <t xml:space="preserve">20.0  180.0  11.81  180.00  6.803  -6.803    .7  1.0000  1.0000  -.1000  5  Jib                                                                                                                         </t>
  </si>
  <si>
    <t xml:space="preserve">20.0  179.0  11.80  178.42  6.815  -6.814    .8  1.0000  1.0000  -.0841  3  Jib                                                                                                                         </t>
  </si>
  <si>
    <t xml:space="preserve">20.0  178.0  11.79  176.84  6.828  -6.824    .9  1.0000  1.0000  -.0680  3  Jib                                                                                                                         </t>
  </si>
  <si>
    <t xml:space="preserve">20.0  177.0  11.79  175.26  6.840  -6.831    .9  1.0000  1.0000  -.0515  3  Jib                                                                                                                         </t>
  </si>
  <si>
    <t xml:space="preserve">20.0  176.0  11.78  173.67  6.853  -6.836   1.0  1.0000  1.0000  -.0348  3  Jib                                                                                                                         </t>
  </si>
  <si>
    <t xml:space="preserve">20.0  175.0  11.79  172.09  6.866  -6.840   1.1  1.0000  1.0000  -.0177  3  Jib                                                                                                                         </t>
  </si>
  <si>
    <t xml:space="preserve">20.0  174.0  11.79  170.51  6.878  -6.840   1.2  1.0000  1.0000  -.0003  3  Jib                                                                                                                         </t>
  </si>
  <si>
    <t xml:space="preserve">20.0  173.0  11.80  168.92  6.891  -6.839   1.3  1.0000  1.0000   .0175  3  Jib                                                                                                                         </t>
  </si>
  <si>
    <t xml:space="preserve">20.0  172.0  11.81  167.34  6.903  -6.836   1.4  1.0000  1.0000   .0357  3  Jib                                                                                                                         </t>
  </si>
  <si>
    <t xml:space="preserve">20.0  171.0  11.83  165.76  6.915  -6.830   1.5  1.0000  1.0000   .0542  3  Jib                                                                                                                         </t>
  </si>
  <si>
    <t xml:space="preserve">20.0  170.0  11.85  164.18  6.927  -6.822   1.6  1.0000  1.0000   .0731  3  Jib                                                                                                                         </t>
  </si>
  <si>
    <t xml:space="preserve">20.0  169.0  11.87  162.60  6.939  -6.812   1.7  1.0000  1.0000   .0924  3  Jib                                                                                                                         </t>
  </si>
  <si>
    <t xml:space="preserve">20.0  168.0  11.90  161.03  6.951  -6.799   1.7  1.0000  1.0000   .1121  3  Jib                                                                                                                         </t>
  </si>
  <si>
    <t xml:space="preserve">20.0  167.0  11.93  159.46  6.963  -6.784   1.8  1.0000  1.0000   .1323  3  Jib                                                                                                                         </t>
  </si>
  <si>
    <t xml:space="preserve">20.0  166.0  11.96  157.90  6.974  -6.767   1.9  1.0000  1.0000   .1529  3  Jib                                                                                                                         </t>
  </si>
  <si>
    <t xml:space="preserve">20.0  165.0  12.00  156.35  6.985  -6.747   2.0  1.0000  1.0000   .1739  3  Jib                                                                                                                         </t>
  </si>
  <si>
    <t xml:space="preserve">20.0  164.0  12.04  154.80  6.996  -6.725   2.1  1.0000  1.0000   .1954  3  Jib                                                                                                                         </t>
  </si>
  <si>
    <t xml:space="preserve">20.0  163.0  12.08  153.25  7.007  -6.701   2.2  1.0000  1.0000   .2173  3  Jib                                                                                                                         </t>
  </si>
  <si>
    <t xml:space="preserve">20.0  162.0  12.13  151.72  7.018  -6.674   2.2  1.0000  1.0000   .2397  3  Jib                                                                                                                         </t>
  </si>
  <si>
    <t xml:space="preserve">20.0  161.0  12.18  150.19  7.028  -6.645   2.3  1.0000  1.0000   .2626  3  Jib                                                                                                                         </t>
  </si>
  <si>
    <t xml:space="preserve">20.0  160.0  12.23  148.67  7.039  -6.614   2.4  1.0000  1.0000   .2859  3  Jib                                                                                                                         </t>
  </si>
  <si>
    <t xml:space="preserve">20.0  159.0  12.29  147.16  7.049  -6.581   2.5  1.0000  1.0000   .3096  3  Jib                                                                                                                         </t>
  </si>
  <si>
    <t xml:space="preserve">20.0  158.0  12.35  145.66  7.059  -6.545   2.6  1.0000  1.0000   .3336  3  Jib                                                                                                                         </t>
  </si>
  <si>
    <t xml:space="preserve">20.0  157.0  12.41  144.17  7.069  -6.507   2.6  1.0000  1.0000   .3580  3  Jib                                                                                                                         </t>
  </si>
  <si>
    <t xml:space="preserve">20.0  156.0  12.48  142.69  7.078  -6.466   2.7  1.0000  1.0000   .3826  3  Jib                                                                                                                         </t>
  </si>
  <si>
    <t xml:space="preserve">20.0  155.0  12.55  141.22  7.088  -6.424   2.8  1.0000  1.0000   .4074  3  Jib                                                                                                                         </t>
  </si>
  <si>
    <t xml:space="preserve">20.0  154.0  12.62  139.76  7.097  -6.379   2.9  1.0000  1.0000   .4323  3  Jib                                                                                                                         </t>
  </si>
  <si>
    <t xml:space="preserve">20.0  153.0  12.69  138.31  7.107  -6.332   2.9  1.0000  1.0000   .4572  3  Jib                                                                                                                         </t>
  </si>
  <si>
    <t xml:space="preserve">20.0  152.0  12.77  136.87  7.116  -6.283   3.0  1.0000  1.0000   .4822  3  Jib                                                                                                                         </t>
  </si>
  <si>
    <t xml:space="preserve">20.0  151.0  12.85  135.44  7.125  -6.232   3.1  1.0000  1.0000   .5072  3  Jib                                                                                                                         </t>
  </si>
  <si>
    <t xml:space="preserve">20.0  150.0  12.93  134.03  7.135  -6.179   3.2  1.0000  1.0000   .5321  3  Jib                                                                                                                         </t>
  </si>
  <si>
    <t xml:space="preserve">20.0  149.0  13.01  132.62  7.144  -6.123   3.3  1.0000  1.0000   .5569  3  Jib                                                                                                                         </t>
  </si>
  <si>
    <t xml:space="preserve">20.0  148.0  13.10  131.23  7.153  -6.066   3.3  1.0000  1.0000   .5816  3  Jib                                                                                                                         </t>
  </si>
  <si>
    <t xml:space="preserve">20.0  147.0  13.19  129.84  7.163  -6.007   3.4  1.0000  1.0000   .6062  3  Jib                                                                                                                         </t>
  </si>
  <si>
    <t xml:space="preserve">20.0  146.0  13.28  128.47  7.172  -5.946   3.5  1.0000  1.0000   .6306  3  Jib                                                                                                                         </t>
  </si>
  <si>
    <t xml:space="preserve">20.0  145.0  13.37  127.11  7.182  -5.883   3.6  1.0000  1.0000   .6549  3  Jib                                                                                                                         </t>
  </si>
  <si>
    <t xml:space="preserve">20.0  144.0  13.47  125.76  7.192  -5.818   3.7  1.0000  1.0000   .6789  3  Jib                                                                                                                         </t>
  </si>
  <si>
    <t xml:space="preserve">20.0  143.0  13.56  124.42  7.202  -5.752   3.7  1.0000  1.0000   .7027  3  Jib                                                                                                                         </t>
  </si>
  <si>
    <t xml:space="preserve">20.0  142.0  13.66  123.09  7.212  -5.683   3.8  1.0000  1.0000   .7262  3  Jib                                                                                                                         </t>
  </si>
  <si>
    <t xml:space="preserve">20.0  141.0  13.76  121.78  7.222  -5.613   3.9  1.0000  1.0000   .7494  3  Jib                                                                                                                         </t>
  </si>
  <si>
    <t xml:space="preserve">20.0  140.0  13.87  120.47  7.232  -5.540   4.0  1.0000  1.0000   .7723  3  Jib                                                                                                                         </t>
  </si>
  <si>
    <t xml:space="preserve">20.0  139.0  13.97  119.18  7.242  -5.466   4.1  1.0000  1.0000   .7949  3  Jib                                                                                                                         </t>
  </si>
  <si>
    <t xml:space="preserve">20.0  138.0  14.08  117.90  7.253  -5.390   4.2  1.0000  1.0000   .8172  3  Jib                                                                                                                         </t>
  </si>
  <si>
    <t xml:space="preserve">20.0  137.0  14.18  116.62  7.263  -5.312   4.3  1.0000  1.0000   .8392  3  Jib                                                                                                                         </t>
  </si>
  <si>
    <t xml:space="preserve">20.0  136.0  14.29  115.36  7.274  -5.232   4.4  1.0000  1.0000   .8609  3  Jib                                                                                                                         </t>
  </si>
  <si>
    <t xml:space="preserve">20.0  135.0  14.40  114.11  7.285  -5.151   4.5  1.0000  1.0000   .8825  3  Jib                                                                                                                         </t>
  </si>
  <si>
    <t xml:space="preserve">20.0  134.0  14.52  112.87  7.296  -5.068   4.6  1.0000  1.0000   .9038  3  Jib                                                                                                                         </t>
  </si>
  <si>
    <t xml:space="preserve">20.0  133.0  14.63  111.64  7.307  -4.983   4.7  1.0000  1.0000   .9251  3  Jib                                                                                                                         </t>
  </si>
  <si>
    <t xml:space="preserve">20.0  132.0  14.74  110.42  7.319  -4.897   4.9  1.0000  1.0000   .9462  3  Jib                                                                                                                         </t>
  </si>
  <si>
    <t xml:space="preserve">20.0  131.0  14.86  109.21  7.331  -4.810   5.0  1.0000  1.0000   .9672  3  Jib                                                                                                                         </t>
  </si>
  <si>
    <t xml:space="preserve">20.0  130.0  14.98  108.00  7.344  -4.720   5.2  1.0000  1.0000   .9882  3  Jib                                                                                                                         </t>
  </si>
  <si>
    <t xml:space="preserve">20.0  129.0  15.09  106.81  7.357  -4.630   5.3  1.0000  1.0000  1.0091  3  Jib                                                                                                                         </t>
  </si>
  <si>
    <t xml:space="preserve">20.0  128.0  15.21  105.62  7.370  -4.538   5.5  1.0000  1.0000  1.0300  3  Jib                                                                                                                         </t>
  </si>
  <si>
    <t xml:space="preserve">20.0  127.0  15.33  104.45  7.384  -4.444   5.8  1.0000  1.0000  1.0510  3  Jib                                                                                                                         </t>
  </si>
  <si>
    <t xml:space="preserve">20.0  126.0  15.45  103.28  7.399  -4.349   6.2  1.0000  1.0000  1.0720  3  Jib                                                                                                                         </t>
  </si>
  <si>
    <t xml:space="preserve">20.0  125.0  15.57  102.12  7.414  -4.252   6.6  1.0000  1.0000  1.0930  3  Jib                                                                                                                         </t>
  </si>
  <si>
    <t xml:space="preserve">20.0  124.0  15.69  100.97  7.429  -4.154   7.1  1.0000  1.0000  1.1141  3  Jib                                                                                                                         </t>
  </si>
  <si>
    <t xml:space="preserve">20.0  123.0  15.81   99.83  7.445  -4.055   7.6  1.0000  1.0000  1.1353  3  Jib                                                                                                                         </t>
  </si>
  <si>
    <t xml:space="preserve">20.0  122.0  15.94   98.69  7.461  -3.953   8.1  1.0000  1.0000  1.1566  3  Jib                                                                                                                         </t>
  </si>
  <si>
    <t xml:space="preserve">20.0  121.0  16.06   97.57  7.477  -3.851   8.6  1.0000  1.0000  1.1780  3  Jib                                                                                                                         </t>
  </si>
  <si>
    <t xml:space="preserve">20.0  120.0  16.18   96.44  7.494  -3.747   9.2  1.0000  1.0000  1.1996  3  Jib                                                                                                                         </t>
  </si>
  <si>
    <t xml:space="preserve">20.0  119.0  16.31   95.32  7.510  -3.641   9.7  1.0000  1.0000  1.2212  3  Jib                                                                                                                         </t>
  </si>
  <si>
    <t xml:space="preserve">20.0  118.0  16.43   94.21  7.527  -3.534  10.4  1.0000  1.0000  1.2429  3  Jib                                                                                                                         </t>
  </si>
  <si>
    <t xml:space="preserve">20.0  117.0  16.55   93.11  7.543  -3.425  11.0  1.0000  1.0000  1.2648  3  Jib                                                                                                                         </t>
  </si>
  <si>
    <t xml:space="preserve">20.0  116.0  16.68   92.00  7.560  -3.314  11.7  1.0000  1.0000  1.2868  3  Jib                                                                                                                         </t>
  </si>
  <si>
    <t xml:space="preserve">20.0  115.0  16.80   90.91  7.576  -3.202  12.5  1.0000  1.0000  1.3088  3  Jib                                                                                                                         </t>
  </si>
  <si>
    <t xml:space="preserve">20.0  114.0  16.92   89.81  7.591  -3.088  13.2  1.0000  1.0000  1.3310  3  Jib                                                                                                                         </t>
  </si>
  <si>
    <t xml:space="preserve">20.0  113.0  17.04   88.72  7.606  -2.972  14.1  1.0000  1.0000  1.3532  3  Jib                                                                                                                         </t>
  </si>
  <si>
    <t xml:space="preserve">20.0  112.0  17.16   87.63  7.619  -2.854  15.0  1.0000  1.0000  1.3755  3  Jib                                                                                                                         </t>
  </si>
  <si>
    <t xml:space="preserve">20.0  111.0  17.28   86.54  7.631  -2.735  15.9  1.0000  1.0000  1.3978  3  Jib                                                                                                                         </t>
  </si>
  <si>
    <t xml:space="preserve">20.0  110.0  17.39   85.45  7.642  -2.614  16.9  1.0000  1.0000  1.4202  3  Jib                                                                                                                         </t>
  </si>
  <si>
    <t xml:space="preserve">20.0  109.0  17.50   84.36  7.650  -2.491  18.0  1.0000  1.0000  1.4425  3  Jib                                                                                                                         </t>
  </si>
  <si>
    <t xml:space="preserve">20.0  108.0  17.61   83.27  7.657  -2.366  19.1  1.0000  1.0000  1.4649  3  Jib                                                                                                                         </t>
  </si>
  <si>
    <t xml:space="preserve">20.0  107.0  17.71   82.17  7.660  -2.239  20.2  1.0000  1.0000  1.4871  3  Jib                                                                                                                         </t>
  </si>
  <si>
    <t xml:space="preserve">20.0  106.0  17.81   81.09  7.654  -2.110  21.4  1.0000  1.0000  1.5089  3  Jib                                                                                                                         </t>
  </si>
  <si>
    <t xml:space="preserve">20.0  105.0  17.91   80.08  7.642  -1.978  21.5   .9882  1.0000  1.5050  8  Jib                                                                                                                         </t>
  </si>
  <si>
    <t xml:space="preserve">20.0  104.0  18.01   79.09  7.628  -1.845  21.5   .9760  1.0000  1.4995  3  Jib                                                                                                                         </t>
  </si>
  <si>
    <t xml:space="preserve">20.0  103.0  18.10   78.10  7.615  -1.713  21.4   .9641  1.0000  1.4937  3  Jib                                                                                                                         </t>
  </si>
  <si>
    <t xml:space="preserve">20.0  102.0  18.20   77.12  7.601  -1.580  21.4   .9524  1.0000  1.4877  3  Jib                                                                                                                         </t>
  </si>
  <si>
    <t xml:space="preserve">20.0  101.0  18.30   76.16  7.587  -1.448  21.4   .9409  1.0000  1.4815  3  Jib                                                                                                                         </t>
  </si>
  <si>
    <t xml:space="preserve">20.0  100.0  18.40   75.20  7.572  -1.315  21.4   .9297  1.0000  1.4752  3  Jib                                                                                                                         </t>
  </si>
  <si>
    <t xml:space="preserve">20.0   99.0  18.52   74.29  7.557  -1.182  21.4   .9293   .9793  1.4613  3  Jib                                                                                                                         </t>
  </si>
  <si>
    <t xml:space="preserve">20.0   98.0  18.65   73.39  7.542  -1.050  21.4   .9328   .9520  1.4450  3  Jib                                                                                                                         </t>
  </si>
  <si>
    <t xml:space="preserve">20.0   97.0  18.78   72.51  7.527   -.917  21.5   .9358   .9266  1.4292  3  Jib                                                                                                                         </t>
  </si>
  <si>
    <t xml:space="preserve">20.0   96.0  18.91   71.62  7.511   -.785  21.5   .9382   .9028  1.4138  3  Jib                                                                                                                         </t>
  </si>
  <si>
    <t xml:space="preserve">20.0   95.0  19.03   70.74  7.495   -.653  21.5   .9401   .8806  1.3989  3  Jib                                                                                                                         </t>
  </si>
  <si>
    <t xml:space="preserve">20.0   94.0  19.16   69.85  7.486   -.522  21.5   .9414   .8595  1.3839  3  Jib                                                                                                                         </t>
  </si>
  <si>
    <t xml:space="preserve">20.0   93.0  19.28   68.98  7.468   -.391  21.5   .9425   .8400  1.3699  3  Jib                                                                                                                         </t>
  </si>
  <si>
    <t xml:space="preserve">20.0   92.0  19.40   68.12  7.450   -.260  21.5   .9433   .8217  1.3562  3  Jib                                                                                                                         </t>
  </si>
  <si>
    <t xml:space="preserve">20.0   91.0  19.51   67.26  7.432   -.130  21.5   .9437   .8044  1.3429  3  Jib                                                                                                                         </t>
  </si>
  <si>
    <t xml:space="preserve">20.0   90.0  19.63   66.41  7.414    .000  21.5   .9438   .7881  1.3299  3  Jib                                                                                                                         </t>
  </si>
  <si>
    <t xml:space="preserve">20.0   89.0  19.74   65.56  7.395    .129  21.5   .9437   .7725  1.3172  3  Jib                                                                                                                         </t>
  </si>
  <si>
    <t xml:space="preserve">20.0   88.0  19.85   64.71  7.376    .257  21.5   .9434   .7576  1.3048  3  Jib                                                                                                                         </t>
  </si>
  <si>
    <t xml:space="preserve">20.0   87.0  19.96   63.88  7.357    .385  21.5   .9430   .7433  1.2926  3  Jib                                                                                                                         </t>
  </si>
  <si>
    <t xml:space="preserve">20.0   86.0  20.06   63.04  7.337    .512  21.5   .9425   .7296  1.2807  3  Jib                                                                                                                         </t>
  </si>
  <si>
    <t xml:space="preserve">20.0   85.0  20.17   62.21  7.318    .638  21.5   .9420   .7162  1.2690  3  Jib                                                                                                                         </t>
  </si>
  <si>
    <t xml:space="preserve">20.0   84.0  20.27   61.39  7.298    .763  21.5   .9415   .7033  1.2574  3  Jib                                                                                                                         </t>
  </si>
  <si>
    <t xml:space="preserve">20.0   83.0  20.38   60.57  7.278    .887  21.5   .9410   .6906  1.2460  3  Jib                                                                                                                         </t>
  </si>
  <si>
    <t xml:space="preserve">20.0   82.0  20.48   59.75  7.257   1.010  21.5   .9406   .6783  1.2348  3  Jib                                                                                                                         </t>
  </si>
  <si>
    <t xml:space="preserve">20.0   81.0  20.58   58.94  7.236   1.132  21.5   .9402   .6662  1.2237  3  Jib                                                                                                                         </t>
  </si>
  <si>
    <t xml:space="preserve">20.0   80.0  20.68   58.13  7.215   1.253  21.5   .9399   .6544  1.2127  3  Jib                                                                                                                         </t>
  </si>
  <si>
    <t xml:space="preserve">20.0   79.0  20.78   57.33  7.194   1.373  21.5   .9398   .6428  1.2019  3  Jib                                                                                                                         </t>
  </si>
  <si>
    <t xml:space="preserve">20.0   78.0  20.87   56.54  7.173   1.491  21.6   .9397   .6314  1.1912  3  Jib                                                                                                                         </t>
  </si>
  <si>
    <t xml:space="preserve">20.0   77.0  20.97   55.74  7.151   1.609  21.6   .9398   .6203  1.1806  3  Jib                                                                                                                         </t>
  </si>
  <si>
    <t xml:space="preserve">20.0   76.0  21.06   54.96  7.129   1.725  21.6   .9400   .6093  1.1701  3  Jib                                                                                                                         </t>
  </si>
  <si>
    <t xml:space="preserve">20.0   75.0  21.16   54.17  7.107   1.839  21.6   .9403   .5986  1.1597  3  Jib                                                                                                                         </t>
  </si>
  <si>
    <t xml:space="preserve">20.0   74.0  21.25   53.39  7.084   1.953  21.6   .9408   .5882  1.1494  3  Jib                                                                                                                         </t>
  </si>
  <si>
    <t xml:space="preserve">20.0   73.0  21.34   52.62  7.061   2.065  21.6   .9413   .5782  1.1392  3  Jib                                                                                                                         </t>
  </si>
  <si>
    <t xml:space="preserve">20.0   72.0  21.43   51.85  7.038   2.175  21.6   .9419   .5686  1.1292  3  Jib                                                                                                                         </t>
  </si>
  <si>
    <t xml:space="preserve">20.0   71.0  21.51   51.08  7.015   2.284  21.6   .9425   .5595  1.1194  3  Jib                                                                                                                         </t>
  </si>
  <si>
    <t xml:space="preserve">20.0   70.0  21.60   50.31  6.991   2.391  21.5   .9432   .5508  1.1097  3  Jib                                                                                                                         </t>
  </si>
  <si>
    <t xml:space="preserve">20.0   69.0  21.68   49.55  6.967   2.497  21.5   .9438   .5427  1.1001  3  Jib                                                                                                                         </t>
  </si>
  <si>
    <t xml:space="preserve">20.0   68.0  21.76   48.80  6.943   2.601  21.5   .9445   .5350  1.0907  3  Jib                                                                                                                         </t>
  </si>
  <si>
    <t xml:space="preserve">20.0   67.0  21.85   48.04  6.918   2.703  21.5   .9453   .5277  1.0815  3  Jib                                                                                                                         </t>
  </si>
  <si>
    <t xml:space="preserve">20.0   66.0  21.92   47.29  6.893   2.804  21.5   .9461   .5208  1.0723  3  Jib                                                                                                                         </t>
  </si>
  <si>
    <t xml:space="preserve">20.0   65.0  22.00   46.55  6.867   2.902  21.5   .9470   .5142  1.0633  3  Jib                                                                                                                         </t>
  </si>
  <si>
    <t xml:space="preserve">20.0   64.0  22.08   45.80  6.841   2.999  21.5   .9479   .5080  1.0544  3  Jib                                                                                                                         </t>
  </si>
  <si>
    <t xml:space="preserve">20.0   63.0  22.15   45.06  6.815   3.094  21.5   .9489   .5021  1.0456  3  Jib                                                                                                                         </t>
  </si>
  <si>
    <t xml:space="preserve">20.0   62.0  22.22   44.33  6.788   3.187  21.5   .9501   .4966  1.0370  3  Jib                                                                                                                         </t>
  </si>
  <si>
    <t xml:space="preserve">20.0   61.0  22.30   43.59  6.761   3.278  21.5   .9513   .4912  1.0284  3  Jib                                                                                                                         </t>
  </si>
  <si>
    <t xml:space="preserve">20.0   60.0  22.36   42.86  6.733   3.366  21.5   .9527   .4861  1.0198  3  Jib                                                                                                                         </t>
  </si>
  <si>
    <t xml:space="preserve">20.0   59.0  22.43   42.14  6.704   3.453  21.4   .9543   .4811  1.0113  3  Jib                                                                                                                         </t>
  </si>
  <si>
    <t xml:space="preserve">20.0   58.0  22.50   41.42  6.674   3.537  21.4   .9562   .4762  1.0028  3  Jib                                                                                                                         </t>
  </si>
  <si>
    <t xml:space="preserve">20.0   57.0  22.56   40.70  6.644   3.619  21.4   .9584   .4712   .9943  3  Jib                                                                                                                         </t>
  </si>
  <si>
    <t xml:space="preserve">20.0   56.0  22.63   39.98  6.613   3.698  21.4   .9609   .4662   .9857  3  Jib                                                                                                                         </t>
  </si>
  <si>
    <t xml:space="preserve">20.0   55.0  22.69   39.27  6.581   3.775  21.3   .9638   .4610   .9771  3  Jib                                                                                                                         </t>
  </si>
  <si>
    <t xml:space="preserve">20.0   54.0  22.75   38.56  6.548   3.849  21.3   .9672   .4557   .9683  3  Jib                                                                                                                         </t>
  </si>
  <si>
    <t xml:space="preserve">20.0   53.0  22.81   37.86  6.514   3.920  21.3   .9712   .4501   .9593  3  Jib                                                                                                                         </t>
  </si>
  <si>
    <t xml:space="preserve">20.0   52.0  22.87   37.16  6.479   3.989  21.3   .9757   .4442   .9501  4  Jib                                                                                                                         </t>
  </si>
  <si>
    <t xml:space="preserve">20.0   51.0  22.93   36.46  6.442   4.054  21.2   .9808   .4380   .9408  4  Jib                                                                                                                         </t>
  </si>
  <si>
    <t xml:space="preserve">20.0   50.0  22.98   35.77  6.403   4.116  21.2   .9864   .4315   .9313  5  Jib                                                                                                                         </t>
  </si>
  <si>
    <t xml:space="preserve">20.0   49.0  23.04   35.08  6.363   4.174  21.1   .9926   .4248   .9216  5  Jib                                                                                                                         </t>
  </si>
  <si>
    <t xml:space="preserve">20.0   48.0  23.09   34.40  6.320   4.229  21.1   .9994   .4179   .9118  6  Jib                                                                                                                         </t>
  </si>
  <si>
    <t xml:space="preserve">20.0   47.0  23.12   33.72  6.275   4.279  21.0  1.0000   .4169   .9054  5  Jib                                                                                                                         </t>
  </si>
  <si>
    <t xml:space="preserve">20.0   46.0  23.15   33.05  6.226   4.325  20.9  1.0000   .4165   .8994  4  Jib                                                                                                                         </t>
  </si>
  <si>
    <t xml:space="preserve">20.0   45.0  23.17   32.38  6.174   4.366  20.8  1.0000   .4162   .8935  4  Jib                                                                                                                         </t>
  </si>
  <si>
    <t xml:space="preserve">20.0   44.0  23.19   31.72  6.118   4.401  20.7  1.0000   .4160   .8877  4  Jib                                                                                                                         </t>
  </si>
  <si>
    <t xml:space="preserve">20.0   43.0  23.20   31.07  6.055   4.429  20.5  1.0000   .4159   .8818  4  Jib                                                                                                                         </t>
  </si>
  <si>
    <t xml:space="preserve">20.0   42.0  23.20   30.44  5.986   4.449  20.3  1.0000   .4159   .8760  4  Jib                                                                                                                         </t>
  </si>
  <si>
    <t xml:space="preserve">20.0   41.0  23.19   29.82  5.907   4.458  20.1  1.0000   .4159   .8702  4  Jib                                                                                                                         </t>
  </si>
  <si>
    <t xml:space="preserve">20.0   40.0  23.18   29.23  5.816   4.455  19.7  1.0000   .4149   .8622  4  Jib                                                                                                                         </t>
  </si>
  <si>
    <t xml:space="preserve">20.0   39.0  23.14   28.68  5.705   4.434  19.2  1.0000   .4134   .8533  4  Jib                                                                                                                         </t>
  </si>
  <si>
    <t xml:space="preserve">20.0   38.0  23.09   28.17  5.569   4.388  18.6  1.0000   .4115   .8441  5  Jib                                                                                                                         </t>
  </si>
  <si>
    <t xml:space="preserve">20.0   37.0  23.00   27.71  5.395   4.309  17.8  1.0000   .4091   .8339  5  Jib                                                                                                                         </t>
  </si>
  <si>
    <t xml:space="preserve">20.0   36.0  22.87   27.31  5.178   4.189  16.9  1.0000   .4056   .8220  5  Jib                                                                                                                         </t>
  </si>
  <si>
    <t xml:space="preserve">20.0   35.0  22.71   26.96  4.931   4.039  15.7  1.0000   .4004   .8070  4  Jib                                                                                                                         </t>
  </si>
  <si>
    <t xml:space="preserve">20.0   34.0  22.50   26.67  4.631   3.839  14.2  1.0000   .3923   .7865  5  Jib                                                                                                                         </t>
  </si>
  <si>
    <t xml:space="preserve">20.0   33.0  21.51   27.50  3.467   2.907   9.1  1.0000   .3297   .7226 31  Jib                                                                                                                         </t>
  </si>
  <si>
    <t xml:space="preserve">20.0   33.0  21.61   27.76  3.308   2.774   7.0  1.0050   .2990   .6542 31  Jib                                                                                                                         </t>
  </si>
  <si>
    <t xml:space="preserve">20.0  174.0  11.79  170.58  6.878  -6.840   1.2  1.0000  1.0000  -.0011  2  Jib OPTDN                                                                                                                   </t>
  </si>
  <si>
    <t xml:space="preserve">20.0  180.0  11.65  180.00  7.006  -7.006   -.5  1.0000  1.0000   .0762  5  Poled Jib                                                                                                                   </t>
  </si>
  <si>
    <t xml:space="preserve">20.0  179.0  11.64  178.40  7.018  -7.017   -.5  1.0000  1.0000   .1276  3  Poled Jib                                                                                                                   </t>
  </si>
  <si>
    <t xml:space="preserve">20.0  178.0  11.63  176.79  7.032  -7.028   -.6  1.0000  1.0000   .1790  3  Poled Jib                                                                                                                   </t>
  </si>
  <si>
    <t xml:space="preserve">20.0  177.0  11.62  175.18  7.047  -7.037   -.6  1.0000  1.0000   .2302  3  Poled Jib                                                                                                                   </t>
  </si>
  <si>
    <t xml:space="preserve">20.0  176.0  11.62  173.57  7.062  -7.045   -.6  1.0000  1.0000   .2809  3  Poled Jib                                                                                                                   </t>
  </si>
  <si>
    <t xml:space="preserve">20.0  175.0  11.62  171.96  7.077  -7.050   -.6  1.0000  1.0000   .3308  3  Poled Jib                                                                                                                   </t>
  </si>
  <si>
    <t xml:space="preserve">20.0  174.0  11.62  170.34  7.092  -7.053   -.6  1.0000  1.0000   .3798  3  Poled Jib                                                                                                                   </t>
  </si>
  <si>
    <t xml:space="preserve">20.0  173.0  11.63  168.73  7.106  -7.053   -.5  1.0000  1.0000   .4276  3  Poled Jib                                                                                                                   </t>
  </si>
  <si>
    <t xml:space="preserve">20.0  172.0  11.65  167.12  7.119  -7.049   -.5  1.0000  1.0000   .4740  3  Poled Jib                                                                                                                   </t>
  </si>
  <si>
    <t xml:space="preserve">20.0  171.0  11.67  165.51  7.129  -7.042   -.5  1.0000  1.0000   .5188  3  Poled Jib                                                                                                                   </t>
  </si>
  <si>
    <t xml:space="preserve">20.0  170.0  11.69  163.91  7.138  -7.030   -.4  1.0000  1.0000   .5616  3  Poled Jib                                                                                                                   </t>
  </si>
  <si>
    <t xml:space="preserve">20.0  169.0  11.72  162.32  7.144  -7.013   -.4  1.0000  1.0000   .6024  3  Poled Jib                                                                                                                   </t>
  </si>
  <si>
    <t xml:space="preserve">20.0  168.0  11.76  160.74  7.148  -6.992   -.3  1.0000  1.0000   .6408  3  Poled Jib                                                                                                                   </t>
  </si>
  <si>
    <t xml:space="preserve">20.0  167.0  11.80  159.17  7.148  -6.964   -.3  1.0000  1.0000   .6767  3  Poled Jib                                                                                                                   </t>
  </si>
  <si>
    <t xml:space="preserve">20.0  166.0  11.85  157.61  7.145  -6.933   -.3  1.0000  1.0000   .7101  3  Poled Jib                                                                                                                   </t>
  </si>
  <si>
    <t xml:space="preserve">20.0  165.0  11.90  156.07  7.140  -6.897   -.2  1.0000  1.0000   .7409  3  Poled Jib                                                                                                                   </t>
  </si>
  <si>
    <t xml:space="preserve">20.0  164.0  11.96  154.53  7.135  -6.858   -.2  1.0000  1.0000   .7694  3  Poled Jib                                                                                                                   </t>
  </si>
  <si>
    <t xml:space="preserve">20.0  163.0  12.02  153.01  7.130  -6.819   -.2  1.0000  1.0000   .7957  3  Poled Jib                                                                                                                   </t>
  </si>
  <si>
    <t xml:space="preserve">20.0  162.0  12.08  151.49  7.126  -6.778   -.2  1.0000  1.0000   .8196  3  Poled Jib                                                                                                                   </t>
  </si>
  <si>
    <t xml:space="preserve">20.0  161.0  12.14  149.99  7.124  -6.736   -.1  1.0000  1.0000   .8410  3  Poled Jib                                                                                                                   </t>
  </si>
  <si>
    <t xml:space="preserve">20.0  160.0  12.20  148.48  7.124  -6.694    .0  1.0000  1.0000   .8596  3  Poled Jib                                                                                                                   </t>
  </si>
  <si>
    <t xml:space="preserve">20.0  159.0  12.27  146.99  7.126  -6.653    .2  1.0000  1.0000   .8753  3  Poled Jib                                                                                                                   </t>
  </si>
  <si>
    <t xml:space="preserve">20.0  158.0  12.34  145.50  7.129  -6.610    .3  1.0000  1.0000   .8868  3  Poled Jib                                                                                                                   </t>
  </si>
  <si>
    <t xml:space="preserve">20.0  157.0  12.41  144.02  7.132  -6.565    .5  1.0000  1.0000   .8928  3  Poled Jib                                                                                                                   </t>
  </si>
  <si>
    <t xml:space="preserve">20.0  156.0  12.48  142.56  7.133  -6.516    .7  1.0000  1.0000   .8919  3  Poled Jib                                                                                                                   </t>
  </si>
  <si>
    <t xml:space="preserve">20.0  155.0  12.56  141.12  7.130  -6.462    .8  1.0000  1.0000   .8831  3  Poled Jib                                                                                                                   </t>
  </si>
  <si>
    <t xml:space="preserve">20.0  154.0  12.64  139.70  7.123  -6.402   1.0  1.0000  1.0000   .8669  3  Poled Jib                                                                                                                   </t>
  </si>
  <si>
    <t xml:space="preserve">20.0  153.0  12.73  138.31  7.113  -6.338   1.2  1.0000  1.0000   .8446  3  Poled Jib                                                                                                                   </t>
  </si>
  <si>
    <t xml:space="preserve">20.0  152.0  12.83  136.94  7.099  -6.268   1.4  1.0000  1.0000   .8176  3  Poled Jib                                                                                                                   </t>
  </si>
  <si>
    <t xml:space="preserve">20.0  151.0  12.92  135.60  7.083  -6.195   1.6  1.0000  1.0000   .7870  3  Poled Jib                                                                                                                   </t>
  </si>
  <si>
    <t xml:space="preserve">20.0  150.0  13.02  134.28  7.064  -6.117   1.7  1.0000  1.0000   .7543  3  Poled Jib                                                                                                                   </t>
  </si>
  <si>
    <t xml:space="preserve">20.0  149.0  13.13  132.97  7.043  -6.037   1.9  1.0000  1.0000   .7213  3  Poled Jib                                                                                                                   </t>
  </si>
  <si>
    <t xml:space="preserve">20.0  148.0  13.23  131.68  7.022  -5.955   2.0  1.0000  1.0000   .6895  3  Poled Jib                                                                                                                   </t>
  </si>
  <si>
    <t xml:space="preserve">20.0  147.0  13.34  130.40  7.002  -5.873   2.2  1.0000  1.0000   .6605  3  Poled Jib                                                                                                                   </t>
  </si>
  <si>
    <t xml:space="preserve">20.0  146.0  13.44  129.13  6.984  -5.790   2.3  1.0000  1.0000   .6357  3  Poled Jib                                                                                                                   </t>
  </si>
  <si>
    <t xml:space="preserve">20.0  145.0  13.55  127.86  6.968  -5.708   2.5  1.0000  1.0000   .6156  3  Poled Jib                                                                                                                   </t>
  </si>
  <si>
    <t xml:space="preserve">20.0  144.0  13.65  126.60  6.954  -5.626   2.6  1.0000  1.0000   .6000  3  Poled Jib                                                                                                                   </t>
  </si>
  <si>
    <t xml:space="preserve">20.0  143.0  13.76  125.34  6.943  -5.545   2.7  1.0000  1.0000   .5891  3  Poled Jib                                                                                                                   </t>
  </si>
  <si>
    <t xml:space="preserve">20.0  142.0  13.86  124.09  6.935  -5.465   2.8  1.0000  1.0000   .5827  3  Poled Jib                                                                                                                   </t>
  </si>
  <si>
    <t xml:space="preserve">20.0  141.0  13.96  122.84  6.929  -5.385   2.9  1.0000  1.0000   .5808  3  Poled Jib                                                                                                                   </t>
  </si>
  <si>
    <t xml:space="preserve">20.0  140.0  14.07  121.58  6.926  -5.306   3.0  1.0000  1.0000   .5830  3  Poled Jib                                                                                                                   </t>
  </si>
  <si>
    <t xml:space="preserve">20.0  139.0  14.17  120.33  6.926  -5.227   3.0  1.0000  1.0000   .5888  3  Poled Jib                                                                                                                   </t>
  </si>
  <si>
    <t xml:space="preserve">20.0  138.0  14.27  119.08  6.928  -5.148   3.1  1.0000  1.0000   .5975  3  Poled Jib                                                                                                                   </t>
  </si>
  <si>
    <t xml:space="preserve">20.0  137.0  14.38  117.84  6.932  -5.070   3.2  1.0000  1.0000   .6086  3  Poled Jib                                                                                                                   </t>
  </si>
  <si>
    <t xml:space="preserve">20.0  136.0  14.48  116.60  6.938  -4.991   3.2  1.0000  1.0000   .6216  3  Poled Jib                                                                                                                   </t>
  </si>
  <si>
    <t xml:space="preserve">20.0  135.0  14.59  115.36  6.946  -4.912   3.3  1.0000  1.0000   .6360  3  Poled Jib                                                                                                                   </t>
  </si>
  <si>
    <t xml:space="preserve">20.0  173.6  11.63  169.65  7.098  -7.054   -.5  1.0000  1.0000   .4005  4  OPTDN Poled Jib                                                                                                             </t>
  </si>
  <si>
    <t xml:space="preserve">20.0   40.7  23.19   29.65  5.883   4.459  20.0  1.0000   .4159   .8684  8  OPTUP                                                                                                                       </t>
  </si>
  <si>
    <t xml:space="preserve">20.0  175.8  12.04  173.35  7.118  -7.099    .9  1.0000  1.0000   .0779  1  OPTDN Sym Spin                                                                                                              </t>
  </si>
  <si>
    <t xml:space="preserve">20.0  175.5  12.03  172.83  7.119  -7.097    .9  1.0000  1.0000   .0890  1  OPTDN Poled Asym                                                                                                            </t>
  </si>
  <si>
    <t xml:space="preserve">20.0  174.0  11.79  170.58  6.878  -6.840   1.2  1.0000  1.0000  -.0010  3  Jib OPTDN                                                                                                                   </t>
  </si>
  <si>
    <t xml:space="preserve">20.0  165.0  11.90  156.07  7.140  -6.897   -.2  1.0000  1.0000   .7409  4  Poled Jib                                                                                                                   </t>
  </si>
  <si>
    <t xml:space="preserve">20.0  150.0  13.02  134.28  7.064  -6.117   1.7  1.0000  1.0000   .7543  4  Poled Jib                                                                                                                   </t>
  </si>
  <si>
    <t xml:space="preserve">20.0  135.0  14.59  115.36  6.946  -4.912   3.3  1.0000  1.0000   .6360  4  Poled Jib                                                                                                                   </t>
  </si>
  <si>
    <t xml:space="preserve">20.0  173.6  11.63  169.65  7.098  -7.054   -.5  1.0000  1.0000   .4005  3  OPTDN Poled Jib                                                                                                             </t>
  </si>
  <si>
    <t xml:space="preserve">24.0  180.0  15.28  180.00  7.680  -7.680    .7  1.0000  1.0000  -.0510  3  Sym Spin                                                                                                                    </t>
  </si>
  <si>
    <t xml:space="preserve">24.0  179.0  15.27  178.50  7.688  -7.687    .8  1.0000  1.0000  -.0225  2  Sym Spin                                                                                                                    </t>
  </si>
  <si>
    <t xml:space="preserve">24.0  178.0  15.27  176.99  7.697  -7.692    .9  1.0000  1.0000   .0065  2  Sym Spin                                                                                                                    </t>
  </si>
  <si>
    <t xml:space="preserve">24.0  177.0  15.27  175.49  7.706  -7.696   1.0  1.0000  1.0000   .0358  2  Sym Spin                                                                                                                    </t>
  </si>
  <si>
    <t xml:space="preserve">24.0  176.0  15.27  173.98  7.717  -7.698   1.2  1.0000  1.0000   .0655  2  Sym Spin                                                                                                                    </t>
  </si>
  <si>
    <t xml:space="preserve">24.0  175.0  15.27  172.47  7.728  -7.698   1.3  1.0000  1.0000   .0955  2  Sym Spin                                                                                                                    </t>
  </si>
  <si>
    <t xml:space="preserve">24.0  174.0  15.28  170.97  7.739  -7.697   1.4  1.0000  1.0000   .1259  2  Sym Spin                                                                                                                    </t>
  </si>
  <si>
    <t xml:space="preserve">24.0  173.0  15.29  169.46  7.751  -7.694   1.5  1.0000  1.0000   .1568  2  Sym Spin                                                                                                                    </t>
  </si>
  <si>
    <t xml:space="preserve">24.0  172.0  15.31  167.95  7.764  -7.689   1.6  1.0000  1.0000   .1880  2  Sym Spin                                                                                                                    </t>
  </si>
  <si>
    <t xml:space="preserve">24.0  171.0  15.32  166.45  7.778  -7.682   1.7  1.0000  1.0000   .2196  2  Sym Spin                                                                                                                    </t>
  </si>
  <si>
    <t xml:space="preserve">24.0  170.0  15.34  164.95  7.792  -7.674   1.8  1.0000  1.0000   .2516  2  Sym Spin                                                                                                                    </t>
  </si>
  <si>
    <t xml:space="preserve">24.0  169.0  15.36  163.44  7.807  -7.664   1.9  1.0000  1.0000   .2840  2  Sym Spin                                                                                                                    </t>
  </si>
  <si>
    <t xml:space="preserve">24.0  168.0  15.39  161.94  7.822  -7.651   2.0  1.0000  1.0000   .3168  2  Sym Spin                                                                                                                    </t>
  </si>
  <si>
    <t xml:space="preserve">24.0  167.0  15.42  160.44  7.839  -7.638   2.1  1.0000  1.0000   .3500  2  Sym Spin                                                                                                                    </t>
  </si>
  <si>
    <t xml:space="preserve">24.0  166.0  15.45  158.95  7.855  -7.622   2.2  1.0000  1.0000   .3836  2  Sym Spin                                                                                                                    </t>
  </si>
  <si>
    <t xml:space="preserve">24.0  165.0  15.48  157.45  7.872  -7.604   2.3  1.0000  1.0000   .4175  2  Sym Spin                                                                                                                    </t>
  </si>
  <si>
    <t xml:space="preserve">24.0  164.0  15.52  155.96  7.890  -7.585   2.4  1.0000  1.0000   .4518  2  Sym Spin                                                                                                                    </t>
  </si>
  <si>
    <t xml:space="preserve">24.0  163.0  15.56  154.48  7.909  -7.563   2.5  1.0000  1.0000   .4866  2  Sym Spin                                                                                                                    </t>
  </si>
  <si>
    <t xml:space="preserve">24.0  162.0  15.61  152.99  7.928  -7.540   2.6  1.0000  1.0000   .5217  2  Sym Spin                                                                                                                    </t>
  </si>
  <si>
    <t xml:space="preserve">24.0  161.0  15.65  151.51  7.947  -7.514   2.8  1.0000  1.0000   .5572  2  Sym Spin                                                                                                                    </t>
  </si>
  <si>
    <t xml:space="preserve">24.0  160.0  15.70  150.04  7.968  -7.487   2.9  1.0000  1.0000   .5930  2  Sym Spin                                                                                                                    </t>
  </si>
  <si>
    <t xml:space="preserve">24.0  159.0  15.76  148.57  7.988  -7.458   3.0  1.0000  1.0000   .6292  2  Sym Spin                                                                                                                    </t>
  </si>
  <si>
    <t xml:space="preserve">24.0  158.0  15.81  147.10  8.010  -7.427   3.1  1.0000  1.0000   .6657  2  Sym Spin                                                                                                                    </t>
  </si>
  <si>
    <t xml:space="preserve">24.0  157.0  15.87  145.64  8.032  -7.393   3.2  1.0000  1.0000   .7023  2  Sym Spin                                                                                                                    </t>
  </si>
  <si>
    <t xml:space="preserve">24.0  156.0  15.93  144.18  8.055  -7.358   3.3  1.0000  1.0000   .7392  2  Sym Spin                                                                                                                    </t>
  </si>
  <si>
    <t xml:space="preserve">24.0  155.0  16.00  142.73  8.078  -7.321   3.4  1.0000  1.0000   .7760  2  Sym Spin                                                                                                                    </t>
  </si>
  <si>
    <t xml:space="preserve">24.0  154.0  16.07  141.28  8.102  -7.282   3.6  1.0000  1.0000   .8129  2  Sym Spin                                                                                                                    </t>
  </si>
  <si>
    <t xml:space="preserve">24.0  153.0  16.14  139.84  8.126  -7.241   3.7  1.0000  1.0000   .8496  2  Sym Spin                                                                                                                    </t>
  </si>
  <si>
    <t xml:space="preserve">24.0  152.0  16.21  138.41  8.151  -7.197   3.9  1.0000  1.0000   .8861  2  Sym Spin                                                                                                                    </t>
  </si>
  <si>
    <t xml:space="preserve">24.0  151.0  16.29  136.98  8.177  -7.151   4.0  1.0000  1.0000   .9224  2  Sym Spin                                                                                                                    </t>
  </si>
  <si>
    <t xml:space="preserve">24.0  150.0  16.37  135.56  8.203  -7.104   4.2  1.0000  1.0000   .9584  2  Sym Spin                                                                                                                    </t>
  </si>
  <si>
    <t xml:space="preserve">24.0  149.0  16.45  134.15  8.229  -7.054   4.4  1.0000  1.0000   .9941  2  Sym Spin                                                                                                                    </t>
  </si>
  <si>
    <t xml:space="preserve">24.0  148.0  16.53  132.74  8.256  -7.002   4.6  1.0000  1.0000  1.0294  2  Sym Spin                                                                                                                    </t>
  </si>
  <si>
    <t xml:space="preserve">24.0  147.0  16.62  131.35  8.284  -6.948   4.8  1.0000  1.0000  1.0643  2  Sym Spin                                                                                                                    </t>
  </si>
  <si>
    <t xml:space="preserve">24.0  146.0  16.71  129.96  8.313  -6.891   5.0  1.0000  1.0000  1.0988  2  Sym Spin                                                                                                                    </t>
  </si>
  <si>
    <t xml:space="preserve">24.0  145.0  16.80  128.58  8.342  -6.833   5.4  1.0000  1.0000  1.1330  3  Sym Spin                                                                                                                    </t>
  </si>
  <si>
    <t xml:space="preserve">24.0  144.0  16.90  127.21  8.371  -6.773   5.8  1.0000  1.0000  1.1667  3  Sym Spin                                                                                                                    </t>
  </si>
  <si>
    <t xml:space="preserve">24.0  143.0  16.99  125.87  8.402  -6.710   6.6  1.0000  1.0000  1.2000  3  Sym Spin                                                                                                                    </t>
  </si>
  <si>
    <t xml:space="preserve">24.0  142.0  17.09  124.55  8.432  -6.644   7.5  1.0000  1.0000  1.2326  2  Sym Spin                                                                                                                    </t>
  </si>
  <si>
    <t xml:space="preserve">24.0  141.0  17.19  123.24  8.461  -6.575   8.4  1.0000  1.0000  1.2646  2  Sym Spin                                                                                                                    </t>
  </si>
  <si>
    <t xml:space="preserve">24.0  140.0  17.29  121.94  8.490  -6.503   9.4  1.0000  1.0000  1.2959  2  Sym Spin                                                                                                                    </t>
  </si>
  <si>
    <t xml:space="preserve">24.0  139.0  17.39  120.67  8.517  -6.428  10.4  1.0000  1.0000  1.3264  2  Sym Spin                                                                                                                    </t>
  </si>
  <si>
    <t xml:space="preserve">24.0  138.0  17.49  119.42  8.543  -6.349  11.4  1.0000  1.0000  1.3562  3  Sym Spin                                                                                                                    </t>
  </si>
  <si>
    <t xml:space="preserve">24.0  137.0  17.60  118.19  8.567  -6.265  12.5  1.0000  1.0000  1.3851  3  Sym Spin                                                                                                                    </t>
  </si>
  <si>
    <t xml:space="preserve">24.0  136.0  17.70  116.97  8.588  -6.177  13.6  1.0000  1.0000  1.4132  3  Sym Spin                                                                                                                    </t>
  </si>
  <si>
    <t xml:space="preserve">24.0  135.0  17.81  115.79  8.606  -6.085  14.8  1.0000  1.0000  1.4405  3  Sym Spin                                                                                                                    </t>
  </si>
  <si>
    <t xml:space="preserve">24.0  134.0  17.91  114.63  8.621  -5.989  16.1  1.0000  1.0000  1.4670  3  Sym Spin                                                                                                                    </t>
  </si>
  <si>
    <t xml:space="preserve">24.0  133.0  18.02  113.49  8.632  -5.887  17.4  1.0000  1.0000  1.4926  3  Sym Spin                                                                                                                    </t>
  </si>
  <si>
    <t xml:space="preserve">24.0  132.0  18.12  112.38  8.638  -5.780  18.8  1.0000  1.0000  1.5174  3  Sym Spin                                                                                                                    </t>
  </si>
  <si>
    <t xml:space="preserve">24.0  131.0  18.22  111.30  8.638  -5.667  20.3  1.0000  1.0000  1.5414  3  Sym Spin                                                                                                                    </t>
  </si>
  <si>
    <t xml:space="preserve">24.0  130.0  18.32  110.31  8.613  -5.536  21.8  1.0000  1.0000  1.5634  3  Sym Spin                                                                                                                    </t>
  </si>
  <si>
    <t xml:space="preserve">24.0  129.0  18.42  109.24  8.564  -5.390  22.2   .9868  1.0000  1.5524 11  Sym Spin                                                                                                                    </t>
  </si>
  <si>
    <t xml:space="preserve">24.0  128.0  18.52  108.10  8.517  -5.244  22.1   .9690  1.0000  1.5299  3  Sym Spin                                                                                                                    </t>
  </si>
  <si>
    <t xml:space="preserve">24.0  127.0  18.62  106.97  8.473  -5.099  22.1   .9521  1.0000  1.5084  3  Sym Spin                                                                                                                    </t>
  </si>
  <si>
    <t xml:space="preserve">24.0  126.0  18.72  105.84  8.431  -4.955  22.1   .9359  1.0000  1.4878  3  Sym Spin                                                                                                                    </t>
  </si>
  <si>
    <t xml:space="preserve">24.0  125.0  18.83  104.72  8.391  -4.813  22.1   .9204  1.0000  1.4680  3  Sym Spin                                                                                                                    </t>
  </si>
  <si>
    <t xml:space="preserve">24.0  124.0  18.93  103.60  8.353  -4.671  22.1   .9055  1.0000  1.4489 10  Sym Spin                                                                                                                    </t>
  </si>
  <si>
    <t xml:space="preserve">24.0  123.0  19.04  102.49  8.316  -4.529  22.0   .8912  1.0000  1.4305  2  Sym Spin                                                                                                                    </t>
  </si>
  <si>
    <t xml:space="preserve">24.0  122.0  19.14  101.38  8.281  -4.388  22.0   .8774  1.0000  1.4127  2  Sym Spin                                                                                                                    </t>
  </si>
  <si>
    <t xml:space="preserve">24.0  121.0  19.25  100.28  8.247  -4.248  22.0   .8642  1.0000  1.3954  2  Sym Spin                                                                                                                    </t>
  </si>
  <si>
    <t xml:space="preserve">24.0  120.0  19.35   99.19  8.214  -4.107  22.0   .8514  1.0000  1.3787  2  Sym Spin                                                                                                                    </t>
  </si>
  <si>
    <t xml:space="preserve">24.0  119.0  19.46   98.10  8.183  -3.967  22.0   .8390  1.0000  1.3625  2  Sym Spin                                                                                                                    </t>
  </si>
  <si>
    <t xml:space="preserve">24.0  118.0  19.57   97.02  8.152  -3.827  21.9   .8271  1.0000  1.3467  2  Sym Spin                                                                                                                    </t>
  </si>
  <si>
    <t xml:space="preserve">24.0  117.0  19.68   95.95  8.121  -3.687  21.9   .8155  1.0000  1.3312  2  Sym Spin                                                                                                                    </t>
  </si>
  <si>
    <t xml:space="preserve">24.0  116.0  19.79   94.88  8.092  -3.547  21.9   .8043  1.0000  1.3161  2  Sym Spin                                                                                                                    </t>
  </si>
  <si>
    <t xml:space="preserve">24.0  115.0  19.89   93.82  8.062  -3.407  21.9   .7934  1.0000  1.3013  2  Sym Spin                                                                                                                    </t>
  </si>
  <si>
    <t xml:space="preserve">24.0  114.0  20.00   92.77  8.034  -3.267  21.9   .7828  1.0000  1.2869  2  Sym Spin                                                                                                                    </t>
  </si>
  <si>
    <t xml:space="preserve">24.0  113.0  20.11   91.73  8.005  -3.128  21.9   .7726  1.0000  1.2728  2  Sym Spin                                                                                                                    </t>
  </si>
  <si>
    <t xml:space="preserve">24.0  112.0  20.22   90.69  7.977  -2.988  21.9   .7626  1.0000  1.2591  2  Sym Spin                                                                                                                    </t>
  </si>
  <si>
    <t xml:space="preserve">24.0  111.0  20.33   89.66  7.950  -2.849  21.8   .7529  1.0000  1.2456  2  Sym Spin                                                                                                                    </t>
  </si>
  <si>
    <t xml:space="preserve">24.0  110.0  20.44   88.64  7.921  -2.709  21.8   .7433  1.0000  1.2320  2  Sym Spin                                                                                                                    </t>
  </si>
  <si>
    <t xml:space="preserve">24.0  109.0  20.55   87.62  7.893  -2.570  21.8   .7340  1.0000  1.2187  2  Sym Spin                                                                                                                    </t>
  </si>
  <si>
    <t xml:space="preserve">24.0  108.0  20.65   86.62  7.866  -2.431  21.8   .7250  1.0000  1.2058  2  Sym Spin                                                                                                                    </t>
  </si>
  <si>
    <t xml:space="preserve">24.0  107.0  20.76   85.62  7.839  -2.292  21.8   .7162  1.0000  1.1931  2  Sym Spin                                                                                                                    </t>
  </si>
  <si>
    <t xml:space="preserve">24.0  106.0  20.87   84.62  7.811  -2.153  21.8   .7077  1.0000  1.1808  2  Sym Spin                                                                                                                    </t>
  </si>
  <si>
    <t xml:space="preserve">24.0  105.0  20.98   83.63  7.785  -2.015  21.8   .6995  1.0000  1.1688  2  Sym Spin                                                                                                                    </t>
  </si>
  <si>
    <t xml:space="preserve">24.0  104.0  21.08   82.65  7.758  -1.877  21.8   .6915  1.0000  1.1571  2  Sym Spin                                                                                                                    </t>
  </si>
  <si>
    <t xml:space="preserve">24.0  103.0  21.19   81.68  7.732  -1.739  21.8   .6837  1.0000  1.1458  2  Sym Spin                                                                                                                    </t>
  </si>
  <si>
    <t xml:space="preserve">24.0  102.0  21.30   80.71  7.705  -1.602  21.7   .6771   .9976  1.1343  2  Sym Spin                                                                                                                    </t>
  </si>
  <si>
    <t xml:space="preserve">24.0  101.0  21.43   79.77  7.679  -1.465  21.7   .6765   .9803  1.1200  3  Sym Spin                                                                                                                    </t>
  </si>
  <si>
    <t xml:space="preserve">24.0  100.0  21.55   78.84  7.654  -1.329  21.7   .6758   .9638  1.1061  3  Sym Spin                                                                                                                    </t>
  </si>
  <si>
    <t xml:space="preserve">24.0   99.0  21.67   77.90  7.629  -1.193  21.7   .6750   .9481  1.0928  3  Sym Spin                                                                                                                    </t>
  </si>
  <si>
    <t xml:space="preserve">24.0   98.0  21.80   76.98  7.604  -1.058  21.7   .6742   .9332  1.0799  3  Sym Spin                                                                                                                    </t>
  </si>
  <si>
    <t xml:space="preserve">24.0   97.0  21.92   76.05  7.579   -.924  21.7   .6733   .9192  1.0675  3  Sym Spin                                                                                                                    </t>
  </si>
  <si>
    <t xml:space="preserve">24.0   96.0  22.04   75.13  7.555   -.790  21.7   .6722   .9059  1.0555  3  Sym Spin                                                                                                                    </t>
  </si>
  <si>
    <t xml:space="preserve">24.0   95.0  22.16   74.22  7.531   -.656  21.7   .6712   .8934  1.0440  3  Sym Spin                                                                                                                    </t>
  </si>
  <si>
    <t xml:space="preserve">24.0   94.0  22.28   73.29  7.515   -.524  21.7   .6698   .8814  1.0325  3  Sym Spin                                                                                                                    </t>
  </si>
  <si>
    <t xml:space="preserve">24.0   93.0  22.39   72.38  7.489   -.392  21.7   .6687   .8700  1.0218  3  Sym Spin                                                                                                                    </t>
  </si>
  <si>
    <t xml:space="preserve">24.0   92.0  22.51   71.48  7.464   -.260  21.7   .6676   .8592  1.0115  3  Sym Spin                                                                                                                    </t>
  </si>
  <si>
    <t xml:space="preserve">24.0   91.0  22.62   70.59  7.439   -.130  21.7   .6664   .8490  1.0015  3  Sym Spin                                                                                                                    </t>
  </si>
  <si>
    <t xml:space="preserve">24.0   90.0  22.73   69.70  7.414    .000  21.7   .6652   .8393   .9918  3  Sym Spin                                                                                                                    </t>
  </si>
  <si>
    <t xml:space="preserve">24.0   89.0  22.84   68.82  7.389    .129  21.7   .6639   .8302   .9824  3  Sym Spin                                                                                                                    </t>
  </si>
  <si>
    <t xml:space="preserve">24.0   88.0  22.95   67.93  7.364    .257  21.7   .6626   .8216   .9732  3  Sym Spin                                                                                                                    </t>
  </si>
  <si>
    <t xml:space="preserve">24.0   87.0  23.06   67.06  7.339    .384  21.7   .6612   .8134   .9644  3  Sym Spin                                                                                                                    </t>
  </si>
  <si>
    <t xml:space="preserve">24.0   86.0  23.16   66.18  7.314    .510  21.7   .6599   .8057   .9557  2  Sym Spin                                                                                                                    </t>
  </si>
  <si>
    <t xml:space="preserve">24.0   85.0  23.27   65.32  7.289    .635  21.7   .6585   .7984   .9473  2  Sym Spin                                                                                                                    </t>
  </si>
  <si>
    <t xml:space="preserve">24.0   84.0  23.37   64.45  7.264    .759  21.7   .6572   .7914   .9391  2  Sym Spin                                                                                                                    </t>
  </si>
  <si>
    <t xml:space="preserve">24.0   83.0  23.47   63.59  7.239    .882  21.7   .6559   .7848   .9310  2  Sym Spin                                                                                                                    </t>
  </si>
  <si>
    <t xml:space="preserve">24.0   82.0  23.57   62.74  7.214   1.004  21.7   .6546   .7784   .9232  2  Sym Spin                                                                                                                    </t>
  </si>
  <si>
    <t xml:space="preserve">24.0   81.0  23.67   61.89  7.188   1.125  21.7   .6534   .7723   .9154  2  Sym Spin                                                                                                                    </t>
  </si>
  <si>
    <t xml:space="preserve">24.0   80.0  23.77   61.04  7.163   1.244  21.7   .6522   .7665   .9079  2  Sym Spin                                                                                                                    </t>
  </si>
  <si>
    <t xml:space="preserve">24.0   79.0  23.86   60.20  7.137   1.362  21.7   .6512   .7608   .9004  2  Sym Spin                                                                                                                    </t>
  </si>
  <si>
    <t xml:space="preserve">24.0   78.0  23.96   59.36  7.111   1.478  21.7   .6502   .7552   .8930  2  Sym Spin                                                                                                                    </t>
  </si>
  <si>
    <t xml:space="preserve">24.0   77.0  24.05   58.53  7.085   1.594  21.7   .6494   .7498   .8858  2  Sym Spin                                                                                                                    </t>
  </si>
  <si>
    <t xml:space="preserve">24.0   76.0  24.14   57.70  7.058   1.708  21.7   .6487   .7444   .8786  2  Sym Spin                                                                                                                    </t>
  </si>
  <si>
    <t xml:space="preserve">24.0   75.0  24.23   56.88  7.031   1.820  21.7   .6482   .7391   .8714  2  Sym Spin                                                                                                                    </t>
  </si>
  <si>
    <t xml:space="preserve">24.0   74.0  24.32   56.06  7.004   1.931  21.7   .6478   .7338   .8643  2  Sym Spin                                                                                                                    </t>
  </si>
  <si>
    <t xml:space="preserve">24.0   73.0  24.41   55.25  6.976   2.040  21.7   .6476   .7285   .8572  2  Sym Spin                                                                                                                    </t>
  </si>
  <si>
    <t xml:space="preserve">24.0   72.0  24.50   54.44  6.948   2.147  21.7   .6476   .7231   .8501  2  Sym Spin                                                                                                                    </t>
  </si>
  <si>
    <t xml:space="preserve">24.0   71.0  24.59   53.63  6.920   2.253  21.6   .6479   .7174   .8430  2  Sym Spin                                                                                                                    </t>
  </si>
  <si>
    <t xml:space="preserve">24.0   70.0  24.67   52.83  6.890   2.357  21.6   .6485   .7114   .8359  2  Sym Spin                                                                                                                    </t>
  </si>
  <si>
    <t xml:space="preserve">24.0   69.0  24.76   52.04  6.860   2.459  21.6   .6494   .7049   .8286  2  Sym Spin                                                                                                                    </t>
  </si>
  <si>
    <t xml:space="preserve">24.0   68.0  24.84   51.25  6.829   2.558  21.6   .6507   .6979   .8212  2  Sym Spin                                                                                                                    </t>
  </si>
  <si>
    <t xml:space="preserve">24.0   67.0  24.92   50.46  6.797   2.656  21.6   .6524   .6903   .8137  2  Sym Spin                                                                                                                    </t>
  </si>
  <si>
    <t xml:space="preserve">24.0   66.0  25.00   49.68  6.764   2.751  21.6   .6546   .6820   .8061  2  Sym Spin                                                                                                                    </t>
  </si>
  <si>
    <t xml:space="preserve">24.0   65.0  25.09   48.91  6.730   2.844  21.6   .6572   .6731   .7983  3  Sym Spin                                                                                                                    </t>
  </si>
  <si>
    <t xml:space="preserve">24.0   64.0  25.16   48.14  6.694   2.935  21.6   .6603   .6637   .7904  3  Sym Spin                                                                                                                    </t>
  </si>
  <si>
    <t xml:space="preserve">24.0   63.0  25.24   47.38  6.657   3.022  21.6   .6638   .6538   .7823  3  Sym Spin                                                                                                                    </t>
  </si>
  <si>
    <t xml:space="preserve">24.0   62.0  25.32   46.62  6.617   3.107  21.6   .6677   .6436   .7740  3  Sym Spin                                                                                                                    </t>
  </si>
  <si>
    <t xml:space="preserve">24.0   61.0  25.39   45.87  6.576   3.188  21.6   .6721   .6330   .7656  3  Sym Spin                                                                                                                    </t>
  </si>
  <si>
    <t xml:space="preserve">24.0   60.0  25.47   45.12  6.533   3.266  21.5   .6770   .6223   .7570  2  Sym Spin                                                                                                                    </t>
  </si>
  <si>
    <t xml:space="preserve">24.0  175.3  15.27  172.92  7.724  -7.698   1.2  1.0000  1.0000   .0865  2  OPTDN Sym Spin                                                                                                              </t>
  </si>
  <si>
    <t xml:space="preserve">24.0  180.0  15.27  180.00  7.675  -7.675    .7  1.0000  1.0000  -.0510  3  Poled Asym                                                                                                                  </t>
  </si>
  <si>
    <t xml:space="preserve">24.0  179.0  15.26  178.50  7.683  -7.682    .8  1.0000  1.0000  -.0224  2  Poled Asym                                                                                                                  </t>
  </si>
  <si>
    <t xml:space="preserve">24.0  178.0  15.26  176.99  7.693  -7.688    .9  1.0000  1.0000   .0067  2  Poled Asym                                                                                                                  </t>
  </si>
  <si>
    <t xml:space="preserve">24.0  177.0  15.25  175.48  7.703  -7.693   1.0  1.0000  1.0000   .0361  2  Poled Asym                                                                                                                  </t>
  </si>
  <si>
    <t xml:space="preserve">24.0  176.0  15.26  173.98  7.714  -7.695   1.2  1.0000  1.0000   .0660  2  Poled Asym                                                                                                                  </t>
  </si>
  <si>
    <t xml:space="preserve">24.0  175.0  15.26  172.47  7.726  -7.696   1.3  1.0000  1.0000   .0962  2  Poled Asym                                                                                                                  </t>
  </si>
  <si>
    <t xml:space="preserve">24.0  174.0  15.27  170.96  7.738  -7.695   1.4  1.0000  1.0000   .1269  2  Poled Asym                                                                                                                  </t>
  </si>
  <si>
    <t xml:space="preserve">24.0  173.0  15.28  169.46  7.751  -7.693   1.5  1.0000  1.0000   .1580  2  Poled Asym                                                                                                                  </t>
  </si>
  <si>
    <t xml:space="preserve">24.0  172.0  15.29  167.95  7.764  -7.689   1.6  1.0000  1.0000   .1895  2  Poled Asym                                                                                                                  </t>
  </si>
  <si>
    <t xml:space="preserve">24.0  171.0  15.31  166.44  7.778  -7.683   1.7  1.0000  1.0000   .2214  2  Poled Asym                                                                                                                  </t>
  </si>
  <si>
    <t xml:space="preserve">24.0  170.0  15.33  164.94  7.793  -7.675   1.8  1.0000  1.0000   .2537  2  Poled Asym                                                                                                                  </t>
  </si>
  <si>
    <t xml:space="preserve">24.0  169.0  15.35  163.44  7.808  -7.665   1.9  1.0000  1.0000   .2864  2  Poled Asym                                                                                                                  </t>
  </si>
  <si>
    <t xml:space="preserve">24.0  168.0  15.37  161.93  7.824  -7.653   2.0  1.0000  1.0000   .3194  2  Poled Asym                                                                                                                  </t>
  </si>
  <si>
    <t xml:space="preserve">24.0  167.0  15.40  160.43  7.841  -7.640   2.1  1.0000  1.0000   .3529  2  Poled Asym                                                                                                                  </t>
  </si>
  <si>
    <t xml:space="preserve">24.0  166.0  15.43  158.94  7.858  -7.625   2.2  1.0000  1.0000   .3867  2  Poled Asym                                                                                                                  </t>
  </si>
  <si>
    <t xml:space="preserve">24.0  165.0  15.47  157.44  7.876  -7.607   2.3  1.0000  1.0000   .4208  2  Poled Asym                                                                                                                  </t>
  </si>
  <si>
    <t xml:space="preserve">24.0  164.0  15.50  155.95  7.894  -7.588   2.4  1.0000  1.0000   .4554  2  Poled Asym                                                                                                                  </t>
  </si>
  <si>
    <t xml:space="preserve">24.0  163.0  15.54  154.46  7.913  -7.567   2.5  1.0000  1.0000   .4903  2  Poled Asym                                                                                                                  </t>
  </si>
  <si>
    <t xml:space="preserve">24.0  162.0  15.59  152.98  7.932  -7.544   2.6  1.0000  1.0000   .5255  2  Poled Asym                                                                                                                  </t>
  </si>
  <si>
    <t xml:space="preserve">24.0  161.0  15.63  151.49  7.952  -7.519   2.8  1.0000  1.0000   .5611  2  Poled Asym                                                                                                                  </t>
  </si>
  <si>
    <t xml:space="preserve">24.0  160.0  15.68  150.02  7.973  -7.492   2.9  1.0000  1.0000   .5970  2  Poled Asym                                                                                                                  </t>
  </si>
  <si>
    <t xml:space="preserve">24.0  159.0  15.74  148.54  7.994  -7.463   3.0  1.0000  1.0000   .6332  2  Poled Asym                                                                                                                  </t>
  </si>
  <si>
    <t xml:space="preserve">24.0  158.0  15.79  147.08  8.016  -7.432   3.1  1.0000  1.0000   .6697  2  Poled Asym                                                                                                                  </t>
  </si>
  <si>
    <t xml:space="preserve">24.0  157.0  15.85  145.61  8.038  -7.399   3.2  1.0000  1.0000   .7063  2  Poled Asym                                                                                                                  </t>
  </si>
  <si>
    <t xml:space="preserve">24.0  156.0  15.91  144.16  8.061  -7.364   3.3  1.0000  1.0000   .7432  2  Poled Asym                                                                                                                  </t>
  </si>
  <si>
    <t xml:space="preserve">24.0  155.0  15.98  142.70  8.084  -7.327   3.5  1.0000  1.0000   .7800  2  Poled Asym                                                                                                                  </t>
  </si>
  <si>
    <t xml:space="preserve">24.0  154.0  16.05  141.26  8.108  -7.288   3.6  1.0000  1.0000   .8169  2  Poled Asym                                                                                                                  </t>
  </si>
  <si>
    <t xml:space="preserve">24.0  153.0  16.12  139.82  8.133  -7.246   3.7  1.0000  1.0000   .8537  2  Poled Asym                                                                                                                  </t>
  </si>
  <si>
    <t xml:space="preserve">24.0  152.0  16.19  138.38  8.158  -7.203   3.9  1.0000  1.0000   .8905  2  Poled Asym                                                                                                                  </t>
  </si>
  <si>
    <t xml:space="preserve">24.0  151.0  16.27  136.95  8.184  -7.158   4.0  1.0000  1.0000   .9270  2  Poled Asym                                                                                                                  </t>
  </si>
  <si>
    <t xml:space="preserve">24.0  150.0  16.35  135.53  8.210  -7.110   4.2  1.0000  1.0000   .9634  2  Poled Asym                                                                                                                  </t>
  </si>
  <si>
    <t xml:space="preserve">24.0  149.0  16.43  134.12  8.237  -7.060   4.4  1.0000  1.0000   .9996  2  Poled Asym                                                                                                                  </t>
  </si>
  <si>
    <t xml:space="preserve">24.0  148.0  16.51  132.71  8.264  -7.009   4.6  1.0000  1.0000  1.0356  2  Poled Asym                                                                                                                  </t>
  </si>
  <si>
    <t xml:space="preserve">24.0  147.0  16.60  131.31  8.293  -6.955   4.8  1.0000  1.0000  1.0714  2  Poled Asym                                                                                                                  </t>
  </si>
  <si>
    <t xml:space="preserve">24.0  146.0  16.69  129.92  8.322  -6.899   5.1  1.0000  1.0000  1.1070  2  Poled Asym                                                                                                                  </t>
  </si>
  <si>
    <t xml:space="preserve">24.0  145.0  16.78  128.54  8.352  -6.841   5.4  1.0000  1.0000  1.1425  3  Poled Asym                                                                                                                  </t>
  </si>
  <si>
    <t xml:space="preserve">24.0  144.0  16.88  127.17  8.383  -6.782   5.9  1.0000  1.0000  1.1777  3  Poled Asym                                                                                                                  </t>
  </si>
  <si>
    <t xml:space="preserve">24.0  143.0  16.97  125.83  8.414  -6.720   6.7  1.0000  1.0000  1.2125  3  Poled Asym                                                                                                                  </t>
  </si>
  <si>
    <t xml:space="preserve">24.0  142.0  17.07  124.49  8.446  -6.655   7.6  1.0000  1.0000  1.2469  2  Poled Asym                                                                                                                  </t>
  </si>
  <si>
    <t xml:space="preserve">24.0  141.0  17.16  123.18  8.477  -6.588   8.5  1.0000  1.0000  1.2808  2  Poled Asym                                                                                                                  </t>
  </si>
  <si>
    <t xml:space="preserve">24.0  140.0  17.26  121.88  8.508  -6.517   9.4  1.0000  1.0000  1.3141  2  Poled Asym                                                                                                                  </t>
  </si>
  <si>
    <t xml:space="preserve">24.0  139.0  17.36  120.60  8.538  -6.443  10.4  1.0000  1.0000  1.3467  2  Poled Asym                                                                                                                  </t>
  </si>
  <si>
    <t xml:space="preserve">24.0  138.0  17.47  119.33  8.566  -6.366  11.4  1.0000  1.0000  1.3785  2  Poled Asym                                                                                                                  </t>
  </si>
  <si>
    <t xml:space="preserve">24.0  137.0  17.57  118.09  8.592  -6.284  12.4  1.0000  1.0000  1.4096  3  Poled Asym                                                                                                                  </t>
  </si>
  <si>
    <t xml:space="preserve">24.0  136.0  17.68  116.86  8.616  -6.198  13.5  1.0000  1.0000  1.4398  3  Poled Asym                                                                                                                  </t>
  </si>
  <si>
    <t xml:space="preserve">24.0  135.0  17.78  115.66  8.638  -6.108  14.7  1.0000  1.0000  1.4692  3  Poled Asym                                                                                                                  </t>
  </si>
  <si>
    <t xml:space="preserve">24.0  134.0  17.89  114.48  8.657  -6.013  15.9  1.0000  1.0000  1.4978  3  Poled Asym                                                                                                                  </t>
  </si>
  <si>
    <t xml:space="preserve">24.0  133.0  18.00  113.33  8.671  -5.914  17.1  1.0000  1.0000  1.5256  3  Poled Asym                                                                                                                  </t>
  </si>
  <si>
    <t xml:space="preserve">24.0  132.0  18.10  112.20  8.682  -5.809  18.5  1.0000  1.0000  1.5524  3  Poled Asym                                                                                                                  </t>
  </si>
  <si>
    <t xml:space="preserve">24.0  131.0  18.20  111.09  8.687  -5.699  19.8  1.0000  1.0000  1.5784  3  Poled Asym                                                                                                                  </t>
  </si>
  <si>
    <t xml:space="preserve">24.0  130.0  18.30  110.04  8.676  -5.577  21.2  1.0000  1.0000  1.6028  3  Poled Asym                                                                                                                  </t>
  </si>
  <si>
    <t xml:space="preserve">24.0  129.0  18.40  109.02  8.636  -5.435  22.2   .9939  1.0000  1.6101  9  Poled Asym                                                                                                                  </t>
  </si>
  <si>
    <t xml:space="preserve">24.0  128.0  18.51  107.88  8.591  -5.289  22.2   .9769  1.0000  1.5894  5  Poled Asym                                                                                                                  </t>
  </si>
  <si>
    <t xml:space="preserve">24.0  127.0  18.61  106.75  8.549  -5.145  22.1   .9607  1.0000  1.5696  3  Poled Asym                                                                                                                  </t>
  </si>
  <si>
    <t xml:space="preserve">24.0  126.0  18.72  105.61  8.509  -5.001  22.1   .9453  1.0000  1.5508  3  Poled Asym                                                                                                                  </t>
  </si>
  <si>
    <t xml:space="preserve">24.0  125.0  18.83  104.49  8.471  -4.859  22.1   .9306  1.0000  1.5328  3  Poled Asym                                                                                                                  </t>
  </si>
  <si>
    <t xml:space="preserve">24.0  124.0  18.93  103.36  8.436  -4.717  22.1   .9165  1.0000  1.5155  3  Poled Asym                                                                                                                  </t>
  </si>
  <si>
    <t xml:space="preserve">24.0  123.0  19.04  102.25  8.402  -4.576  22.0   .9031  1.0000  1.4990  2  Poled Asym                                                                                                                  </t>
  </si>
  <si>
    <t xml:space="preserve">24.0  122.0  19.15  101.13  8.370  -4.436  22.0   .8902  1.0000  1.4831  2  Poled Asym                                                                                                                  </t>
  </si>
  <si>
    <t xml:space="preserve">24.0  121.0  19.26  100.03  8.340  -4.295  22.0   .8779  1.0000  1.4678  2  Poled Asym                                                                                                                  </t>
  </si>
  <si>
    <t xml:space="preserve">24.0  120.0  19.37   98.93  8.311  -4.155  22.0   .8661  1.0000  1.4531  2  Poled Asym                                                                                                                  </t>
  </si>
  <si>
    <t xml:space="preserve">24.0  119.0  19.48   97.83  8.283  -4.016  22.0   .8548  1.0000  1.4388  2  Poled Asym                                                                                                                  </t>
  </si>
  <si>
    <t xml:space="preserve">24.0  118.0  19.60   96.74  8.256  -3.876  21.9   .8438  1.0000  1.4249  2  Poled Asym                                                                                                                  </t>
  </si>
  <si>
    <t xml:space="preserve">24.0  117.0  19.71   95.66  8.230  -3.736  21.9   .8331  1.0000  1.4111  2  Poled Asym                                                                                                                  </t>
  </si>
  <si>
    <t xml:space="preserve">24.0  116.0  19.82   94.59  8.204  -3.596  21.9   .8228  1.0000  1.3977  2  Poled Asym                                                                                                                  </t>
  </si>
  <si>
    <t xml:space="preserve">24.0  115.0  19.93   93.52  8.179  -3.456  21.9   .8128  1.0000  1.3845  2  Poled Asym                                                                                                                  </t>
  </si>
  <si>
    <t xml:space="preserve">24.0  114.0  20.05   92.46  8.154  -3.316  21.9   .8031  1.0000  1.3715  2  Poled Asym                                                                                                                  </t>
  </si>
  <si>
    <t xml:space="preserve">24.0  113.0  20.16   91.41  8.130  -3.176  21.9   .7936  1.0000  1.3587  2  Poled Asym                                                                                                                  </t>
  </si>
  <si>
    <t xml:space="preserve">24.0  112.0  20.27   90.36  8.106  -3.036  21.8   .7843  1.0000  1.3461  2  Poled Asym                                                                                                                  </t>
  </si>
  <si>
    <t xml:space="preserve">24.0  111.0  20.39   89.33  8.081  -2.896  21.8   .7752  1.0000  1.3333  2  Poled Asym                                                                                                                  </t>
  </si>
  <si>
    <t xml:space="preserve">24.0  110.0  20.50   88.30  8.057  -2.755  21.8   .7661  1.0000  1.3204  2  Poled Asym                                                                                                                  </t>
  </si>
  <si>
    <t xml:space="preserve">24.0  109.0  20.61   87.28  8.032  -2.615  21.8   .7573  1.0000  1.3076  2  Poled Asym                                                                                                                  </t>
  </si>
  <si>
    <t xml:space="preserve">24.0  108.0  20.72   86.27  8.008  -2.474  21.8   .7486  1.0000  1.2949  2  Poled Asym                                                                                                                  </t>
  </si>
  <si>
    <t xml:space="preserve">24.0  107.0  20.83   85.26  7.983  -2.334  21.8   .7401  1.0000  1.2823  2  Poled Asym                                                                                                                  </t>
  </si>
  <si>
    <t xml:space="preserve">24.0  106.0  20.94   84.26  7.959  -2.194  21.8   .7318  1.0000  1.2699  2  Poled Asym                                                                                                                  </t>
  </si>
  <si>
    <t xml:space="preserve">24.0  105.0  21.05   83.27  7.935  -2.054  21.8   .7236  1.0000  1.2575  2  Poled Asym                                                                                                                  </t>
  </si>
  <si>
    <t xml:space="preserve">24.0  104.0  21.16   82.29  7.910  -1.914  21.7   .7161   .9990  1.2451  3  Poled Asym                                                                                                                  </t>
  </si>
  <si>
    <t xml:space="preserve">24.0  103.0  21.29   81.33  7.886  -1.774  21.7   .7138   .9852  1.2300  3  Poled Asym                                                                                                                  </t>
  </si>
  <si>
    <t xml:space="preserve">24.0  102.0  21.42   80.37  7.862  -1.634  21.7   .7113   .9722  1.2152  3  Poled Asym                                                                                                                  </t>
  </si>
  <si>
    <t xml:space="preserve">24.0  101.0  21.54   79.42  7.837  -1.495  21.7   .7088   .9598  1.2006  3  Poled Asym                                                                                                                  </t>
  </si>
  <si>
    <t xml:space="preserve">24.0  100.0  21.66   78.48  7.813  -1.357  21.7   .7060   .9481  1.1864  3  Poled Asym                                                                                                                  </t>
  </si>
  <si>
    <t xml:space="preserve">24.0   99.0  21.78   77.54  7.788  -1.218  21.7   .7032   .9370  1.1724  3  Poled Asym                                                                                                                  </t>
  </si>
  <si>
    <t xml:space="preserve">24.0   98.0  21.90   76.61  7.764  -1.080  21.7   .7003   .9264  1.1586  3  Poled Asym                                                                                                                  </t>
  </si>
  <si>
    <t xml:space="preserve">24.0   97.0  22.02   75.69  7.739   -.943  21.7   .6973   .9162  1.1451  3  Poled Asym                                                                                                                  </t>
  </si>
  <si>
    <t xml:space="preserve">24.0   96.0  22.13   74.77  7.714   -.806  21.7   .6943   .9065  1.1318  3  Poled Asym                                                                                                                  </t>
  </si>
  <si>
    <t xml:space="preserve">24.0   95.0  22.25   73.85  7.689   -.670  21.7   .6912   .8972  1.1187  3  Poled Asym                                                                                                                  </t>
  </si>
  <si>
    <t xml:space="preserve">24.0   94.0  22.36   72.92  7.672   -.535  21.7   .6878   .8883  1.1054  2  Poled Asym                                                                                                                  </t>
  </si>
  <si>
    <t xml:space="preserve">24.0   93.0  22.47   72.02  7.645   -.400  21.7   .6846   .8798  1.0929  2  Poled Asym                                                                                                                  </t>
  </si>
  <si>
    <t xml:space="preserve">24.0   92.0  22.58   71.13  7.617   -.266  21.7   .6815   .8716  1.0805  2  Poled Asym                                                                                                                  </t>
  </si>
  <si>
    <t xml:space="preserve">24.0   91.0  22.69   70.24  7.590   -.132  21.7   .6784   .8637  1.0685  2  Poled Asym                                                                                                                  </t>
  </si>
  <si>
    <t xml:space="preserve">24.0   90.0  22.80   69.35  7.562    .000  21.7   .6753   .8560  1.0566  2  Poled Asym                                                                                                                  </t>
  </si>
  <si>
    <t xml:space="preserve">24.0   89.0  22.90   68.47  7.534    .132  21.7   .6722   .8486  1.0449  2  Poled Asym                                                                                                                  </t>
  </si>
  <si>
    <t xml:space="preserve">24.0   88.0  23.01   67.60  7.506    .262  21.7   .6692   .8414  1.0335  2  Poled Asym                                                                                                                  </t>
  </si>
  <si>
    <t xml:space="preserve">24.0   87.0  23.11   66.73  7.478    .391  21.7   .6663   .8344  1.0222  2  Poled Asym                                                                                                                  </t>
  </si>
  <si>
    <t xml:space="preserve">24.0   86.0  23.21   65.87  7.450    .520  21.7   .6635   .8276  1.0112  2  Poled Asym                                                                                                                  </t>
  </si>
  <si>
    <t xml:space="preserve">24.0   85.0  23.31   65.01  7.421    .647  21.7   .6608   .8209  1.0004  2  Poled Asym                                                                                                                  </t>
  </si>
  <si>
    <t xml:space="preserve">24.0   84.0  23.41   64.15  7.393    .773  21.7   .6582   .8143   .9898  2  Poled Asym                                                                                                                  </t>
  </si>
  <si>
    <t xml:space="preserve">24.0   83.0  23.51   63.31  7.364    .897  21.6   .6558   .8078   .9794  2  Poled Asym                                                                                                                  </t>
  </si>
  <si>
    <t xml:space="preserve">24.0   82.0  23.61   62.46  7.335   1.021  21.6   .6535   .8014   .9692  2  Poled Asym                                                                                                                  </t>
  </si>
  <si>
    <t xml:space="preserve">24.0   81.0  23.70   61.62  7.306   1.143  21.6   .6513   .7951   .9592  2  Poled Asym                                                                                                                  </t>
  </si>
  <si>
    <t xml:space="preserve">24.0   80.0  23.80   60.78  7.277   1.264  21.6   .6494   .7888   .9494  2  Poled Asym                                                                                                                  </t>
  </si>
  <si>
    <t xml:space="preserve">24.0   79.0  23.89   59.95  7.247   1.383  21.6   .6476   .7825   .9398  2  Poled Asym                                                                                                                  </t>
  </si>
  <si>
    <t xml:space="preserve">24.0   78.0  23.98   59.13  7.218   1.501  21.6   .6461   .7762   .9303  2  Poled Asym                                                                                                                  </t>
  </si>
  <si>
    <t xml:space="preserve">24.0   77.0  24.07   58.30  7.188   1.617  21.6   .6447   .7698   .9210  2  Poled Asym                                                                                                                  </t>
  </si>
  <si>
    <t xml:space="preserve">24.0   76.0  24.17   57.48  7.158   1.732  21.6   .6436   .7634   .9118  2  Poled Asym                                                                                                                  </t>
  </si>
  <si>
    <t xml:space="preserve">24.0   75.0  24.25   56.67  7.128   1.845  21.6   .6427   .7568   .9028  2  Poled Asym                                                                                                                  </t>
  </si>
  <si>
    <t xml:space="preserve">24.0   74.0  24.34   55.86  7.098   1.956  21.6   .6420   .7502   .8939  2  Poled Asym                                                                                                                  </t>
  </si>
  <si>
    <t xml:space="preserve">24.0   73.0  24.43   55.05  7.067   2.066  21.6   .6416   .7434   .8851  2  Poled Asym                                                                                                                  </t>
  </si>
  <si>
    <t xml:space="preserve">24.0   72.0  24.52   54.25  7.036   2.174  21.6   .6415   .7363   .8764  2  Poled Asym                                                                                                                  </t>
  </si>
  <si>
    <t xml:space="preserve">24.0   71.0  24.60   53.45  7.005   2.281  21.6   .6417   .7288   .8678  3  Poled Asym                                                                                                                  </t>
  </si>
  <si>
    <t xml:space="preserve">24.0   70.0  24.69   52.66  6.974   2.385  21.6   .6423   .7209   .8592  3  Poled Asym                                                                                                                  </t>
  </si>
  <si>
    <t xml:space="preserve">24.0   69.0  24.77   51.87  6.941   2.488  21.6   .6432   .7124   .8505  3  Poled Asym                                                                                                                  </t>
  </si>
  <si>
    <t xml:space="preserve">24.0   68.0  24.85   51.09  6.909   2.588  21.6   .6445   .7034   .8419  3  Poled Asym                                                                                                                  </t>
  </si>
  <si>
    <t xml:space="preserve">24.0   67.0  24.94   50.31  6.875   2.687  21.6   .6462   .6937   .8333  3  Poled Asym                                                                                                                  </t>
  </si>
  <si>
    <t xml:space="preserve">24.0   66.0  25.02   49.53  6.841   2.783  21.6   .6483   .6834   .8245  3  Poled Asym                                                                                                                  </t>
  </si>
  <si>
    <t xml:space="preserve">24.0   65.0  25.10   48.76  6.806   2.877  21.6   .6509   .6724   .8158  3  Poled Asym                                                                                                                  </t>
  </si>
  <si>
    <t xml:space="preserve">24.0   64.0  25.18   47.99  6.771   2.968  21.6   .6538   .6610   .8070  3  Poled Asym                                                                                                                  </t>
  </si>
  <si>
    <t xml:space="preserve">24.0   63.0  25.26   47.23  6.734   3.057  21.6   .6572   .6490   .7982  3  Poled Asym                                                                                                                  </t>
  </si>
  <si>
    <t xml:space="preserve">24.0   62.0  25.33   46.47  6.695   3.143  21.6   .6609   .6367   .7893  3  Poled Asym                                                                                                                  </t>
  </si>
  <si>
    <t xml:space="preserve">24.0   61.0  25.41   45.71  6.656   3.227  21.5   .6652   .6239   .7804  3  Poled Asym                                                                                                                  </t>
  </si>
  <si>
    <t xml:space="preserve">24.0   60.0  25.48   44.96  6.615   3.308  21.5   .6698   .6109   .7714  3  Poled Asym                                                                                                                  </t>
  </si>
  <si>
    <t xml:space="preserve">24.0  174.9  15.26  172.37  7.726  -7.696   1.3  1.0000  1.0000   .0982  2  OPTDN Poled Asym                                                                                                            </t>
  </si>
  <si>
    <t xml:space="preserve">24.0  180.0  15.00  180.00  7.338  -7.338    .9  1.0000  1.0000  -.1000  4  Jib                                                                                                                         </t>
  </si>
  <si>
    <t xml:space="preserve">24.0  179.0  14.98  178.51  7.352  -7.351   1.1  1.0000  1.0000  -.0850  3  Jib                                                                                                                         </t>
  </si>
  <si>
    <t xml:space="preserve">24.0  178.0  14.97  177.02  7.366  -7.361   1.2  1.0000  1.0000  -.0697  3  Jib                                                                                                                         </t>
  </si>
  <si>
    <t xml:space="preserve">24.0  177.0  14.97  175.52  7.380  -7.370   1.3  1.0000  1.0000  -.0542  3  Jib                                                                                                                         </t>
  </si>
  <si>
    <t xml:space="preserve">24.0  176.0  14.97  174.03  7.394  -7.376   1.4  1.0000  1.0000  -.0385  3  Jib                                                                                                                         </t>
  </si>
  <si>
    <t xml:space="preserve">24.0  175.0  14.97  172.53  7.408  -7.380   1.5  1.0000  1.0000  -.0224  3  Jib                                                                                                                         </t>
  </si>
  <si>
    <t xml:space="preserve">24.0  174.0  14.97  171.03  7.422  -7.381   1.7  1.0000  1.0000  -.0061  3  Jib                                                                                                                         </t>
  </si>
  <si>
    <t xml:space="preserve">24.0  173.0  14.98  169.54  7.436  -7.380   1.8  1.0000  1.0000   .0106  3  Jib                                                                                                                         </t>
  </si>
  <si>
    <t xml:space="preserve">24.0  172.0  14.99  168.04  7.449  -7.377   1.9  1.0000  1.0000   .0276  3  Jib                                                                                                                         </t>
  </si>
  <si>
    <t xml:space="preserve">24.0  171.0  15.01  166.54  7.463  -7.371   2.0  1.0000  1.0000   .0449  3  Jib                                                                                                                         </t>
  </si>
  <si>
    <t xml:space="preserve">24.0  170.0  15.02  165.05  7.476  -7.363   2.1  1.0000  1.0000   .0626  3  Jib                                                                                                                         </t>
  </si>
  <si>
    <t xml:space="preserve">24.0  169.0  15.05  163.56  7.490  -7.352   2.2  1.0000  1.0000   .0807  3  Jib                                                                                                                         </t>
  </si>
  <si>
    <t xml:space="preserve">24.0  168.0  15.07  162.07  7.503  -7.339   2.3  1.0000  1.0000   .0991  3  Jib                                                                                                                         </t>
  </si>
  <si>
    <t xml:space="preserve">24.0  167.0  15.10  160.59  7.516  -7.323   2.5  1.0000  1.0000   .1179  3  Jib                                                                                                                         </t>
  </si>
  <si>
    <t xml:space="preserve">24.0  166.0  15.14  159.11  7.528  -7.305   2.6  1.0000  1.0000   .1371  3  Jib                                                                                                                         </t>
  </si>
  <si>
    <t xml:space="preserve">24.0  165.0  15.17  157.63  7.541  -7.284   2.7  1.0000  1.0000   .1567  3  Jib                                                                                                                         </t>
  </si>
  <si>
    <t xml:space="preserve">24.0  164.0  15.21  156.16  7.553  -7.261   2.8  1.0000  1.0000   .1767  3  Jib                                                                                                                         </t>
  </si>
  <si>
    <t xml:space="preserve">24.0  163.0  15.26  154.69  7.565  -7.235   2.9  1.0000  1.0000   .1971  3  Jib                                                                                                                         </t>
  </si>
  <si>
    <t xml:space="preserve">24.0  162.0  15.30  153.23  7.577  -7.206   3.0  1.0000  1.0000   .2179  3  Jib                                                                                                                         </t>
  </si>
  <si>
    <t xml:space="preserve">24.0  161.0  15.35  151.78  7.588  -7.175   3.1  1.0000  1.0000   .2392  3  Jib                                                                                                                         </t>
  </si>
  <si>
    <t xml:space="preserve">24.0  160.0  15.41  150.33  7.600  -7.141   3.3  1.0000  1.0000   .2608  3  Jib                                                                                                                         </t>
  </si>
  <si>
    <t xml:space="preserve">24.0  159.0  15.47  148.89  7.611  -7.105   3.4  1.0000  1.0000   .2829  3  Jib                                                                                                                         </t>
  </si>
  <si>
    <t xml:space="preserve">24.0  158.0  15.53  147.45  7.621  -7.066   3.5  1.0000  1.0000   .3054  3  Jib                                                                                                                         </t>
  </si>
  <si>
    <t xml:space="preserve">24.0  157.0  15.59  146.02  7.632  -7.025   3.6  1.0000  1.0000   .3282  3  Jib                                                                                                                         </t>
  </si>
  <si>
    <t xml:space="preserve">24.0  156.0  15.66  144.60  7.642  -6.982   3.7  1.0000  1.0000   .3514  3  Jib                                                                                                                         </t>
  </si>
  <si>
    <t xml:space="preserve">24.0  155.0  15.73  143.19  7.653  -6.936   3.9  1.0000  1.0000   .3747  3  Jib                                                                                                                         </t>
  </si>
  <si>
    <t xml:space="preserve">24.0  154.0  15.80  141.79  7.663  -6.887   4.0  1.0000  1.0000   .3983  3  Jib                                                                                                                         </t>
  </si>
  <si>
    <t xml:space="preserve">24.0  153.0  15.88  140.40  7.673  -6.836   4.1  1.0000  1.0000   .4220  3  Jib                                                                                                                         </t>
  </si>
  <si>
    <t xml:space="preserve">24.0  152.0  15.95  139.01  7.683  -6.783   4.2  1.0000  1.0000   .4458  3  Jib                                                                                                                         </t>
  </si>
  <si>
    <t xml:space="preserve">24.0  151.0  16.04  137.63  7.692  -6.728   4.4  1.0000  1.0000   .4697  3  Jib                                                                                                                         </t>
  </si>
  <si>
    <t xml:space="preserve">24.0  150.0  16.12  136.27  7.702  -6.670   4.5  1.0000  1.0000   .4936  3  Jib                                                                                                                         </t>
  </si>
  <si>
    <t xml:space="preserve">24.0  149.0  16.21  134.91  7.711  -6.610   4.7  1.0000  1.0000   .5175  3  Jib                                                                                                                         </t>
  </si>
  <si>
    <t xml:space="preserve">24.0  148.0  16.30  133.56  7.721  -6.547   4.8  1.0000  1.0000   .5413  3  Jib                                                                                                                         </t>
  </si>
  <si>
    <t xml:space="preserve">24.0  147.0  16.39  132.22  7.730  -6.483   5.0  1.0000  1.0000   .5651  3  Jib                                                                                                                         </t>
  </si>
  <si>
    <t xml:space="preserve">24.0  146.0  16.48  130.89  7.740  -6.416   5.2  1.0000  1.0000   .5888  3  Jib                                                                                                                         </t>
  </si>
  <si>
    <t xml:space="preserve">24.0  145.0  16.58  129.57  7.749  -6.348   5.4  1.0000  1.0000   .6124  3  Jib                                                                                                                         </t>
  </si>
  <si>
    <t xml:space="preserve">24.0  144.0  16.67  128.26  7.759  -6.277   5.7  1.0000  1.0000   .6359  3  Jib                                                                                                                         </t>
  </si>
  <si>
    <t xml:space="preserve">24.0  143.0  16.77  126.97  7.769  -6.205   6.1  1.0000  1.0000   .6592  3  Jib                                                                                                                         </t>
  </si>
  <si>
    <t xml:space="preserve">24.0  142.0  16.87  125.69  7.780  -6.130   6.6  1.0000  1.0000   .6824  3  Jib                                                                                                                         </t>
  </si>
  <si>
    <t xml:space="preserve">24.0  141.0  16.98  124.42  7.789  -6.053   7.1  1.0000  1.0000   .7053  3  Jib                                                                                                                         </t>
  </si>
  <si>
    <t xml:space="preserve">24.0  140.0  17.08  123.16  7.799  -5.974   7.7  1.0000  1.0000   .7280  3  Jib                                                                                                                         </t>
  </si>
  <si>
    <t xml:space="preserve">24.0  139.0  17.18  121.92  7.809  -5.893   8.2  1.0000  1.0000   .7504  3  Jib                                                                                                                         </t>
  </si>
  <si>
    <t xml:space="preserve">24.0  138.0  17.29  120.68  7.818  -5.810   8.7  1.0000  1.0000   .7726  3  Jib                                                                                                                         </t>
  </si>
  <si>
    <t xml:space="preserve">24.0  137.0  17.40  119.45  7.827  -5.724   9.3  1.0000  1.0000   .7945  3  Jib                                                                                                                         </t>
  </si>
  <si>
    <t xml:space="preserve">24.0  136.0  17.51  118.24  7.836  -5.637   9.8  1.0000  1.0000   .8161  3  Jib                                                                                                                         </t>
  </si>
  <si>
    <t xml:space="preserve">24.0  135.0  17.62  117.03  7.845  -5.547  10.3  1.0000  1.0000   .8375  3  Jib                                                                                                                         </t>
  </si>
  <si>
    <t xml:space="preserve">24.0  134.0  17.73  115.83  7.853  -5.455  10.9  1.0000  1.0000   .8586  3  Jib                                                                                                                         </t>
  </si>
  <si>
    <t xml:space="preserve">24.0  133.0  17.85  114.64  7.862  -5.362  11.5  1.0000  1.0000   .8795  3  Jib                                                                                                                         </t>
  </si>
  <si>
    <t xml:space="preserve">24.0  132.0  17.96  113.46  7.870  -5.266  12.0  1.0000  1.0000   .9003  3  Jib                                                                                                                         </t>
  </si>
  <si>
    <t xml:space="preserve">24.0  131.0  18.08  112.29  7.878  -5.168  12.6  1.0000  1.0000   .9209  3  Jib                                                                                                                         </t>
  </si>
  <si>
    <t xml:space="preserve">24.0  130.0  18.19  111.13  7.886  -5.069  13.2  1.0000  1.0000   .9414  3  Jib                                                                                                                         </t>
  </si>
  <si>
    <t xml:space="preserve">24.0  129.0  18.31  109.97  7.894  -4.968  13.8  1.0000  1.0000   .9619  3  Jib                                                                                                                         </t>
  </si>
  <si>
    <t xml:space="preserve">24.0  128.0  18.42  108.81  7.902  -4.865  14.4  1.0000  1.0000   .9822  3  Jib                                                                                                                         </t>
  </si>
  <si>
    <t xml:space="preserve">24.0  127.0  18.54  107.67  7.910  -4.761  15.1  1.0000  1.0000  1.0026  3  Jib                                                                                                                         </t>
  </si>
  <si>
    <t xml:space="preserve">24.0  126.0  18.66  106.53  7.918  -4.654  15.7  1.0000  1.0000  1.0229  3  Jib                                                                                                                         </t>
  </si>
  <si>
    <t xml:space="preserve">24.0  125.0  18.77  105.39  7.926  -4.546  16.4  1.0000  1.0000  1.0432  3  Jib                                                                                                                         </t>
  </si>
  <si>
    <t xml:space="preserve">24.0  124.0  18.89  104.26  7.933  -4.436  17.1  1.0000  1.0000  1.0635  3  Jib                                                                                                                         </t>
  </si>
  <si>
    <t xml:space="preserve">24.0  123.0  19.00  103.14  7.940  -4.324  17.9  1.0000  1.0000  1.0839  3  Jib                                                                                                                         </t>
  </si>
  <si>
    <t xml:space="preserve">24.0  122.0  19.12  102.02  7.946  -4.211  18.6  1.0000  1.0000  1.1042  3  Jib                                                                                                                         </t>
  </si>
  <si>
    <t xml:space="preserve">24.0  121.0  19.23  100.90  7.952  -4.096  19.4  1.0000  1.0000  1.1247  3  Jib                                                                                                                         </t>
  </si>
  <si>
    <t xml:space="preserve">24.0  120.0  19.34   99.79  7.957  -3.978  20.2  1.0000  1.0000  1.1452  3  Jib                                                                                                                         </t>
  </si>
  <si>
    <t xml:space="preserve">24.0  119.0  19.45   98.69  7.955  -3.857  21.1  1.0000  1.0000  1.1654  3  Jib                                                                                                                         </t>
  </si>
  <si>
    <t xml:space="preserve">24.0  118.0  19.55   97.57  7.948  -3.731  21.5   .9939  1.0000  1.1763  6  Jib                                                                                                                         </t>
  </si>
  <si>
    <t xml:space="preserve">24.0  117.0  19.66   96.44  7.939  -3.604  21.5   .9837  1.0000  1.1805  3  Jib                                                                                                                         </t>
  </si>
  <si>
    <t xml:space="preserve">24.0  116.0  19.76   95.31  7.930  -3.476  21.5   .9735  1.0000  1.1840  3  Jib                                                                                                                         </t>
  </si>
  <si>
    <t xml:space="preserve">24.0  115.0  19.87   94.20  7.921  -3.347  21.5   .9632  1.0000  1.1869  3  Jib                                                                                                                         </t>
  </si>
  <si>
    <t xml:space="preserve">24.0  114.0  19.97   93.09  7.911  -3.218  21.5   .9529  1.0000  1.1891  3  Jib                                                                                                                         </t>
  </si>
  <si>
    <t xml:space="preserve">24.0  113.0  20.08   91.99  7.901  -3.087  21.5   .9425  1.0000  1.1909  3  Jib                                                                                                                         </t>
  </si>
  <si>
    <t xml:space="preserve">24.0  112.0  20.19   90.90  7.890  -2.956  21.5   .9322  1.0000  1.1920  3  Jib                                                                                                                         </t>
  </si>
  <si>
    <t xml:space="preserve">24.0  111.0  20.29   89.82  7.879  -2.823  21.5   .9219  1.0000  1.1927  3  Jib                                                                                                                         </t>
  </si>
  <si>
    <t xml:space="preserve">24.0  110.0  20.39   88.75  7.866  -2.690  21.5   .9114  1.0000  1.1924  3  Jib                                                                                                                         </t>
  </si>
  <si>
    <t xml:space="preserve">24.0  109.0  20.50   87.69  7.853  -2.557  21.5   .9010  1.0000  1.1918  3  Jib                                                                                                                         </t>
  </si>
  <si>
    <t xml:space="preserve">24.0  108.0  20.60   86.64  7.840  -2.423  21.5   .8907  1.0000  1.1906  3  Jib                                                                                                                         </t>
  </si>
  <si>
    <t xml:space="preserve">24.0  107.0  20.70   85.59  7.826  -2.288  21.5   .8804  1.0000  1.1891  3  Jib                                                                                                                         </t>
  </si>
  <si>
    <t xml:space="preserve">24.0  106.0  20.81   84.56  7.811  -2.153  21.5   .8703  1.0000  1.1872  3  Jib                                                                                                                         </t>
  </si>
  <si>
    <t xml:space="preserve">24.0  105.0  20.91   83.53  7.796  -2.018  21.5   .8602  1.0000  1.1850  3  Jib                                                                                                                         </t>
  </si>
  <si>
    <t xml:space="preserve">24.0  104.0  21.01   82.52  7.781  -1.882  21.4   .8503  1.0000  1.1825  3  Jib                                                                                                                         </t>
  </si>
  <si>
    <t xml:space="preserve">24.0  103.0  21.11   81.51  7.765  -1.747  21.4   .8405  1.0000  1.1796  3  Jib                                                                                                                         </t>
  </si>
  <si>
    <t xml:space="preserve">24.0  102.0  21.22   80.51  7.749  -1.611  21.4   .8309  1.0000  1.1766  3  Jib                                                                                                                         </t>
  </si>
  <si>
    <t xml:space="preserve">24.0  101.0  21.32   79.51  7.733  -1.475  21.4   .8214  1.0000  1.1732  3  Jib                                                                                                                         </t>
  </si>
  <si>
    <t xml:space="preserve">24.0  100.0  21.42   78.53  7.716  -1.340  21.4   .8121  1.0000  1.1697  3  Jib                                                                                                                         </t>
  </si>
  <si>
    <t xml:space="preserve">24.0   99.0  21.52   77.55  7.698  -1.204  21.4   .8029  1.0000  1.1660  3  Jib                                                                                                                         </t>
  </si>
  <si>
    <t xml:space="preserve">24.0   98.0  21.62   76.58  7.680  -1.069  21.4   .7939  1.0000  1.1621  3  Jib                                                                                                                         </t>
  </si>
  <si>
    <t xml:space="preserve">24.0   97.0  21.72   75.62  7.662   -.934  21.4   .7850  1.0000  1.1580  3  Jib                                                                                                                         </t>
  </si>
  <si>
    <t xml:space="preserve">24.0   96.0  21.81   74.67  7.644   -.799  21.4   .7764  1.0000  1.1538  3  Jib                                                                                                                         </t>
  </si>
  <si>
    <t xml:space="preserve">24.0   95.0  21.91   73.73  7.625   -.664  21.4   .7679  1.0000  1.1495  3  Jib                                                                                                                         </t>
  </si>
  <si>
    <t xml:space="preserve">24.0   94.0  22.01   72.77  7.613   -.531  21.4   .7592  1.0000  1.1448  3  Jib                                                                                                                         </t>
  </si>
  <si>
    <t xml:space="preserve">24.0   93.0  22.11   71.84  7.592   -.397  21.4   .7511  1.0000  1.1404  3  Jib                                                                                                                         </t>
  </si>
  <si>
    <t xml:space="preserve">24.0   92.0  22.20   70.93  7.570   -.264  21.4   .7432  1.0000  1.1359  3  Jib                                                                                                                         </t>
  </si>
  <si>
    <t xml:space="preserve">24.0   91.0  22.30   70.01  7.548   -.132  21.4   .7355  1.0000  1.1313  3  Jib                                                                                                                         </t>
  </si>
  <si>
    <t xml:space="preserve">24.0   90.0  22.39   69.11  7.525    .000  21.4   .7279  1.0000  1.1267  3  Jib                                                                                                                         </t>
  </si>
  <si>
    <t xml:space="preserve">24.0   89.0  22.52   68.24  7.502    .131  21.4   .7319   .9726  1.1150  4  Jib                                                                                                                         </t>
  </si>
  <si>
    <t xml:space="preserve">24.0   88.0  22.64   67.38  7.479    .261  21.4   .7358   .9461  1.1035  3  Jib                                                                                                                         </t>
  </si>
  <si>
    <t xml:space="preserve">24.0   87.0  22.77   66.52  7.456    .390  21.4   .7393   .9212  1.0923  3  Jib                                                                                                                         </t>
  </si>
  <si>
    <t xml:space="preserve">24.0   86.0  22.89   65.66  7.433    .519  21.4   .7427   .8977  1.0814  3  Jib                                                                                                                         </t>
  </si>
  <si>
    <t xml:space="preserve">24.0   85.0  23.01   64.81  7.409    .646  21.4   .7458   .8753  1.0707  3  Jib                                                                                                                         </t>
  </si>
  <si>
    <t xml:space="preserve">24.0   84.0  23.13   63.96  7.386    .772  21.4   .7487   .8539  1.0604  3  Jib                                                                                                                         </t>
  </si>
  <si>
    <t xml:space="preserve">24.0   83.0  23.24   63.12  7.362    .897  21.4   .7514   .8335  1.0502  3  Jib                                                                                                                         </t>
  </si>
  <si>
    <t xml:space="preserve">24.0   82.0  23.36   62.28  7.338   1.021  21.4   .7541   .8139  1.0402  3  Jib                                                                                                                         </t>
  </si>
  <si>
    <t xml:space="preserve">24.0   81.0  23.47   61.44  7.313   1.144  21.5   .7567   .7950  1.0305  3  Jib                                                                                                                         </t>
  </si>
  <si>
    <t xml:space="preserve">24.0   80.0  23.58   60.61  7.289   1.266  21.5   .7592   .7768  1.0209  3  Jib                                                                                                                         </t>
  </si>
  <si>
    <t xml:space="preserve">24.0   79.0  23.69   59.78  7.264   1.386  21.5   .7617   .7591  1.0114  3  Jib                                                                                                                         </t>
  </si>
  <si>
    <t xml:space="preserve">24.0   78.0  23.80   58.95  7.239   1.505  21.5   .7642   .7420  1.0022  3  Jib                                                                                                                         </t>
  </si>
  <si>
    <t xml:space="preserve">24.0   77.0  23.90   58.13  7.214   1.623  21.5   .7667   .7254   .9930  3  Jib                                                                                                                         </t>
  </si>
  <si>
    <t xml:space="preserve">24.0   76.0  24.01   57.31  7.189   1.739  21.5   .7693   .7093   .9840  3  Jib                                                                                                                         </t>
  </si>
  <si>
    <t xml:space="preserve">24.0   75.0  24.11   56.50  7.163   1.854  21.5   .7718   .6937   .9752  3  Jib                                                                                                                         </t>
  </si>
  <si>
    <t xml:space="preserve">24.0   74.0  24.21   55.69  7.137   1.967  21.5   .7745   .6785   .9664  3  Jib                                                                                                                         </t>
  </si>
  <si>
    <t xml:space="preserve">24.0   73.0  24.31   54.89  7.111   2.079  21.5   .7772   .6637   .9578  3  Jib                                                                                                                         </t>
  </si>
  <si>
    <t xml:space="preserve">24.0   72.0  24.41   54.08  7.085   2.189  21.5   .7799   .6494   .9492  3  Jib                                                                                                                         </t>
  </si>
  <si>
    <t xml:space="preserve">24.0   71.0  24.51   53.28  7.058   2.298  21.5   .7826   .6357   .9409  3  Jib                                                                                                                         </t>
  </si>
  <si>
    <t xml:space="preserve">24.0   70.0  24.60   52.49  7.031   2.405  21.5   .7853   .6225   .9326  3  Jib                                                                                                                         </t>
  </si>
  <si>
    <t xml:space="preserve">24.0   69.0  24.69   51.70  7.004   2.510  21.5   .7880   .6100   .9245  3  Jib                                                                                                                         </t>
  </si>
  <si>
    <t xml:space="preserve">24.0   68.0  24.79   50.91  6.976   2.613  21.5   .7907   .5982   .9166  3  Jib                                                                                                                         </t>
  </si>
  <si>
    <t xml:space="preserve">24.0   67.0  24.87   50.12  6.948   2.715  21.5   .7932   .5871   .9089  3  Jib                                                                                                                         </t>
  </si>
  <si>
    <t xml:space="preserve">24.0   66.0  24.96   49.34  6.920   2.815  21.5   .7958   .5767   .9013  3  Jib                                                                                                                         </t>
  </si>
  <si>
    <t xml:space="preserve">24.0   65.0  25.05   48.56  6.891   2.912  21.5   .7983   .5669   .8938  3  Jib                                                                                                                         </t>
  </si>
  <si>
    <t xml:space="preserve">24.0   64.0  25.13   47.78  6.862   3.008  21.5   .8007   .5577   .8865  3  Jib                                                                                                                         </t>
  </si>
  <si>
    <t xml:space="preserve">24.0   63.0  25.21   47.01  6.833   3.102  21.5   .8032   .5490   .8794  3  Jib                                                                                                                         </t>
  </si>
  <si>
    <t xml:space="preserve">24.0   62.0  25.29   46.24  6.803   3.194  21.4   .8056   .5409   .8723  3  Jib                                                                                                                         </t>
  </si>
  <si>
    <t xml:space="preserve">24.0   61.0  25.37   45.48  6.772   3.283  21.4   .8081   .5331   .8653  3  Jib                                                                                                                         </t>
  </si>
  <si>
    <t xml:space="preserve">24.0   60.0  25.44   44.72  6.741   3.371  21.4   .8106   .5258   .8585  3  Jib                                                                                                                         </t>
  </si>
  <si>
    <t xml:space="preserve">24.0   59.0  25.52   43.96  6.709   3.455  21.4   .8131   .5189   .8517  3  Jib                                                                                                                         </t>
  </si>
  <si>
    <t xml:space="preserve">24.0   58.0  25.59   43.20  6.676   3.538  21.4   .8157   .5123   .8450  3  Jib                                                                                                                         </t>
  </si>
  <si>
    <t xml:space="preserve">24.0   57.0  25.66   42.45  6.643   3.618  21.3   .8185   .5059   .8383  3  Jib                                                                                                                         </t>
  </si>
  <si>
    <t xml:space="preserve">24.0   56.0  25.72   41.70  6.609   3.696  21.3   .8215   .4997   .8316  3  Jib                                                                                                                         </t>
  </si>
  <si>
    <t xml:space="preserve">24.0   55.0  25.79   40.96  6.573   3.770  21.3   .8247   .4935   .8249  3  Jib                                                                                                                         </t>
  </si>
  <si>
    <t xml:space="preserve">24.0   54.0  25.85   40.22  6.537   3.842  21.2   .8282   .4872   .8181  3  Jib                                                                                                                         </t>
  </si>
  <si>
    <t xml:space="preserve">24.0   53.0  25.92   39.48  6.499   3.911  21.2   .8320   .4809   .8111  3  Jib                                                                                                                         </t>
  </si>
  <si>
    <t xml:space="preserve">24.0   52.0  25.98   38.75  6.459   3.977  21.2   .8364   .4743   .8041  3  Jib                                                                                                                         </t>
  </si>
  <si>
    <t xml:space="preserve">24.0   51.0  26.04   38.02  6.418   4.039  21.1   .8412   .4674   .7968  3  Jib                                                                                                                         </t>
  </si>
  <si>
    <t xml:space="preserve">24.0   50.0  26.09   37.30  6.375   4.098  21.1   .8466   .4602   .7893  3  Jib                                                                                                                         </t>
  </si>
  <si>
    <t xml:space="preserve">24.0   49.0  26.15   36.58  6.330   4.153  21.0   .8526   .4526   .7817  3  Jib                                                                                                                         </t>
  </si>
  <si>
    <t xml:space="preserve">24.0   48.0  26.21   35.87  6.282   4.203  21.0   .8591   .4448   .7738  4  Jib                                                                                                                         </t>
  </si>
  <si>
    <t xml:space="preserve">24.0   47.0  26.26   35.17  6.231   4.249  20.9   .8663   .4366   .7656  4  Jib                                                                                                                         </t>
  </si>
  <si>
    <t xml:space="preserve">24.0   46.0  26.31   34.47  6.175   4.290  20.8   .8740   .4281   .7573  4  Jib                                                                                                                         </t>
  </si>
  <si>
    <t xml:space="preserve">24.0   45.0  26.35   33.78  6.115   4.324  20.7   .8825   .4192   .7487  5  Jib                                                                                                                         </t>
  </si>
  <si>
    <t xml:space="preserve">24.0   44.0  26.39   33.09  6.049   4.351  20.6   .8918   .4099   .7398  5  Jib                                                                                                                         </t>
  </si>
  <si>
    <t xml:space="preserve">24.0   43.0  26.43   32.42  5.974   4.369  20.5   .9021   .4000   .7305  6  Jib                                                                                                                         </t>
  </si>
  <si>
    <t xml:space="preserve">24.0   42.0  26.46   31.77  5.888   4.376  20.3   .9136   .3893   .7208  7  Jib                                                                                                                         </t>
  </si>
  <si>
    <t xml:space="preserve">24.0   41.0  26.48   31.14  5.786   4.367  20.2   .9270   .3774   .7105 11  Jib                                                                                                                         </t>
  </si>
  <si>
    <t xml:space="preserve">24.0   40.0  26.49   30.55  5.660   4.336  19.9   .9419   .3644   .6990  8  Jib                                                                                                                         </t>
  </si>
  <si>
    <t xml:space="preserve">24.0   39.0  26.47   30.02  5.497   4.272  19.4   .9583   .3501   .6858  9  Jib                                                                                                                         </t>
  </si>
  <si>
    <t xml:space="preserve">24.0   38.0  26.42   29.56  5.285   4.164  18.8   .9792   .3326   .6703  8  Jib                                                                                                                         </t>
  </si>
  <si>
    <t xml:space="preserve">24.0   37.0  26.33   29.18  5.019   4.009  18.0  1.0000   .3152   .6531  8  Jib                                                                                                                         </t>
  </si>
  <si>
    <t xml:space="preserve">24.0   36.0  26.12   28.91  4.695   3.798  16.5  1.0000   .3098   .6388  9  Jib                                                                                                                         </t>
  </si>
  <si>
    <t xml:space="preserve">24.0   35.0  24.96   30.89  2.663   2.181    .0  1.0050   .1545   .3177 31  Jib                                                                                                                         </t>
  </si>
  <si>
    <t xml:space="preserve">24.0   35.0  24.83   31.06  3.420   2.801  -1.4  1.0000   .1922   .4805 31  Jib                                                                                                                         </t>
  </si>
  <si>
    <t xml:space="preserve">24.0  173.9  14.97  170.85  7.423  -7.381   1.7  1.0000  1.0000  -.0040  2  Jib OPTDN                                                                                                                   </t>
  </si>
  <si>
    <t xml:space="preserve">24.0  180.0  14.80  180.00  7.584  -7.584   -.7  1.0000  1.0000   .0762  4  Poled Jib                                                                                                                   </t>
  </si>
  <si>
    <t xml:space="preserve">24.0  179.0  14.79  178.48  7.599  -7.598   -.8  1.0000  1.0000   .1248  3  Poled Jib                                                                                                                   </t>
  </si>
  <si>
    <t xml:space="preserve">24.0  178.0  14.78  176.97  7.615  -7.610   -.8  1.0000  1.0000   .1733  3  Poled Jib                                                                                                                   </t>
  </si>
  <si>
    <t xml:space="preserve">24.0  177.0  14.77  175.45  7.632  -7.622   -.8  1.0000  1.0000   .2217  3  Poled Jib                                                                                                                   </t>
  </si>
  <si>
    <t xml:space="preserve">24.0  176.0  14.76  173.93  7.650  -7.631   -.8  1.0000  1.0000   .2697  2  Poled Jib                                                                                                                   </t>
  </si>
  <si>
    <t xml:space="preserve">24.0  175.0  14.76  172.40  7.668  -7.639   -.8  1.0000  1.0000   .3171  3  Poled Jib                                                                                                                   </t>
  </si>
  <si>
    <t xml:space="preserve">24.0  174.0  14.76  170.88  7.686  -7.644   -.8  1.0000  1.0000   .3636  3  Poled Jib                                                                                                                   </t>
  </si>
  <si>
    <t xml:space="preserve">24.0  173.0  14.77  169.36  7.703  -7.645   -.8  1.0000  1.0000   .4093  3  Poled Jib                                                                                                                   </t>
  </si>
  <si>
    <t xml:space="preserve">24.0  172.0  14.78  167.83  7.719  -7.643   -.7  1.0000  1.0000   .4537  3  Poled Jib                                                                                                                   </t>
  </si>
  <si>
    <t xml:space="preserve">24.0  171.0  14.80  166.31  7.732  -7.637   -.7  1.0000  1.0000   .4968  3  Poled Jib                                                                                                                   </t>
  </si>
  <si>
    <t xml:space="preserve">24.0  170.0  14.82  164.79  7.744  -7.626   -.6  1.0000  1.0000   .5383  3  Poled Jib                                                                                                                   </t>
  </si>
  <si>
    <t xml:space="preserve">24.0  169.0  14.85  163.28  7.753  -7.610   -.6  1.0000  1.0000   .5780  3  Poled Jib                                                                                                                   </t>
  </si>
  <si>
    <t xml:space="preserve">24.0  168.0  14.88  161.78  7.759  -7.589   -.5  1.0000  1.0000   .6158  3  Poled Jib                                                                                                                   </t>
  </si>
  <si>
    <t xml:space="preserve">24.0  167.0  14.93  160.28  7.760  -7.562   -.5  1.0000  1.0000   .6515  3  Poled Jib                                                                                                                   </t>
  </si>
  <si>
    <t xml:space="preserve">24.0  166.0  14.97  158.80  7.759  -7.528   -.4  1.0000  1.0000   .6848  3  Poled Jib                                                                                                                   </t>
  </si>
  <si>
    <t xml:space="preserve">24.0  165.0  15.03  157.33  7.753  -7.489   -.4  1.0000  1.0000   .7159  3  Poled Jib                                                                                                                   </t>
  </si>
  <si>
    <t xml:space="preserve">24.0  164.0  15.09  155.86  7.746  -7.446   -.4  1.0000  1.0000   .7448  3  Poled Jib                                                                                                                   </t>
  </si>
  <si>
    <t xml:space="preserve">24.0  163.0  15.15  154.41  7.739  -7.401   -.3  1.0000  1.0000   .7716  3  Poled Jib                                                                                                                   </t>
  </si>
  <si>
    <t xml:space="preserve">24.0  162.0  15.22  152.97  7.732  -7.354   -.3  1.0000  1.0000   .7964  3  Poled Jib                                                                                                                   </t>
  </si>
  <si>
    <t xml:space="preserve">24.0  161.0  15.29  151.53  7.727  -7.306   -.2  1.0000  1.0000   .8191  3  Poled Jib                                                                                                                   </t>
  </si>
  <si>
    <t xml:space="preserve">24.0  160.0  15.36  150.09  7.723  -7.257   -.2  1.0000  1.0000   .8395  3  Poled Jib                                                                                                                   </t>
  </si>
  <si>
    <t xml:space="preserve">24.0  159.0  15.43  148.67  7.721  -7.208    .0  1.0000  1.0000   .8575  2  Poled Jib                                                                                                                   </t>
  </si>
  <si>
    <t xml:space="preserve">24.0  158.0  15.50  147.24  7.722  -7.160    .2  1.0000  1.0000   .8728  3  Poled Jib                                                                                                                   </t>
  </si>
  <si>
    <t xml:space="preserve">24.0  157.0  15.57  145.82  7.725  -7.110    .4  1.0000  1.0000   .8847  3  Poled Jib                                                                                                                   </t>
  </si>
  <si>
    <t xml:space="preserve">24.0  156.0  15.64  144.41  7.727  -7.059    .6  1.0000  1.0000   .8918  3  Poled Jib                                                                                                                   </t>
  </si>
  <si>
    <t xml:space="preserve">24.0  155.0  15.72  143.01  7.728  -7.004    .9  1.0000  1.0000   .8930  3  Poled Jib                                                                                                                   </t>
  </si>
  <si>
    <t xml:space="preserve">24.0  154.0  15.81  141.63  7.725  -6.943   1.1  1.0000  1.0000   .8872  3  Poled Jib                                                                                                                   </t>
  </si>
  <si>
    <t xml:space="preserve">24.0  153.0  15.90  140.28  7.717  -6.876   1.3  1.0000  1.0000   .8743  3  Poled Jib                                                                                                                   </t>
  </si>
  <si>
    <t xml:space="preserve">24.0  152.0  15.99  138.94  7.704  -6.802   1.6  1.0000  1.0000   .8553  3  Poled Jib                                                                                                                   </t>
  </si>
  <si>
    <t xml:space="preserve">24.0  151.0  16.10  137.62  7.688  -6.724   1.8  1.0000  1.0000   .8314  3  Poled Jib                                                                                                                   </t>
  </si>
  <si>
    <t xml:space="preserve">24.0  150.0  16.20  136.33  7.668  -6.640   2.0  1.0000  1.0000   .8038  3  Poled Jib                                                                                                                   </t>
  </si>
  <si>
    <t xml:space="preserve">24.0  149.0  16.31  135.05  7.645  -6.553   2.2  1.0000  1.0000   .7735  3  Poled Jib                                                                                                                   </t>
  </si>
  <si>
    <t xml:space="preserve">24.0  148.0  16.42  133.79  7.619  -6.461   2.5  1.0000  1.0000   .7418  3  Poled Jib                                                                                                                   </t>
  </si>
  <si>
    <t xml:space="preserve">24.0  147.0  16.54  132.55  7.593  -6.368   2.7  1.0000  1.0000   .7104  3  Poled Jib                                                                                                                   </t>
  </si>
  <si>
    <t xml:space="preserve">24.0  146.0  16.65  131.32  7.566  -6.272   2.9  1.0000  1.0000   .6806  3  Poled Jib                                                                                                                   </t>
  </si>
  <si>
    <t xml:space="preserve">24.0  145.0  16.77  130.09  7.540  -6.177   3.1  1.0000  1.0000   .6537  3  Poled Jib                                                                                                                   </t>
  </si>
  <si>
    <t xml:space="preserve">24.0  144.0  16.89  128.87  7.517  -6.082   3.3  1.0000  1.0000   .6309  3  Poled Jib                                                                                                                   </t>
  </si>
  <si>
    <t xml:space="preserve">24.0  143.0  17.00  127.66  7.497  -5.987   3.5  1.0000  1.0000   .6124  3  Poled Jib                                                                                                                   </t>
  </si>
  <si>
    <t xml:space="preserve">24.0  142.0  17.11  126.45  7.480  -5.894   3.6  1.0000  1.0000   .5981  3  Poled Jib                                                                                                                   </t>
  </si>
  <si>
    <t xml:space="preserve">24.0  141.0  17.23  125.23  7.465  -5.801   3.8  1.0000  1.0000   .5881  3  Poled Jib                                                                                                                   </t>
  </si>
  <si>
    <t xml:space="preserve">24.0  140.0  17.34  124.02  7.454  -5.710   4.0  1.0000  1.0000   .5824  3  Poled Jib                                                                                                                   </t>
  </si>
  <si>
    <t xml:space="preserve">24.0  139.0  17.45  122.82  7.445  -5.619   4.1  1.0000  1.0000   .5809  3  Poled Jib                                                                                                                   </t>
  </si>
  <si>
    <t xml:space="preserve">24.0  138.0  17.57  121.61  7.440  -5.529   4.3  1.0000  1.0000   .5831  3  Poled Jib                                                                                                                   </t>
  </si>
  <si>
    <t xml:space="preserve">24.0  137.0  17.68  120.40  7.437  -5.439   4.4  1.0000  1.0000   .5886  3  Poled Jib                                                                                                                   </t>
  </si>
  <si>
    <t xml:space="preserve">24.0  136.0  17.79  119.19  7.438  -5.350   4.5  1.0000  1.0000   .5969  3  Poled Jib                                                                                                                   </t>
  </si>
  <si>
    <t xml:space="preserve">24.0  135.0  17.90  117.99  7.440  -5.261   4.6  1.0000  1.0000   .6075  3  Poled Jib                                                                                                                   </t>
  </si>
  <si>
    <t xml:space="preserve">24.0  173.0  14.77  169.43  7.702  -7.645   -.8  1.0000  1.0000   .4070  4  OPTDN Poled Jib                                                                                                             </t>
  </si>
  <si>
    <t xml:space="preserve">24.0   42.0  26.46   31.79  5.891   4.376  20.3   .9133   .3896   .7211  7  OPTUP                                                                                                                       </t>
  </si>
  <si>
    <t xml:space="preserve"> YACHT:    ZUBENELGENUBI       SAIL No:  USA-5333           </t>
  </si>
  <si>
    <t xml:space="preserve"> 6.0   48.2   8.96   27.64  4.215   2.808   3.6  1.0000  1.0000 2  OPTUP                                                                                                                      </t>
  </si>
  <si>
    <t xml:space="preserve"> 6.1   48.2   9.49   28.82  4.215   2.808   3.6  1.0000  1.0000 2  OPTUP                                                                                                                                </t>
  </si>
  <si>
    <t xml:space="preserve"> 6.0  148.4   3.30  114.39  3.519  -2.996    .5  1.0000  1.0000 1  OPTDN Poled Asym                                                                                                           </t>
  </si>
  <si>
    <t xml:space="preserve"> 6.1  148.4   3.65  118.06  3.519  -2.996    .5  1.0000  1.0000 1  OPTDN Poled Asym                                                                                                                     </t>
  </si>
  <si>
    <t xml:space="preserve"> 6.0   40.0   8.44   25.12  3.367   2.579   3.0  1.0000   .9163 3  Jib                                                                                                                        </t>
  </si>
  <si>
    <t xml:space="preserve"> 6.1   40.0   8.99   26.04  3.367   2.579   3.0  1.0000   .9163 3  Jib                                                                                                                                  </t>
  </si>
  <si>
    <t xml:space="preserve"> 6.0   45.0   8.81   26.58  3.926   2.776   3.5  1.0000  1.0000 3  Jib                                                                                                                        </t>
  </si>
  <si>
    <t xml:space="preserve"> 6.1   45.0   9.34   27.67  3.926   2.776   3.5  1.0000  1.0000 3  Jib                                                                                                                                  </t>
  </si>
  <si>
    <t xml:space="preserve"> 6.0   50.0   9.02   28.25  4.354   2.799   3.7  1.0000  1.0000 3  Jib                                                                                                                        </t>
  </si>
  <si>
    <t xml:space="preserve"> 6.1   50.0   9.54   29.50  4.354   2.799   3.7  1.0000  1.0000 3  Jib                                                                                                                                  </t>
  </si>
  <si>
    <t xml:space="preserve"> 6.0   55.0   9.10   30.11  4.665   2.676   3.8  1.0000  1.0000 3  Jib                                                                                                                        </t>
  </si>
  <si>
    <t xml:space="preserve"> 6.1   55.0   9.61   31.53  4.665   2.676   3.8  1.0000  1.0000 3  Jib                                                                                                                                  </t>
  </si>
  <si>
    <t xml:space="preserve"> 6.0   60.0   9.07   32.14  4.887   2.443   3.8  1.0000  1.0000 3  Jib                                                                                                                        </t>
  </si>
  <si>
    <t xml:space="preserve"> 6.1   60.0   9.57   33.71  4.887   2.443   3.8  1.0000  1.0000 3  Jib                                                                                                                                  </t>
  </si>
  <si>
    <t xml:space="preserve"> 6.0   65.0   8.98   34.21  5.064   2.140   3.8  1.0000  1.0000 3  Jib                                                                                                                        </t>
  </si>
  <si>
    <t xml:space="preserve"> 6.1   65.0   9.47   35.96  5.064   2.140   3.8  1.0000  1.0000 3  Jib                                                                                                                                  </t>
  </si>
  <si>
    <t xml:space="preserve"> 6.0   70.0   8.84   36.34  5.207   1.781   3.7  1.0000  1.0000 3  Jib                                                                                                                        </t>
  </si>
  <si>
    <t xml:space="preserve"> 6.1   70.0   9.31   38.26  5.207   1.781   3.7  1.0000  1.0000 3  Jib                                                                                                                                  </t>
  </si>
  <si>
    <t xml:space="preserve"> 6.0   75.0   8.64   38.54  5.309   1.374   3.6  1.0000  1.0000 3  Jib                                                                                                                        </t>
  </si>
  <si>
    <t xml:space="preserve"> 6.1   75.0   9.10   40.66  5.309   1.374   3.6  1.0000  1.0000 3  Jib                                                                                                                                  </t>
  </si>
  <si>
    <t xml:space="preserve"> 6.0   80.0   8.54   41.28  5.415    .940   4.4  1.0000  1.0000 2  Poled Asym                                                                                                                 </t>
  </si>
  <si>
    <t xml:space="preserve"> 6.1   80.0   8.86   42.96  5.415    .940   4.4  1.0000  1.0000 2  Poled Asym                                                                                                                           </t>
  </si>
  <si>
    <t xml:space="preserve"> 6.0   85.0   8.29   43.50  5.503    .480   4.2  1.0000  1.0000 2  Poled Asym                                                                                                                 </t>
  </si>
  <si>
    <t xml:space="preserve"> 6.1   85.0   8.59   45.32  5.503    .480   4.2  1.0000  1.0000 2  Poled Asym                                                                                                                           </t>
  </si>
  <si>
    <t xml:space="preserve"> 6.0   90.0   7.97   45.92  5.539    .000   3.9  1.0000  1.0000 2  Poled Asym                                                                                                                 </t>
  </si>
  <si>
    <t xml:space="preserve"> 6.1   90.0   8.26   47.91  5.539    .000   3.9  1.0000  1.0000 2  Poled Asym                                                                                                                           </t>
  </si>
  <si>
    <t xml:space="preserve"> 6.0   95.0   7.61   48.59  5.528   -.482   3.5  1.0000  1.0000 2  Poled Asym                                                                                                                 </t>
  </si>
  <si>
    <t xml:space="preserve"> 6.1   95.0   7.89   50.76  5.528   -.482   3.5  1.0000  1.0000 2  Poled Asym                                                                                                                           </t>
  </si>
  <si>
    <t xml:space="preserve"> 6.0  100.0   7.21   51.48  5.483   -.952   3.2  1.0000  1.0000 2  Poled Asym                                                                                                                 </t>
  </si>
  <si>
    <t xml:space="preserve"> 6.1  100.0   7.49   53.85  5.483   -.952   3.2  1.0000  1.0000 2  Poled Asym                                                                                                                           </t>
  </si>
  <si>
    <t xml:space="preserve"> 6.0  105.0   6.79   54.66  5.406  -1.399   2.9  1.0000  1.0000 2  Poled Asym                                                                                                                 </t>
  </si>
  <si>
    <t xml:space="preserve"> 6.1  105.0   7.05   57.25  5.406  -1.399   2.9  1.0000  1.0000 2  Poled Asym                                                                                                                           </t>
  </si>
  <si>
    <t xml:space="preserve"> 6.0  110.0   6.34   58.23  5.296  -1.811   2.6  1.0000  1.0000 2  Poled Asym                                                                                                                 </t>
  </si>
  <si>
    <t xml:space="preserve"> 6.1  110.0   6.60   61.04  5.296  -1.811   2.6  1.0000  1.0000 2  Poled Asym                                                                                                                           </t>
  </si>
  <si>
    <t xml:space="preserve"> 6.0  115.0   5.87   62.35  5.144  -2.174   2.2  1.0000  1.0000 2  Poled Asym                                                                                                                 </t>
  </si>
  <si>
    <t xml:space="preserve"> 6.1  115.0   6.12   65.42  5.144  -2.174   2.2  1.0000  1.0000 2  Poled Asym                                                                                                                           </t>
  </si>
  <si>
    <t xml:space="preserve"> 6.0  120.0   5.38   67.36  4.938  -2.469   1.9  1.0000  1.0000 2  Poled Asym                                                                                                                 </t>
  </si>
  <si>
    <t xml:space="preserve"> 6.1  120.0   5.64   70.69  4.938  -2.469   1.9  1.0000  1.0000 2  Poled Asym                                                                                                                           </t>
  </si>
  <si>
    <t xml:space="preserve"> 6.0  125.0   4.90   73.39  4.690  -2.690   1.5  1.0000  1.0000 2  Poled Asym                                                                                                                 </t>
  </si>
  <si>
    <t xml:space="preserve"> 6.1  125.0   5.17   76.98  4.690  -2.690   1.5  1.0000  1.0000 2  Poled Asym                                                                                                                           </t>
  </si>
  <si>
    <t xml:space="preserve"> 6.0  130.0   4.45   80.70  4.406  -2.832   1.2  1.0000  1.0000 2  Poled Asym                                                                                                                 </t>
  </si>
  <si>
    <t xml:space="preserve"> 6.1  130.0   4.73   84.48  4.406  -2.832   1.2  1.0000  1.0000 2  Poled Asym                                                                                                                           </t>
  </si>
  <si>
    <t xml:space="preserve"> 6.0  135.0   4.06   89.07  4.122  -2.914   1.0  1.0000  1.0000 2  Poled Asym                                                                                                                 </t>
  </si>
  <si>
    <t xml:space="preserve"> 6.1  135.0   4.35   92.96  4.122  -2.914   1.0  1.0000  1.0000 2  Poled Asym                                                                                                                           </t>
  </si>
  <si>
    <t xml:space="preserve"> 6.0  140.0   3.72   98.05  3.872  -2.966    .8  1.0000  1.0000 2  Poled Asym                                                                                                                 </t>
  </si>
  <si>
    <t xml:space="preserve"> 6.1  140.0   4.04  101.96  3.872  -2.966    .8  1.0000  1.0000 2  Poled Asym                                                                                                                           </t>
  </si>
  <si>
    <t xml:space="preserve"> 6.0  145.0   3.45  107.64  3.652  -2.992    .6  1.0000  1.0000 2  Poled Asym                                                                                                                 </t>
  </si>
  <si>
    <t xml:space="preserve"> 6.1  145.0   3.79  111.42  3.652  -2.992    .6  1.0000  1.0000 2  Poled Asym                                                                                                                           </t>
  </si>
  <si>
    <t xml:space="preserve"> 6.0  150.0   3.24  117.75  3.458  -2.995    .5  1.0000  1.0000 2  Poled Asym                                                                                                                 </t>
  </si>
  <si>
    <t xml:space="preserve"> 6.1  150.0   3.60  121.26  3.458  -2.995    .5  1.0000  1.0000 2  Poled Asym                                                                                                                           </t>
  </si>
  <si>
    <t xml:space="preserve"> 6.0  155.0   3.09  128.26  3.288  -2.980    .4  1.0000  1.0000 2  Sym Spin                                                                                                                   </t>
  </si>
  <si>
    <t xml:space="preserve"> 6.1  155.0   3.46  131.31  3.288  -2.980    .4  1.0000  1.0000 2  Sym Spin                                                                                                                             </t>
  </si>
  <si>
    <t xml:space="preserve"> 6.0  160.0   2.98  138.86  3.146  -2.956    .3  1.0000  1.0000 2  Sym Spin                                                                                                                   </t>
  </si>
  <si>
    <t xml:space="preserve"> 6.1  160.0   3.37  141.37  3.146  -2.956    .3  1.0000  1.0000 2  Sym Spin                                                                                                                             </t>
  </si>
  <si>
    <t xml:space="preserve"> 6.0  165.0   2.92  149.42  3.030  -2.927    .2  1.0000  1.0000 2  Sym Spin                                                                                                                   </t>
  </si>
  <si>
    <t xml:space="preserve"> 6.1  165.0   3.31  151.31  3.030  -2.927    .2  1.0000  1.0000 2  Sym Spin                                                                                                                             </t>
  </si>
  <si>
    <t xml:space="preserve"> 6.0  170.0   2.89  159.82  2.940  -2.895    .2  1.0000  1.0000 2  Sym Spin                                                                                                                   </t>
  </si>
  <si>
    <t xml:space="preserve"> 6.1  170.0   3.29  161.08  2.940  -2.895    .2  1.0000  1.0000 2  Sym Spin                                                                                                                             </t>
  </si>
  <si>
    <t xml:space="preserve"> 6.0  175.0   2.89  170.02  2.874  -2.863    .1  1.0000  1.0000 2  Sym Spin                                                                                                                   </t>
  </si>
  <si>
    <t xml:space="preserve"> 6.1  175.0   3.29  170.64  2.874  -2.863    .1  1.0000  1.0000 2  Sym Spin                                                                                                                             </t>
  </si>
  <si>
    <t xml:space="preserve"> 6.0  180.0   2.91  180.00  2.834  -2.834    .0  1.0000  1.0000 3  Sym Spin                                                                                                                   </t>
  </si>
  <si>
    <t xml:space="preserve"> 6.1  180.0   3.31  180.00  2.834  -2.834    .0  1.0000  1.0000 3  Sym Spin                                                                                                                             </t>
  </si>
  <si>
    <t xml:space="preserve"> 8.0   45.7  11.41   27.69  4.894   3.416   6.3  1.0000   .9692 2  OPTUP                                                                                                                      </t>
  </si>
  <si>
    <t xml:space="preserve"> 8.2   45.7  12.11   28.77  4.894   3.416   6.3  1.0000   .9692 2  OPTUP                                                                                                                                </t>
  </si>
  <si>
    <t xml:space="preserve"> 8.0  152.1   4.28  123.15  4.416  -3.902    .7  1.0000  1.0000 1  OPTDN Poled Asym                                                                                                           </t>
  </si>
  <si>
    <t xml:space="preserve"> 8.2  152.1   4.76  126.40  4.416  -3.902    .7  1.0000  1.0000 1  OPTDN Poled Asym                                                                                                                     </t>
  </si>
  <si>
    <t xml:space="preserve"> 8.0   40.0  11.05   25.58  4.261   3.264   4.7  1.0000   .8938 4  Jib                                                                                                                        </t>
  </si>
  <si>
    <t xml:space="preserve"> 8.2   40.0  11.78   26.48  4.261   3.264   4.7  1.0000   .8938 4  Jib                                                                                                                                  </t>
  </si>
  <si>
    <t xml:space="preserve"> 8.0   45.0  11.38   27.41  4.829   3.415   6.0  1.0000   .9601 4  Jib                                                                                                                        </t>
  </si>
  <si>
    <t xml:space="preserve"> 8.2   45.0  12.09   28.48  4.829   3.415   6.0  1.0000   .9601 4  Jib                                                                                                                                  </t>
  </si>
  <si>
    <t xml:space="preserve"> 8.0   50.0  11.54   29.34  5.257   3.379   7.8  1.0000  1.0000 3  Jib                                                                                                                        </t>
  </si>
  <si>
    <t xml:space="preserve"> 8.2   50.0  12.23   30.58  5.257   3.379   7.8  1.0000  1.0000 3  Jib                                                                                                                                  </t>
  </si>
  <si>
    <t xml:space="preserve"> 8.0   55.0  11.59   31.42  5.595   3.209   8.4  1.0000  1.0000 3  Jib                                                                                                                        </t>
  </si>
  <si>
    <t xml:space="preserve"> 8.2   55.0  12.25   32.83  5.595   3.209   8.4  1.0000  1.0000 3  Jib                                                                                                                                  </t>
  </si>
  <si>
    <t xml:space="preserve"> 8.0   60.0  11.50   33.75  5.812   2.906   8.4  1.0000  1.0000 3  Jib                                                                                                                        </t>
  </si>
  <si>
    <t xml:space="preserve"> 8.2   60.0  12.15   35.32  5.812   2.906   8.4  1.0000  1.0000 3  Jib                                                                                                                                  </t>
  </si>
  <si>
    <t xml:space="preserve"> 8.0   65.0  11.32   36.26  5.954   2.516   8.0  1.0000  1.0000 3  Jib                                                                                                                        </t>
  </si>
  <si>
    <t xml:space="preserve"> 8.2   65.0  11.95   37.99  5.954   2.516   8.0  1.0000  1.0000 3  Jib                                                                                                                                  </t>
  </si>
  <si>
    <t xml:space="preserve"> 8.0   70.0  11.07   38.88  6.051   2.070   7.3  1.0000  1.0000 3  Jib                                                                                                                        </t>
  </si>
  <si>
    <t xml:space="preserve"> 8.2   70.0  11.69   40.79  6.051   2.070   7.3  1.0000  1.0000 3  Jib                                                                                                                                  </t>
  </si>
  <si>
    <t xml:space="preserve"> 8.0   75.0  10.94   41.54  6.133   1.587  12.6  1.0000  1.0000 2  Poled Asym                                                                                                                 </t>
  </si>
  <si>
    <t xml:space="preserve"> 8.2   75.0  11.31   43.11  6.133   1.587  12.6  1.0000  1.0000 2  Poled Asym                                                                                                                           </t>
  </si>
  <si>
    <t xml:space="preserve"> 8.0   80.0  10.64   44.35  6.214   1.079  11.1  1.0000  1.0000 2  Poled Asym                                                                                                                 </t>
  </si>
  <si>
    <t xml:space="preserve"> 8.2   80.0  11.00   46.04  6.214   1.079  11.1  1.0000  1.0000 2  Poled Asym                                                                                                                           </t>
  </si>
  <si>
    <t xml:space="preserve"> 8.0   85.0  10.29   47.30  6.263    .546   9.1  1.0000  1.0000 2  Poled Asym                                                                                                                 </t>
  </si>
  <si>
    <t xml:space="preserve"> 8.2   85.0  10.66   49.13  6.263    .546   9.1  1.0000  1.0000 2  Poled Asym                                                                                                                           </t>
  </si>
  <si>
    <t xml:space="preserve"> 8.0   90.0   9.89   50.33  6.287    .000   7.0  1.0000  1.0000 2  Poled Asym                                                                                                                 </t>
  </si>
  <si>
    <t xml:space="preserve"> 8.2   90.0  10.28   52.30  6.287    .000   7.0  1.0000  1.0000 2  Poled Asym                                                                                                                           </t>
  </si>
  <si>
    <t xml:space="preserve"> 8.0   95.0   9.46   53.45  6.284   -.548   5.3  1.0000  1.0000 2  Poled Asym                                                                                                                 </t>
  </si>
  <si>
    <t xml:space="preserve"> 8.2   95.0   9.85   55.59  6.284   -.548   5.3  1.0000  1.0000 2  Poled Asym                                                                                                                           </t>
  </si>
  <si>
    <t xml:space="preserve"> 8.0  100.0   9.00   56.67  6.262  -1.087   4.6  1.0000  1.0000 2  Poled Asym                                                                                                                 </t>
  </si>
  <si>
    <t xml:space="preserve"> 8.2  100.0   9.39   58.98  6.262  -1.087   4.6  1.0000  1.0000 2  Poled Asym                                                                                                                           </t>
  </si>
  <si>
    <t xml:space="preserve"> 8.0  105.0   8.51   60.07  6.218  -1.609   4.0  1.0000  1.0000 2  Poled Asym                                                                                                                 </t>
  </si>
  <si>
    <t xml:space="preserve"> 8.2  105.0   8.90   62.58  6.218  -1.609   4.0  1.0000  1.0000 2  Poled Asym                                                                                                                           </t>
  </si>
  <si>
    <t xml:space="preserve"> 8.0  110.0   8.01   63.75  6.152  -2.104   3.5  1.0000  1.0000 2  Poled Asym                                                                                                                 </t>
  </si>
  <si>
    <t xml:space="preserve"> 8.2  110.0   8.39   66.46  6.152  -2.104   3.5  1.0000  1.0000 2  Poled Asym                                                                                                                           </t>
  </si>
  <si>
    <t xml:space="preserve"> 8.0  115.0   7.48   67.78  6.058  -2.560   3.0  1.0000  1.0000 2  Poled Asym                                                                                                                 </t>
  </si>
  <si>
    <t xml:space="preserve"> 8.2  115.0   7.86   70.72  6.058  -2.560   3.0  1.0000  1.0000 2  Poled Asym                                                                                                                           </t>
  </si>
  <si>
    <t xml:space="preserve"> 8.0  120.0   6.95   72.33  5.931  -2.965   2.6  1.0000  1.0000 2  Poled Asym                                                                                                                 </t>
  </si>
  <si>
    <t xml:space="preserve"> 8.2  120.0   7.32   75.51  5.931  -2.965   2.6  1.0000  1.0000 2  Poled Asym                                                                                                                           </t>
  </si>
  <si>
    <t xml:space="preserve"> 8.0  125.0   6.41   77.62  5.760  -3.304   2.2  1.0000  1.0000 2  Poled Asym                                                                                                                 </t>
  </si>
  <si>
    <t xml:space="preserve"> 8.2  125.0   6.79   81.03  5.760  -3.304   2.2  1.0000  1.0000 2  Poled Asym                                                                                                                           </t>
  </si>
  <si>
    <t xml:space="preserve"> 8.0  130.0   5.89   83.98  5.533  -3.556   1.8  1.0000  1.0000 2  Poled Asym                                                                                                                 </t>
  </si>
  <si>
    <t xml:space="preserve"> 8.2  130.0   6.28   87.59  5.533  -3.556   1.8  1.0000  1.0000 2  Poled Asym                                                                                                                           </t>
  </si>
  <si>
    <t xml:space="preserve"> 8.0  135.0   5.41   91.75  5.242  -3.707   1.5  1.0000  1.0000 2  Poled Asym                                                                                                                 </t>
  </si>
  <si>
    <t xml:space="preserve"> 8.2  135.0   5.82   95.46  5.242  -3.707   1.5  1.0000  1.0000 2  Poled Asym                                                                                                                           </t>
  </si>
  <si>
    <t xml:space="preserve"> 8.0  140.0   5.00  100.37  4.959  -3.799   1.2  1.0000  1.0000 2  Poled Asym                                                                                                                 </t>
  </si>
  <si>
    <t xml:space="preserve"> 8.2  140.0   5.43  104.06  4.959  -3.799   1.2  1.0000  1.0000 2  Poled Asym                                                                                                                           </t>
  </si>
  <si>
    <t xml:space="preserve"> 8.0  145.0   4.65  109.40  4.720  -3.866   1.0  1.0000  1.0000 2  Poled Asym                                                                                                                 </t>
  </si>
  <si>
    <t xml:space="preserve"> 8.2  145.0   5.11  112.99  4.720  -3.866   1.0  1.0000  1.0000 2  Poled Asym                                                                                                                           </t>
  </si>
  <si>
    <t xml:space="preserve"> 8.0  150.0   4.37  119.01  4.502  -3.899    .8  1.0000  1.0000 2  Poled Asym                                                                                                                 </t>
  </si>
  <si>
    <t xml:space="preserve"> 8.2  150.0   4.85  122.36  4.502  -3.899    .8  1.0000  1.0000 2  Poled Asym                                                                                                                           </t>
  </si>
  <si>
    <t xml:space="preserve"> 8.0  155.0   4.17  129.15  4.303  -3.899    .6  1.0000  1.0000 2  Sym Spin                                                                                                                   </t>
  </si>
  <si>
    <t xml:space="preserve"> 8.2  155.0   4.67  132.06  4.303  -3.899    .6  1.0000  1.0000 2  Sym Spin                                                                                                                             </t>
  </si>
  <si>
    <t xml:space="preserve"> 8.0  160.0   4.03  139.44  4.133  -3.883    .5  1.0000  1.0000 2  Sym Spin                                                                                                                   </t>
  </si>
  <si>
    <t xml:space="preserve"> 8.2  160.0   4.54  141.85  4.133  -3.883    .5  1.0000  1.0000 2  Sym Spin                                                                                                                             </t>
  </si>
  <si>
    <t xml:space="preserve"> 8.0  165.0   3.93  149.77  3.992  -3.856    .4  1.0000  1.0000 2  Sym Spin                                                                                                                   </t>
  </si>
  <si>
    <t xml:space="preserve"> 8.2  165.0   4.46  151.61  3.992  -3.856    .4  1.0000  1.0000 2  Sym Spin                                                                                                                             </t>
  </si>
  <si>
    <t xml:space="preserve"> 8.0  170.0   3.89  160.01  3.882  -3.823    .3  1.0000  1.0000 2  Sym Spin                                                                                                                   </t>
  </si>
  <si>
    <t xml:space="preserve"> 8.2  170.0   4.42  161.24  3.882  -3.823    .3  1.0000  1.0000 2  Sym Spin                                                                                                                             </t>
  </si>
  <si>
    <t xml:space="preserve"> 8.0  175.0   3.88  170.10  3.801  -3.787    .2  1.0000  1.0000 2  Sym Spin                                                                                                                   </t>
  </si>
  <si>
    <t xml:space="preserve"> 8.2  175.0   4.42  170.70  3.801  -3.787    .2  1.0000  1.0000 2  Sym Spin                                                                                                                             </t>
  </si>
  <si>
    <t xml:space="preserve"> 8.0  180.0   3.90  180.00  3.751  -3.751    .1  1.0000  1.0000 3  Sym Spin                                                                                                                   </t>
  </si>
  <si>
    <t xml:space="preserve"> 8.2  180.0   4.45  180.00  3.751  -3.751    .1  1.0000  1.0000 3  Sym Spin                                                                                                                             </t>
  </si>
  <si>
    <t xml:space="preserve">10.0   45.4  13.69   28.26  5.488   3.850  12.6  1.0000   .8888 2  OPTUP                                                                                                                      </t>
  </si>
  <si>
    <t xml:space="preserve">10.2   45.4  14.54   29.31  5.488   3.850  12.6  1.0000   .8888 2  OPTUP                                                                                                                                </t>
  </si>
  <si>
    <t xml:space="preserve">10.0  155.5   5.29  131.41  5.200  -4.731    .9  1.0000  1.0000 1  OPTDN Poled Asym                                                                                                           </t>
  </si>
  <si>
    <t xml:space="preserve">10.2  155.5   5.92  134.14  5.200  -4.731    .9  1.0000  1.0000 1  OPTDN Poled Asym                                                                                                                     </t>
  </si>
  <si>
    <t xml:space="preserve">10.0   40.0  13.38   26.27  4.858   3.722   8.2  1.0000   .8104 3  Jib                                                                                                                        </t>
  </si>
  <si>
    <t xml:space="preserve">10.2   40.0  14.28   27.16  4.858   3.722   8.2  1.0000   .8104 3  Jib                                                                                                                                  </t>
  </si>
  <si>
    <t xml:space="preserve">10.0   45.0  13.67   28.09  5.443   3.849  12.4  1.0000   .8853 4  Jib                                                                                                                        </t>
  </si>
  <si>
    <t xml:space="preserve">10.2   45.0  14.53   29.15  5.443   3.849  12.4  1.0000   .8853 4  Jib                                                                                                                                  </t>
  </si>
  <si>
    <t xml:space="preserve">10.0   50.0  13.75   30.21  5.831   3.748  14.7  1.0000   .9190 3  Jib                                                                                                                        </t>
  </si>
  <si>
    <t xml:space="preserve">10.2   50.0  14.55   31.44  5.831   3.748  14.7  1.0000   .9190 3  Jib                                                                                                                                  </t>
  </si>
  <si>
    <t xml:space="preserve">10.0   55.0  13.65   32.62  6.062   3.477  16.1  1.0000   .9485 3  Jib                                                                                                                        </t>
  </si>
  <si>
    <t xml:space="preserve">10.2   55.0  14.41   34.04  6.062   3.477  16.1  1.0000   .9485 3  Jib                                                                                                                                  </t>
  </si>
  <si>
    <t xml:space="preserve">10.0   60.0  13.47   35.18  6.226   3.113  17.2  1.0000   .9793 3  Jib                                                                                                                        </t>
  </si>
  <si>
    <t xml:space="preserve">10.2   60.0  14.16   36.75  6.226   3.113  17.2  1.0000   .9793 3  Jib                                                                                                                                  </t>
  </si>
  <si>
    <t xml:space="preserve">10.0   65.0  13.23   37.94  6.353   2.685  17.2  1.0000  1.0000 3  Jib                                                                                                                        </t>
  </si>
  <si>
    <t xml:space="preserve">10.2   65.0  13.89   39.70  6.353   2.685  17.2  1.0000  1.0000 3  Jib                                                                                                                                  </t>
  </si>
  <si>
    <t xml:space="preserve">10.0   70.0  12.95   41.00  6.450   2.206  15.9  1.0000  1.0000 3  Jib                                                                                                                        </t>
  </si>
  <si>
    <t xml:space="preserve">10.2   70.0  13.59   42.93  6.450   2.206  15.9  1.0000  1.0000 3  Jib                                                                                                                                  </t>
  </si>
  <si>
    <t xml:space="preserve">10.0   75.0  12.63   44.21  6.521   1.688  14.1  1.0000  1.0000 3  Jib                                                                                                                        </t>
  </si>
  <si>
    <t xml:space="preserve">10.2   75.0  13.28   46.30  6.521   1.688  14.1  1.0000  1.0000 3  Jib                                                                                                                                  </t>
  </si>
  <si>
    <t xml:space="preserve">10.0   80.0  12.42   46.67  6.598   1.146  20.4  1.0000   .9827 2  Poled Asym                                                                                                                 </t>
  </si>
  <si>
    <t xml:space="preserve">10.2   80.0  12.63   48.46  6.598   1.146  20.4  1.0000   .9827 2  Poled Asym                                                                                                                           </t>
  </si>
  <si>
    <t xml:space="preserve">10.0   85.0  12.05   50.15  6.675    .582  18.0  1.0000  1.0000 2  Poled Asym                                                                                                                 </t>
  </si>
  <si>
    <t xml:space="preserve">10.2   85.0  12.31   52.06  6.675    .582  18.0  1.0000  1.0000 2  Poled Asym                                                                                                                           </t>
  </si>
  <si>
    <t xml:space="preserve">10.0   90.0  11.64   53.85  6.719    .000  14.7  1.0000  1.0000 2  Poled Asym                                                                                                                 </t>
  </si>
  <si>
    <t xml:space="preserve">10.2   90.0  11.97   55.86  6.719    .000  14.7  1.0000  1.0000 2  Poled Asym                                                                                                                           </t>
  </si>
  <si>
    <t xml:space="preserve">10.0   95.0  11.17   57.60  6.731   -.587  11.6  1.0000  1.0000 2  Poled Asym                                                                                                                 </t>
  </si>
  <si>
    <t xml:space="preserve">10.2   95.0  11.58   59.72  6.731   -.587  11.6  1.0000  1.0000 2  Poled Asym                                                                                                                           </t>
  </si>
  <si>
    <t xml:space="preserve">10.0  100.0  10.67   61.43  6.718  -1.166   8.5  1.0000  1.0000 2  Poled Asym                                                                                                                 </t>
  </si>
  <si>
    <t xml:space="preserve">10.2  100.0  11.13   63.67  6.718  -1.166   8.5  1.0000  1.0000 2  Poled Asym                                                                                                                           </t>
  </si>
  <si>
    <t xml:space="preserve">10.0  105.0  10.14   65.38  6.681  -1.729   5.6  1.0000  1.0000 3  Poled Asym                                                                                                                 </t>
  </si>
  <si>
    <t xml:space="preserve">10.2  105.0  10.64   67.75  6.681  -1.729   5.6  1.0000  1.0000 3  Poled Asym                                                                                                                           </t>
  </si>
  <si>
    <t xml:space="preserve">10.0  110.0   9.58   69.48  6.618  -2.263   4.5  1.0000  1.0000 2  Poled Asym                                                                                                                 </t>
  </si>
  <si>
    <t xml:space="preserve">10.2  110.0  10.09   72.02  6.618  -2.263   4.5  1.0000  1.0000 2  Poled Asym                                                                                                                           </t>
  </si>
  <si>
    <t xml:space="preserve">10.0  115.0   9.01   73.89  6.535  -2.762   3.8  1.0000  1.0000 2  Poled Asym                                                                                                                 </t>
  </si>
  <si>
    <t xml:space="preserve">10.2  115.0   9.52   76.61  6.535  -2.762   3.8  1.0000  1.0000 2  Poled Asym                                                                                                                           </t>
  </si>
  <si>
    <t xml:space="preserve">10.0  120.0   8.44   78.68  6.433  -3.216   3.2  1.0000  1.0000 2  Poled Asym                                                                                                                 </t>
  </si>
  <si>
    <t xml:space="preserve">10.2  120.0   8.96   81.59  6.433  -3.216   3.2  1.0000  1.0000 2  Poled Asym                                                                                                                           </t>
  </si>
  <si>
    <t xml:space="preserve">10.0  125.0   7.87   83.93  6.314  -3.621   2.7  1.0000  1.0000 2  Poled Asym                                                                                                                 </t>
  </si>
  <si>
    <t xml:space="preserve">10.2  125.0   8.39   87.01  6.314  -3.621   2.7  1.0000  1.0000 2  Poled Asym                                                                                                                           </t>
  </si>
  <si>
    <t xml:space="preserve">10.0  130.0   7.32   89.73  6.178  -3.971   2.3  1.0000  1.0000 2  Poled Asym                                                                                                                 </t>
  </si>
  <si>
    <t xml:space="preserve">10.2  130.0   7.85   92.97  6.178  -3.971   2.3  1.0000  1.0000 2  Poled Asym                                                                                                                           </t>
  </si>
  <si>
    <t xml:space="preserve">10.0  135.0   6.80   96.18  6.028  -4.262   2.0  1.0000  1.0000 2  Poled Asym                                                                                                                 </t>
  </si>
  <si>
    <t xml:space="preserve">10.2  135.0   7.34   99.54  6.028  -4.262   2.0  1.0000  1.0000 2  Poled Asym                                                                                                                           </t>
  </si>
  <si>
    <t xml:space="preserve">10.0  140.0   6.32  103.40  5.859  -4.488   1.6  1.0000  1.0000 2  Poled Asym                                                                                                                 </t>
  </si>
  <si>
    <t xml:space="preserve">10.2  140.0   6.88  106.81  5.859  -4.488   1.6  1.0000  1.0000 2  Poled Asym                                                                                                                           </t>
  </si>
  <si>
    <t xml:space="preserve">10.0  145.0   5.89  111.54  5.666  -4.641   1.4  1.0000  1.0000 2  Poled Asym                                                                                                                 </t>
  </si>
  <si>
    <t xml:space="preserve">10.2  145.0   6.48  114.90  5.666  -4.641   1.4  1.0000  1.0000 2  Poled Asym                                                                                                                           </t>
  </si>
  <si>
    <t xml:space="preserve">10.0  150.0   5.56  120.67  5.444  -4.715   1.1  1.0000  1.0000 2  Poled Asym                                                                                                                 </t>
  </si>
  <si>
    <t xml:space="preserve">10.2  150.0   6.16  123.80  5.444  -4.715   1.1  1.0000  1.0000 2  Poled Asym                                                                                                                           </t>
  </si>
  <si>
    <t xml:space="preserve">10.0  155.0   5.31  130.44  5.220  -4.731    .9  1.0000  1.0000 2  Poled Asym                                                                                                                 </t>
  </si>
  <si>
    <t xml:space="preserve">10.2  155.0   5.94  133.20  5.220  -4.731    .9  1.0000  1.0000 2  Poled Asym                                                                                                                           </t>
  </si>
  <si>
    <t xml:space="preserve">10.0  160.0   5.13  140.41  5.030  -4.726    .7  1.0000  1.0000 2  Poled Asym                                                                                                                 </t>
  </si>
  <si>
    <t xml:space="preserve">10.2  160.0   5.78  142.69  5.030  -4.726    .7  1.0000  1.0000 2  Poled Asym                                                                                                                           </t>
  </si>
  <si>
    <t xml:space="preserve">10.0  165.0   5.01  150.42  4.879  -4.712    .5  1.0000  1.0000 2  Sym Spin                                                                                                                   </t>
  </si>
  <si>
    <t xml:space="preserve">10.2  165.0   5.67  152.14  4.879  -4.712    .5  1.0000  1.0000 2  Sym Spin                                                                                                                             </t>
  </si>
  <si>
    <t xml:space="preserve">10.0  170.0   4.95  160.37  4.762  -4.690    .4  1.0000  1.0000 2  Sym Spin                                                                                                                   </t>
  </si>
  <si>
    <t xml:space="preserve">10.2  170.0   5.62  161.53  4.762  -4.690    .4  1.0000  1.0000 2  Sym Spin                                                                                                                             </t>
  </si>
  <si>
    <t xml:space="preserve">10.0  175.0   4.92  170.25  4.676  -4.658    .2  1.0000  1.0000 2  Sym Spin                                                                                                                   </t>
  </si>
  <si>
    <t xml:space="preserve">10.2  175.0   5.60  170.83  4.676  -4.658    .2  1.0000  1.0000 2  Sym Spin                                                                                                                             </t>
  </si>
  <si>
    <t xml:space="preserve">10.0  180.0   4.94  180.00  4.621  -4.621    .1  1.0000  1.0000 3  Sym Spin                                                                                                                   </t>
  </si>
  <si>
    <t xml:space="preserve">10.2  180.0   5.62  180.00  4.621  -4.621    .1  1.0000  1.0000 3  Sym Spin                                                                                                                             </t>
  </si>
  <si>
    <t xml:space="preserve">12.0   43.2  15.72   28.07  5.669   4.132  15.1  1.0000   .7528 2  OPTUP                                                                                                                      </t>
  </si>
  <si>
    <t xml:space="preserve">12.3   43.2  16.74   29.05  5.669   4.132  15.1  1.0000   .7528 2  OPTUP                                                                                                                                </t>
  </si>
  <si>
    <t xml:space="preserve">12.0  165.5   6.15  152.17  5.670  -5.490    .7  1.0000  1.0000 1  OPTDN Poled Asym                                                                                                           </t>
  </si>
  <si>
    <t xml:space="preserve">12.3  165.5   6.95  153.72  5.670  -5.490    .7  1.0000  1.0000 1  OPTDN Poled Asym                                                                                                                     </t>
  </si>
  <si>
    <t xml:space="preserve">12.0   40.0  15.55   26.76  5.291   4.053  13.1  1.0000   .7339 4  Jib                                                                                                                        </t>
  </si>
  <si>
    <t xml:space="preserve">12.3   40.0  16.60   27.62  5.291   4.053  13.1  1.0000   .7339 4  Jib                                                                                                                                  </t>
  </si>
  <si>
    <t xml:space="preserve">12.0   45.0  15.75   28.91  5.816   4.113  16.0  1.0000   .7611 4  Jib                                                                                                                        </t>
  </si>
  <si>
    <t xml:space="preserve">12.3   45.0  16.74   29.94  5.816   4.113  16.0  1.0000   .7611 4  Jib                                                                                                                                  </t>
  </si>
  <si>
    <t xml:space="preserve">12.0   50.0  15.70   31.46  6.097   3.919  17.6  1.0000   .7817 3  Jib                                                                                                                        </t>
  </si>
  <si>
    <t xml:space="preserve">12.3   50.0  16.63   32.67  6.097   3.919  17.6  1.0000   .7817 3  Jib                                                                                                                                  </t>
  </si>
  <si>
    <t xml:space="preserve">12.0   55.0  15.54   34.19  6.288   3.607  18.8  1.0000   .8026 3  Jib                                                                                                                        </t>
  </si>
  <si>
    <t xml:space="preserve">12.3   55.0  16.40   35.55  6.288   3.607  18.8  1.0000   .8026 3  Jib                                                                                                                                  </t>
  </si>
  <si>
    <t xml:space="preserve">12.0   60.0  15.31   37.03  6.436   3.218  19.6  1.0000   .8273 3  Jib                                                                                                                        </t>
  </si>
  <si>
    <t xml:space="preserve">12.3   60.0  16.09   38.56  6.436   3.218  19.6  1.0000   .8273 3  Jib                                                                                                                                  </t>
  </si>
  <si>
    <t xml:space="preserve">12.0   65.0  15.03   39.97  6.558   2.772  20.1  1.0000   .8565 3  Jib                                                                                                                        </t>
  </si>
  <si>
    <t xml:space="preserve">12.3   65.0  15.74   41.68  6.558   2.772  20.1  1.0000   .8565 3  Jib                                                                                                                                  </t>
  </si>
  <si>
    <t xml:space="preserve">12.0   70.0  14.71   43.03  6.662   2.279  20.2  1.0000   .8912 3  Jib                                                                                                                        </t>
  </si>
  <si>
    <t xml:space="preserve">12.3   70.0  15.35   44.93  6.662   2.279  20.2  1.0000   .8912 3  Jib                                                                                                                                  </t>
  </si>
  <si>
    <t xml:space="preserve">12.0   75.0  14.34   46.17  6.752   1.748  20.3  1.0000   .9385 3  Jib                                                                                                                        </t>
  </si>
  <si>
    <t xml:space="preserve">12.3   75.0  14.92   48.27  6.752   1.748  20.3  1.0000   .9385 3  Jib                                                                                                                                  </t>
  </si>
  <si>
    <t xml:space="preserve">12.0   80.0  13.94   49.40  6.832   1.186  20.3  1.0000  1.0000 3  Jib                                                                                                                        </t>
  </si>
  <si>
    <t xml:space="preserve">12.3   80.0  14.47   51.70  6.832   1.186  20.3  1.0000  1.0000 3  Jib                                                                                                                                  </t>
  </si>
  <si>
    <t xml:space="preserve">12.0   85.0  13.75   53.23  6.899    .601  21.0  1.0000   .8722 2  Poled Asym                                                                                                                 </t>
  </si>
  <si>
    <t xml:space="preserve">12.3   85.0  13.94   55.12  6.899    .601  21.0  1.0000   .8722 2  Poled Asym                                                                                                                           </t>
  </si>
  <si>
    <t xml:space="preserve">12.0   90.0  13.29   56.62  6.984    .000  21.0  1.0000   .9382 2  Poled Asym                                                                                                                 </t>
  </si>
  <si>
    <t xml:space="preserve">12.3   90.0  13.44   58.68  6.984    .000  21.0  1.0000   .9382 2  Poled Asym                                                                                                                           </t>
  </si>
  <si>
    <t xml:space="preserve">12.0   95.0  12.81   60.34  7.052   -.615  19.9  1.0000  1.0000 2  Poled Asym                                                                                                                 </t>
  </si>
  <si>
    <t xml:space="preserve">12.3   95.0  12.98   62.56  7.052   -.615  19.9  1.0000  1.0000 2  Poled Asym                                                                                                                           </t>
  </si>
  <si>
    <t xml:space="preserve">12.0  100.0  12.32   64.88  7.068  -1.227  15.1  1.0000  1.0000 2  Poled Asym                                                                                                                 </t>
  </si>
  <si>
    <t xml:space="preserve">12.3  100.0  12.69   67.12  7.068  -1.227  15.1  1.0000  1.0000 2  Poled Asym                                                                                                                           </t>
  </si>
  <si>
    <t xml:space="preserve">12.0  105.0  11.78   69.40  7.043  -1.823  10.7  1.0000  1.0000 2  Poled Asym                                                                                                                 </t>
  </si>
  <si>
    <t xml:space="preserve">12.3  105.0  12.29   71.69  7.043  -1.823  10.7  1.0000  1.0000 2  Poled Asym                                                                                                                           </t>
  </si>
  <si>
    <t xml:space="preserve">12.0  110.0  11.20   73.98  6.988  -2.390   6.8  1.0000  1.0000 2  Poled Asym                                                                                                                 </t>
  </si>
  <si>
    <t xml:space="preserve">12.3  110.0  11.80   76.36  6.988  -2.390   6.8  1.0000  1.0000 2  Poled Asym                                                                                                                           </t>
  </si>
  <si>
    <t xml:space="preserve">12.0  115.0  10.59   78.72  6.910  -2.920   4.8  1.0000  1.0000 2  Poled Asym                                                                                                                 </t>
  </si>
  <si>
    <t xml:space="preserve">12.3  115.0  11.23   81.22  6.910  -2.920   4.8  1.0000  1.0000 2  Poled Asym                                                                                                                           </t>
  </si>
  <si>
    <t xml:space="preserve">12.0  120.0   9.99   83.76  6.817  -3.408   3.9  1.0000  1.0000 2  Poled Asym                                                                                                                 </t>
  </si>
  <si>
    <t xml:space="preserve">12.3  120.0  10.64   86.39  6.817  -3.408   3.9  1.0000  1.0000 2  Poled Asym                                                                                                                           </t>
  </si>
  <si>
    <t xml:space="preserve">12.0  125.0   9.39   89.17  6.714  -3.851   3.3  1.0000  1.0000 2  Poled Asym                                                                                                                 </t>
  </si>
  <si>
    <t xml:space="preserve">12.3  125.0  10.06   91.92  6.714  -3.851   3.3  1.0000  1.0000 2  Poled Asym                                                                                                                           </t>
  </si>
  <si>
    <t xml:space="preserve">12.0  130.0   8.82   95.01  6.602  -4.244   2.8  1.0000  1.0000 2  Poled Asym                                                                                                                 </t>
  </si>
  <si>
    <t xml:space="preserve">12.3  130.0   9.50   97.87  6.602  -4.244   2.8  1.0000  1.0000 2  Poled Asym                                                                                                                           </t>
  </si>
  <si>
    <t xml:space="preserve">12.0  135.0   8.27  101.34  6.485  -4.586   2.4  1.0000  1.0000 2  Poled Asym                                                                                                                 </t>
  </si>
  <si>
    <t xml:space="preserve">12.3  135.0   8.96  104.26  6.485  -4.586   2.4  1.0000  1.0000 2  Poled Asym                                                                                                                           </t>
  </si>
  <si>
    <t xml:space="preserve">12.0  140.0   7.76  108.21  6.363  -4.874   2.1  1.0000  1.0000 2  Poled Asym                                                                                                                 </t>
  </si>
  <si>
    <t xml:space="preserve">12.3  140.0   8.47  111.15  6.363  -4.874   2.1  1.0000  1.0000 2  Poled Asym                                                                                                                           </t>
  </si>
  <si>
    <t xml:space="preserve">12.0  145.0   7.30  115.68  6.234  -5.107   1.7  1.0000  1.0000 2  Poled Asym                                                                                                                 </t>
  </si>
  <si>
    <t xml:space="preserve">12.3  145.0   8.03  118.56  6.234  -5.107   1.7  1.0000  1.0000 2  Poled Asym                                                                                                                           </t>
  </si>
  <si>
    <t xml:space="preserve">12.0  150.0   6.90  123.78  6.099  -5.281   1.4  1.0000  1.0000 2  Poled Asym                                                                                                                 </t>
  </si>
  <si>
    <t xml:space="preserve">12.3  150.0   7.65  126.50  6.099  -5.281   1.4  1.0000  1.0000 2  Poled Asym                                                                                                                           </t>
  </si>
  <si>
    <t xml:space="preserve">12.0  155.0   6.57  132.48  5.958  -5.400   1.2  1.0000  1.0000 2  Poled Asym                                                                                                                 </t>
  </si>
  <si>
    <t xml:space="preserve">12.3  155.0   7.34  134.94  5.958  -5.400   1.2  1.0000  1.0000 2  Poled Asym                                                                                                                           </t>
  </si>
  <si>
    <t xml:space="preserve">12.0  160.0   6.32  141.66  5.818  -5.467   1.0  1.0000  1.0000 2  Poled Asym                                                                                                                 </t>
  </si>
  <si>
    <t xml:space="preserve">12.3  160.0   7.11  143.75  5.818  -5.467   1.0  1.0000  1.0000 2  Poled Asym                                                                                                                           </t>
  </si>
  <si>
    <t xml:space="preserve">12.0  165.0   6.16  151.18  5.683  -5.490    .7  1.0000  1.0000 2  Poled Asym                                                                                                                 </t>
  </si>
  <si>
    <t xml:space="preserve">12.3  165.0   6.96  152.80  5.683  -5.490    .7  1.0000  1.0000 2  Poled Asym                                                                                                                           </t>
  </si>
  <si>
    <t xml:space="preserve">12.0  170.0   6.07  160.84  5.562  -5.478    .5  1.0000  1.0000 2  Poled Asym                                                                                                                 </t>
  </si>
  <si>
    <t xml:space="preserve">12.3  170.0   6.88  161.94  5.562  -5.478    .5  1.0000  1.0000 2  Poled Asym                                                                                                                           </t>
  </si>
  <si>
    <t xml:space="preserve">12.0  175.0   6.05  170.48  5.466  -5.445    .4  1.0000  1.0000 2  Sym Spin                                                                                                                   </t>
  </si>
  <si>
    <t xml:space="preserve">12.3  175.0   6.87  171.02  5.466  -5.445    .4  1.0000  1.0000 2  Sym Spin                                                                                                                             </t>
  </si>
  <si>
    <t xml:space="preserve">12.0  180.0   6.08  180.00  5.402  -5.402    .1  1.0000  1.0000 3  Sym Spin                                                                                                                   </t>
  </si>
  <si>
    <t xml:space="preserve">12.3  180.0   6.89  180.00  5.402  -5.402    .1  1.0000  1.0000 3  Sym Spin                                                                                                                             </t>
  </si>
  <si>
    <t xml:space="preserve">16.0   40.9  19.54   28.43  5.830   4.404  18.1  1.0000   .5501 2  OPTUP                                                                                                                      </t>
  </si>
  <si>
    <t xml:space="preserve">16.4   40.9  20.88   29.24  5.830   4.404  18.1  1.0000   .5501 2  OPTUP                                                                                                                                </t>
  </si>
  <si>
    <t xml:space="preserve">16.0  174.9   8.88  171.15  6.474  -6.448    .6  1.0000  1.0000 1  OPTDN Sym Spin                                                                                                             </t>
  </si>
  <si>
    <t xml:space="preserve">16.4  174.9   9.96  171.59  6.474  -6.448    .6  1.0000  1.0000 1  OPTDN Sym Spin                                                                                                                       </t>
  </si>
  <si>
    <t xml:space="preserve">16.0   40.0  19.52   27.95  5.741   4.398  17.6  1.0000   .5478 4  Jib                                                                                                                        </t>
  </si>
  <si>
    <t xml:space="preserve">16.4   40.0  20.87   28.76  5.741   4.398  17.6  1.0000   .5478 4  Jib                                                                                                                                  </t>
  </si>
  <si>
    <t xml:space="preserve">16.0   45.0  19.54   30.72  6.109   4.319  19.6  1.0000   .5591 3  Jib                                                                                                                        </t>
  </si>
  <si>
    <t xml:space="preserve">16.4   45.0  20.80   31.67  6.109   4.319  19.6  1.0000   .5591 3  Jib                                                                                                                                  </t>
  </si>
  <si>
    <t xml:space="preserve">16.0   50.0  19.41   33.79  6.339   4.075  20.4  1.0000   .5658 3  Jib                                                                                                                        </t>
  </si>
  <si>
    <t xml:space="preserve">16.4   50.0  20.57   34.89  6.339   4.075  20.4  1.0000   .5658 3  Jib                                                                                                                                  </t>
  </si>
  <si>
    <t xml:space="preserve">16.0   55.0  19.20   37.03  6.513   3.736  20.7  1.0000   .5744 3  Jib                                                                                                                        </t>
  </si>
  <si>
    <t xml:space="preserve">16.4   55.0  20.27   38.28  6.513   3.736  20.7  1.0000   .5744 3  Jib                                                                                                                                  </t>
  </si>
  <si>
    <t xml:space="preserve">16.0   60.0  18.93   40.35  6.656   3.328  20.9  1.0000   .5890 3  Jib                                                                                                                        </t>
  </si>
  <si>
    <t xml:space="preserve">16.4   60.0  19.91   41.76  6.656   3.328  20.9  1.0000   .5890 3  Jib                                                                                                                                  </t>
  </si>
  <si>
    <t xml:space="preserve">16.0   65.0  18.60   43.77  6.781   2.866  21.1  1.0000   .6114 3  Jib                                                                                                                        </t>
  </si>
  <si>
    <t xml:space="preserve">16.4   65.0  19.49   45.32  6.781   2.866  21.1  1.0000   .6114 3  Jib                                                                                                                                  </t>
  </si>
  <si>
    <t xml:space="preserve">16.0   70.0  18.23   47.26  6.892   2.357  21.1  1.0000   .6441 3  Jib                                                                                                                        </t>
  </si>
  <si>
    <t xml:space="preserve">16.4   70.0  19.05   48.99  6.892   2.357  21.1  1.0000   .6441 3  Jib                                                                                                                                  </t>
  </si>
  <si>
    <t xml:space="preserve">16.0   75.0  17.82   50.84  6.994   1.810  21.2  1.0000   .6895 3  Jib                                                                                                                        </t>
  </si>
  <si>
    <t xml:space="preserve">16.4   75.0  18.55   52.72  6.994   1.810  21.2  1.0000   .6895 3  Jib                                                                                                                                  </t>
  </si>
  <si>
    <t xml:space="preserve">16.0   80.0  17.37   54.51  7.087   1.231  21.2  1.0000   .7492 3  Jib                                                                                                                        </t>
  </si>
  <si>
    <t xml:space="preserve">16.4   80.0  18.03   56.58  7.087   1.231  21.2  1.0000   .7492 3  Jib                                                                                                                                  </t>
  </si>
  <si>
    <t xml:space="preserve">16.0   85.0  16.89   58.28  7.172    .625  21.2  1.0000   .8223 3  Jib                                                                                                                        </t>
  </si>
  <si>
    <t xml:space="preserve">16.4   85.0  17.49   60.54  7.172    .625  21.2  1.0000   .8223 3  Jib                                                                                                                                  </t>
  </si>
  <si>
    <t xml:space="preserve">16.0   90.0  16.73   62.65  7.272    .000  21.6  1.0000   .6844 2  Poled Asym                                                                                                                 </t>
  </si>
  <si>
    <t xml:space="preserve">16.4   90.0  16.89   64.49  7.272    .000  21.6  1.0000   .6844 2  Poled Asym                                                                                                                           </t>
  </si>
  <si>
    <t xml:space="preserve">16.0   95.0  16.18   66.65  7.370   -.642  21.5  1.0000   .7546 2  Poled Asym                                                                                                                 </t>
  </si>
  <si>
    <t xml:space="preserve">16.4   95.0  16.31   68.64  7.370   -.642  21.5  1.0000   .7546 2  Poled Asym                                                                                                                           </t>
  </si>
  <si>
    <t xml:space="preserve">16.0  100.0  15.61   70.77  7.463  -1.296  21.5  1.0000   .8388 2  Poled Asym                                                                                                                 </t>
  </si>
  <si>
    <t xml:space="preserve">16.4  100.0  15.71   72.91  7.463  -1.296  21.5  1.0000   .8388 2  Poled Asym                                                                                                                           </t>
  </si>
  <si>
    <t xml:space="preserve">16.0  105.0  15.00   75.04  7.551  -1.954  21.4  1.0000   .9379 2  Poled Asym                                                                                                                 </t>
  </si>
  <si>
    <t xml:space="preserve">16.4  105.0  15.11   77.35  7.551  -1.954  21.4  1.0000   .9379 2  Poled Asym                                                                                                                           </t>
  </si>
  <si>
    <t xml:space="preserve">16.0  110.0  14.43   79.85  7.606  -2.601  18.6  1.0000  1.0000 3  Poled Asym                                                                                                                 </t>
  </si>
  <si>
    <t xml:space="preserve">16.4  110.0  14.74   82.20  7.606  -2.601  18.6  1.0000  1.0000 3  Poled Asym                                                                                                                           </t>
  </si>
  <si>
    <t xml:space="preserve">16.0  115.0  13.84   85.20  7.567  -3.198  13.0  1.0000  1.0000 2  Poled Asym                                                                                                                 </t>
  </si>
  <si>
    <t xml:space="preserve">16.4  115.0  14.49   87.47  7.567  -3.198  13.0  1.0000  1.0000 2  Poled Asym                                                                                                                           </t>
  </si>
  <si>
    <t xml:space="preserve">16.0  120.0  13.22   90.64  7.488  -3.744   8.5  1.0000  1.0000 2  Poled Asym                                                                                                                 </t>
  </si>
  <si>
    <t xml:space="preserve">16.4  120.0  14.06   92.89  7.488  -3.744   8.5  1.0000  1.0000 2  Poled Asym                                                                                                                           </t>
  </si>
  <si>
    <t xml:space="preserve">16.0  125.0  12.60   96.29  7.393  -4.240   5.3  1.0000  1.0000 2  Poled Asym                                                                                                                 </t>
  </si>
  <si>
    <t xml:space="preserve">16.4  125.0  13.52   98.55  7.393  -4.240   5.3  1.0000  1.0000 2  Poled Asym                                                                                                                           </t>
  </si>
  <si>
    <t xml:space="preserve">16.0  130.0  11.98  102.24  7.293  -4.688   4.3  1.0000  1.0000 2  Poled Asym                                                                                                                 </t>
  </si>
  <si>
    <t xml:space="preserve">16.4  130.0  12.94  104.52  7.293  -4.688   4.3  1.0000  1.0000 2  Poled Asym                                                                                                                           </t>
  </si>
  <si>
    <t xml:space="preserve">16.0  135.0  11.40  108.54  7.192  -5.085   3.6  1.0000  1.0000 2  Poled Asym                                                                                                                 </t>
  </si>
  <si>
    <t xml:space="preserve">16.4  135.0  12.38  110.82  7.192  -5.085   3.6  1.0000  1.0000 2  Poled Asym                                                                                                                           </t>
  </si>
  <si>
    <t xml:space="preserve">16.0  140.0  10.86  115.23  7.089  -5.431   3.1  1.0000  1.0000 2  Poled Asym                                                                                                                 </t>
  </si>
  <si>
    <t xml:space="preserve">16.4  140.0  11.86  117.46  7.089  -5.431   3.1  1.0000  1.0000 2  Poled Asym                                                                                                                           </t>
  </si>
  <si>
    <t xml:space="preserve">16.0  145.0  10.37  122.31  6.986  -5.722   2.6  1.0000  1.0000 2  Poled Asym                                                                                                                 </t>
  </si>
  <si>
    <t xml:space="preserve">16.4  145.0  11.39  124.44  6.986  -5.722   2.6  1.0000  1.0000 2  Poled Asym                                                                                                                           </t>
  </si>
  <si>
    <t xml:space="preserve">16.0  150.0   9.95  129.78  6.882  -5.960   2.2  1.0000  1.0000 2  Poled Asym                                                                                                                 </t>
  </si>
  <si>
    <t xml:space="preserve">16.4  150.0  10.98  131.77  6.882  -5.960   2.2  1.0000  1.0000 2  Poled Asym                                                                                                                           </t>
  </si>
  <si>
    <t xml:space="preserve">16.0  155.0   9.58  137.61  6.783  -6.148   1.8  1.0000  1.0000 2  Poled Asym                                                                                                                 </t>
  </si>
  <si>
    <t xml:space="preserve">16.4  155.0  10.64  139.38  6.783  -6.148   1.8  1.0000  1.0000 2  Poled Asym                                                                                                                           </t>
  </si>
  <si>
    <t xml:space="preserve">16.0  160.0   9.29  145.75  6.691  -6.287   1.5  1.0000  1.0000 2  Poled Asym                                                                                                                 </t>
  </si>
  <si>
    <t xml:space="preserve">16.4  160.0  10.36  147.25  6.691  -6.287   1.5  1.0000  1.0000 2  Poled Asym                                                                                                                           </t>
  </si>
  <si>
    <t xml:space="preserve">16.0  165.0   9.08  154.14  6.606  -6.381   1.2  1.0000  1.0000 2  Poled Asym                                                                                                                 </t>
  </si>
  <si>
    <t xml:space="preserve">16.4  165.0  10.16  155.31  6.606  -6.381   1.2  1.0000  1.0000 2  Poled Asym                                                                                                                           </t>
  </si>
  <si>
    <t xml:space="preserve">16.0  170.0   8.93  162.71  6.532  -6.433    .9  1.0000  1.0000 2  Poled Asym                                                                                                                 </t>
  </si>
  <si>
    <t xml:space="preserve">16.4  170.0  10.02  163.50  6.532  -6.433    .9  1.0000  1.0000 2  Poled Asym                                                                                                                           </t>
  </si>
  <si>
    <t xml:space="preserve">16.0  175.0   8.87  171.35  6.473  -6.448    .6  1.0000  1.0000 2  Sym Spin                                                                                                                   </t>
  </si>
  <si>
    <t xml:space="preserve">16.4  175.0   9.96  171.75  6.473  -6.448    .6  1.0000  1.0000 2  Sym Spin                                                                                                                             </t>
  </si>
  <si>
    <t xml:space="preserve">16.0  180.0   8.87  180.00  6.432  -6.432    .3  1.0000  1.0000 4  Sym Spin                                                                                                                   </t>
  </si>
  <si>
    <t xml:space="preserve">16.4  180.0   9.96  180.00  6.432  -6.432    .3  1.0000  1.0000 4  Sym Spin                                                                                                                             </t>
  </si>
  <si>
    <t xml:space="preserve">20.0   40.7  23.19   29.65  5.883   4.459  20.0  1.0000   .4159 8  OPTUP                                                                                                                      </t>
  </si>
  <si>
    <t xml:space="preserve">20.5   40.7  24.83   30.38  5.883   4.459  20.0  1.0000   .4159 8  OPTUP                                                                                                                                </t>
  </si>
  <si>
    <t xml:space="preserve">20.0  175.8  12.04  173.35  7.118  -7.099    .9  1.0000  1.0000 1  OPTDN Sym Spin                                                                                                             </t>
  </si>
  <si>
    <t xml:space="preserve">20.5  175.8  13.40  173.57  7.118  -7.099    .9  1.0000  1.0000 1  OPTDN Sym Spin                                                                                                                       </t>
  </si>
  <si>
    <t xml:space="preserve">20.0   40.0  23.18   29.23  5.816   4.455  19.7  1.0000   .4149 4  Jib                                                                                                                        </t>
  </si>
  <si>
    <t xml:space="preserve">20.5   40.0  24.83   29.96  5.816   4.455  19.7  1.0000   .4149 4  Jib                                                                                                                                  </t>
  </si>
  <si>
    <t xml:space="preserve">20.0   45.0  23.17   32.38  6.174   4.366  20.8  1.0000   .4162 4  Jib                                                                                                                        </t>
  </si>
  <si>
    <t xml:space="preserve">20.5   45.0  24.71   33.24  6.174   4.366  20.8  1.0000   .4162 4  Jib                                                                                                                                  </t>
  </si>
  <si>
    <t xml:space="preserve">20.0   50.0  22.98   35.77  6.403   4.116  21.2   .9864   .4315 5  Jib                                                                                                                        </t>
  </si>
  <si>
    <t xml:space="preserve">20.5   50.0  24.44   36.78  6.403   4.116  21.2   .9864   .4315 5  Jib                                                                                                                                  </t>
  </si>
  <si>
    <t xml:space="preserve">20.0   55.0  22.69   39.27  6.581   3.775  21.3   .9638   .4610 3  Jib                                                                                                                        </t>
  </si>
  <si>
    <t xml:space="preserve">20.5   55.0  24.10   40.46  6.581   3.775  21.3   .9638   .4610 3  Jib                                                                                                                                  </t>
  </si>
  <si>
    <t xml:space="preserve">20.0   60.0  22.36   42.86  6.733   3.366  21.5   .9527   .4861 3  Jib                                                                                                                        </t>
  </si>
  <si>
    <t xml:space="preserve">20.5   60.0  23.68   44.20  6.733   3.366  21.5   .9527   .4861 3  Jib                                                                                                                                  </t>
  </si>
  <si>
    <t xml:space="preserve">20.0   65.0  22.00   46.55  6.867   2.902  21.5   .9470   .5142 3  Jib                                                                                                                        </t>
  </si>
  <si>
    <t xml:space="preserve">20.5   65.0  23.23   48.06  6.867   2.902  21.5   .9470   .5142 3  Jib                                                                                                                                  </t>
  </si>
  <si>
    <t xml:space="preserve">20.0   70.0  21.60   50.31  6.991   2.391  21.5   .9432   .5508 3  Jib                                                                                                                        </t>
  </si>
  <si>
    <t xml:space="preserve">20.5   70.0  22.74   51.99  6.991   2.391  21.5   .9432   .5508 3  Jib                                                                                                                                  </t>
  </si>
  <si>
    <t xml:space="preserve">20.0   75.0  21.16   54.17  7.107   1.839  21.6   .9403   .5986 3  Jib                                                                                                                        </t>
  </si>
  <si>
    <t xml:space="preserve">20.5   75.0  22.20   56.00  7.107   1.839  21.6   .9403   .5986 3  Jib                                                                                                                                  </t>
  </si>
  <si>
    <t xml:space="preserve">20.0   80.0  20.68   58.13  7.215   1.253  21.5   .9399   .6544 3  Jib                                                                                                                        </t>
  </si>
  <si>
    <t xml:space="preserve">20.5   80.0  21.65   60.15  7.215   1.253  21.5   .9399   .6544 3  Jib                                                                                                                                  </t>
  </si>
  <si>
    <t xml:space="preserve">20.0   85.0  20.17   62.21  7.318    .638  21.5   .9420   .7162 3  Jib                                                                                                                        </t>
  </si>
  <si>
    <t xml:space="preserve">20.5   85.0  21.06   64.39  7.318    .638  21.5   .9420   .7162 3  Jib                                                                                                                                  </t>
  </si>
  <si>
    <t xml:space="preserve">20.0   90.0  19.85   66.56  7.443    .000  21.7   .8469   .7187 2  Poled Asym                                                                                                                 </t>
  </si>
  <si>
    <t xml:space="preserve">20.5   90.0  20.44   68.65  7.443    .000  21.7   .8469   .7187 2  Poled Asym                                                                                                                           </t>
  </si>
  <si>
    <t xml:space="preserve">20.0   95.0  19.35   70.92  7.557   -.659  21.8   .8785   .7379 2  Poled Asym                                                                                                                 </t>
  </si>
  <si>
    <t xml:space="preserve">20.5   95.0  19.81   73.06  7.557   -.659  21.8   .8785   .7379 2  Poled Asym                                                                                                                           </t>
  </si>
  <si>
    <t xml:space="preserve">20.0  100.0  18.83   75.45  7.669  -1.332  21.8   .9129   .7610 2  Poled Asym                                                                                                                 </t>
  </si>
  <si>
    <t xml:space="preserve">20.5  100.0  19.18   77.62  7.669  -1.332  21.8   .9129   .7610 2  Poled Asym                                                                                                                           </t>
  </si>
  <si>
    <t xml:space="preserve">20.0  105.0  18.28   80.14  7.778  -2.013  21.8   .9479   .7905 2  Poled Asym                                                                                                                 </t>
  </si>
  <si>
    <t xml:space="preserve">20.5  105.0  18.54   82.33  7.778  -2.013  21.8   .9479   .7905 2  Poled Asym                                                                                                                           </t>
  </si>
  <si>
    <t xml:space="preserve">20.0  110.0  17.69   85.00  7.885  -2.697  21.9   .9811   .8309 2  Poled Asym                                                                                                                 </t>
  </si>
  <si>
    <t xml:space="preserve">20.5  110.0  17.89   87.19  7.885  -2.697  21.9   .9811   .8309 2  Poled Asym                                                                                                                           </t>
  </si>
  <si>
    <t xml:space="preserve">20.0  115.0  17.06   89.98  7.994  -3.378  21.9  1.0000   .9045 2  Poled Asym                                                                                                                 </t>
  </si>
  <si>
    <t xml:space="preserve">20.5  115.0  17.24   92.21  7.994  -3.378  21.9  1.0000   .9045 2  Poled Asym                                                                                                                           </t>
  </si>
  <si>
    <t xml:space="preserve">20.0  120.0  16.39   95.08  8.099  -4.049  20.5  1.0000  1.0000 3  Poled Asym                                                                                                                 </t>
  </si>
  <si>
    <t xml:space="preserve">20.5  120.0  16.76   97.36  8.099  -4.049  20.5  1.0000  1.0000 3  Poled Asym                                                                                                                           </t>
  </si>
  <si>
    <t xml:space="preserve">20.0  125.0  15.83  100.70  8.060  -4.623  14.7  1.0000  1.0000 2  Poled Asym                                                                                                                 </t>
  </si>
  <si>
    <t xml:space="preserve">20.5  125.0  16.65  102.81  8.060  -4.623  14.7  1.0000  1.0000 2  Poled Asym                                                                                                                           </t>
  </si>
  <si>
    <t xml:space="preserve">20.0  130.0  15.22  106.58  7.973  -5.125   9.9  1.0000  1.0000 2  Poled Asym                                                                                                                 </t>
  </si>
  <si>
    <t xml:space="preserve">20.5  130.0  16.31  108.58  7.973  -5.125   9.9  1.0000  1.0000 2  Poled Asym                                                                                                                           </t>
  </si>
  <si>
    <t xml:space="preserve">20.0  135.0  14.64  112.78  7.864  -5.561   5.9  1.0000  1.0000 3  Poled Asym                                                                                                                 </t>
  </si>
  <si>
    <t xml:space="preserve">20.5  135.0  15.86  114.69  7.864  -5.561   5.9  1.0000  1.0000 3  Poled Asym                                                                                                                           </t>
  </si>
  <si>
    <t xml:space="preserve">20.0  140.0  14.08  119.36  7.749  -5.936   4.4  1.0000  1.0000 2  Poled Asym                                                                                                                 </t>
  </si>
  <si>
    <t xml:space="preserve">20.5  140.0  15.35  121.18  7.749  -5.936   4.4  1.0000  1.0000 2  Poled Asym                                                                                                                           </t>
  </si>
  <si>
    <t xml:space="preserve">20.0  145.0  13.58  126.25  7.634  -6.253   3.7  1.0000  1.0000 2  Poled Asym                                                                                                                 </t>
  </si>
  <si>
    <t xml:space="preserve">20.5  145.0  14.88  127.96  7.634  -6.253   3.7  1.0000  1.0000 2  Poled Asym                                                                                                                           </t>
  </si>
  <si>
    <t xml:space="preserve">20.0  150.0  13.15  133.41  7.525  -6.517   3.1  1.0000  1.0000 2  Poled Asym                                                                                                                 </t>
  </si>
  <si>
    <t xml:space="preserve">20.5  150.0  14.46  134.97  7.525  -6.517   3.1  1.0000  1.0000 2  Poled Asym                                                                                                                           </t>
  </si>
  <si>
    <t xml:space="preserve">20.0  155.0  12.78  140.81  7.425  -6.729   2.6  1.0000  1.0000 2  Poled Asym                                                                                                                 </t>
  </si>
  <si>
    <t xml:space="preserve">20.5  155.0  14.11  142.18  7.425  -6.729   2.6  1.0000  1.0000 2  Poled Asym                                                                                                                           </t>
  </si>
  <si>
    <t xml:space="preserve">20.0  160.0  12.48  148.42  7.333  -6.891   2.2  1.0000  1.0000 2  Poled Asym                                                                                                                 </t>
  </si>
  <si>
    <t xml:space="preserve">20.5  160.0  13.83  149.57  7.333  -6.891   2.2  1.0000  1.0000 2  Poled Asym                                                                                                                           </t>
  </si>
  <si>
    <t xml:space="preserve">20.0  165.0  12.26  156.20  7.252  -7.005   1.7  1.0000  1.0000 2  Poled Asym                                                                                                                 </t>
  </si>
  <si>
    <t xml:space="preserve">20.5  165.0  13.61  157.09  7.252  -7.005   1.7  1.0000  1.0000 2  Poled Asym                                                                                                                           </t>
  </si>
  <si>
    <t xml:space="preserve">20.0  170.0  12.11  164.09  7.182  -7.072   1.3  1.0000  1.0000 2  Poled Asym                                                                                                                 </t>
  </si>
  <si>
    <t xml:space="preserve">20.5  170.0  13.47  164.69  7.182  -7.072   1.3  1.0000  1.0000 2  Poled Asym                                                                                                                           </t>
  </si>
  <si>
    <t xml:space="preserve">20.0  175.0  12.05  172.04  7.126  -7.099    .9  1.0000  1.0000 2  Sym Spin                                                                                                                   </t>
  </si>
  <si>
    <t xml:space="preserve">20.5  175.0  13.41  172.35  7.126  -7.099    .9  1.0000  1.0000 2  Sym Spin                                                                                                                             </t>
  </si>
  <si>
    <t xml:space="preserve">20.0  180.0  12.05  180.00  7.086  -7.086    .5  1.0000  1.0000 4  Sym Spin                                                                                                                   </t>
  </si>
  <si>
    <t xml:space="preserve">20.5  180.0  13.40  180.00  7.086  -7.086    .5  1.0000  1.0000 4  Sym Spin                                                                                                                             </t>
  </si>
  <si>
    <t xml:space="preserve">24.0   42.0  26.46   31.79  5.891   4.376  20.3   .9133   .3896 7  OPTUP                                                                                                                      </t>
  </si>
  <si>
    <t xml:space="preserve">24.6   42.0  28.67   32.56  5.891   4.376  20.3   .9133   .3896 7  OPTUP                                                                                                                                </t>
  </si>
  <si>
    <t xml:space="preserve">24.0  175.3  15.27  172.92  7.724  -7.698   1.2  1.0000  1.0000 2  OPTDN Sym Spin                                                                                                             </t>
  </si>
  <si>
    <t xml:space="preserve">24.6  175.3  16.90  173.16  7.724  -7.698   1.2  1.0000  1.0000 2  OPTDN Sym Spin                                                                                                                       </t>
  </si>
  <si>
    <t xml:space="preserve">24.0   40.0  26.49   30.55  5.660   4.336  19.9   .9419   .3644 8  Jib                                                                                                                        </t>
  </si>
  <si>
    <t xml:space="preserve">24.6   40.0  28.65   31.24  5.660   4.336  19.9   .9419   .3644 8  Jib                                                                                                                                  </t>
  </si>
  <si>
    <t xml:space="preserve">24.0   45.0  26.35   33.78  6.115   4.324  20.7   .8825   .4192 5  Jib                                                                                                                        </t>
  </si>
  <si>
    <t xml:space="preserve">24.6   45.0  28.58   34.68  6.115   4.324  20.7   .8825   .4192 5  Jib                                                                                                                                  </t>
  </si>
  <si>
    <t xml:space="preserve">24.0   50.0  26.09   37.30  6.375   4.098  21.1   .8466   .4602 3  Jib                                                                                                                        </t>
  </si>
  <si>
    <t xml:space="preserve">24.6   50.0  28.30   38.39  6.375   4.098  21.1   .8466   .4602 3  Jib                                                                                                                                  </t>
  </si>
  <si>
    <t xml:space="preserve">24.0   55.0  25.79   40.96  6.573   3.770  21.3   .8247   .4935 3  Jib                                                                                                                        </t>
  </si>
  <si>
    <t xml:space="preserve">24.6   55.0  27.92   42.23  6.573   3.770  21.3   .8247   .4935 3  Jib                                                                                                                                  </t>
  </si>
  <si>
    <t xml:space="preserve">24.0   60.0  25.44   44.72  6.741   3.371  21.4   .8106   .5258 3  Jib                                                                                                                        </t>
  </si>
  <si>
    <t xml:space="preserve">24.6   60.0  27.48   46.17  6.741   3.371  21.4   .8106   .5258 3  Jib                                                                                                                                  </t>
  </si>
  <si>
    <t xml:space="preserve">24.0   65.0  25.05   48.56  6.891   2.912  21.5   .7983   .5669 3  Jib                                                                                                                        </t>
  </si>
  <si>
    <t xml:space="preserve">24.6   65.0  26.99   50.19  6.891   2.912  21.5   .7983   .5669 3  Jib                                                                                                                                  </t>
  </si>
  <si>
    <t xml:space="preserve">24.0   70.0  24.60   52.49  7.031   2.405  21.5   .7853   .6225 3  Jib                                                                                                                        </t>
  </si>
  <si>
    <t xml:space="preserve">24.6   70.0  26.47   54.31  7.031   2.405  21.5   .7853   .6225 3  Jib                                                                                                                                  </t>
  </si>
  <si>
    <t xml:space="preserve">24.0   75.0  24.11   56.50  7.163   1.854  21.5   .7718   .6937 3  Jib                                                                                                                        </t>
  </si>
  <si>
    <t xml:space="preserve">24.6   75.0  25.91   58.53  7.163   1.854  21.5   .7718   .6937 3  Jib                                                                                                                                  </t>
  </si>
  <si>
    <t xml:space="preserve">24.0   80.0  23.58   60.61  7.289   1.266  21.5   .7592   .7768 3  Jib                                                                                                                        </t>
  </si>
  <si>
    <t xml:space="preserve">24.6   80.0  25.32   62.84  7.289   1.266  21.5   .7592   .7768 3  Jib                                                                                                                                  </t>
  </si>
  <si>
    <t xml:space="preserve">24.0   85.0  23.31   65.01  7.421    .647  21.7   .6608   .8209 2  Poled Asym                                                                                                                 </t>
  </si>
  <si>
    <t xml:space="preserve">24.6   85.0  24.69   67.21  7.421    .647  21.7   .6608   .8209 2  Poled Asym                                                                                                                           </t>
  </si>
  <si>
    <t xml:space="preserve">24.0   90.0  22.80   69.35  7.562    .000  21.7   .6753   .8560 2  Poled Asym                                                                                                                 </t>
  </si>
  <si>
    <t xml:space="preserve">24.6   90.0  24.06   71.69  7.562    .000  21.7   .6753   .8560 2  Poled Asym                                                                                                                           </t>
  </si>
  <si>
    <t xml:space="preserve">24.0   95.0  22.25   73.85  7.689   -.670  21.7   .6912   .8972 3  Poled Asym                                                                                                                 </t>
  </si>
  <si>
    <t xml:space="preserve">24.6   95.0  23.42   76.30  7.689   -.670  21.7   .6912   .8972 3  Poled Asym                                                                                                                           </t>
  </si>
  <si>
    <t xml:space="preserve">24.0  100.0  21.66   78.48  7.813  -1.357  21.7   .7060   .9481 3  Poled Asym                                                                                                                 </t>
  </si>
  <si>
    <t xml:space="preserve">24.6  100.0  22.78   81.05  7.813  -1.357  21.7   .7060   .9481 3  Poled Asym                                                                                                                           </t>
  </si>
  <si>
    <t xml:space="preserve">24.0  105.0  21.05   83.27  7.935  -2.054  21.8   .7236  1.0000 2  Poled Asym                                                                                                                 </t>
  </si>
  <si>
    <t xml:space="preserve">24.6  105.0  22.11   85.92  7.935  -2.054  21.8   .7236  1.0000 2  Poled Asym                                                                                                                           </t>
  </si>
  <si>
    <t xml:space="preserve">24.0  110.0  20.50   88.30  8.057  -2.755  21.8   .7661  1.0000 2  Poled Asym                                                                                                                 </t>
  </si>
  <si>
    <t xml:space="preserve">24.6  110.0  21.46   90.94  8.057  -2.755  21.8   .7661  1.0000 2  Poled Asym                                                                                                                           </t>
  </si>
  <si>
    <t xml:space="preserve">24.0  115.0  19.93   93.52  8.179  -3.456  21.9   .8128  1.0000 2  Poled Asym                                                                                                                 </t>
  </si>
  <si>
    <t xml:space="preserve">24.6  115.0  20.79   96.11  8.179  -3.456  21.9   .8128  1.0000 2  Poled Asym                                                                                                                           </t>
  </si>
  <si>
    <t xml:space="preserve">24.0  120.0  19.37   98.93  8.311  -4.155  22.0   .8661  1.0000 2  Poled Asym                                                                                                                 </t>
  </si>
  <si>
    <t xml:space="preserve">24.6  120.0  20.14  101.41  8.311  -4.155  22.0   .8661  1.0000 2  Poled Asym                                                                                                                           </t>
  </si>
  <si>
    <t xml:space="preserve">24.0  125.0  18.83  104.49  8.471  -4.859  22.1   .9306  1.0000 3  Poled Asym                                                                                                                 </t>
  </si>
  <si>
    <t xml:space="preserve">24.6  125.0  19.49  106.79  8.471  -4.859  22.1   .9306  1.0000 3  Poled Asym                                                                                                                           </t>
  </si>
  <si>
    <t xml:space="preserve">24.0  130.0  18.30  110.04  8.676  -5.577  21.2  1.0000  1.0000 3  Poled Asym                                                                                                                 </t>
  </si>
  <si>
    <t xml:space="preserve">24.6  130.0  18.95  112.10  8.676  -5.577  21.2  1.0000  1.0000 3  Poled Asym                                                                                                                           </t>
  </si>
  <si>
    <t xml:space="preserve">24.0  135.0  17.78  115.66  8.638  -6.108  14.7  1.0000  1.0000 3  Poled Asym                                                                                                                 </t>
  </si>
  <si>
    <t xml:space="preserve">24.6  135.0  18.96  117.48  8.638  -6.108  14.7  1.0000  1.0000 3  Poled Asym                                                                                                                           </t>
  </si>
  <si>
    <t xml:space="preserve">24.0  140.0  17.26  121.88  8.508  -6.517   9.4  1.0000  1.0000 2  Poled Asym                                                                                                                 </t>
  </si>
  <si>
    <t xml:space="preserve">24.6  140.0  18.70  123.52  8.508  -6.517   9.4  1.0000  1.0000 2  Poled Asym                                                                                                                           </t>
  </si>
  <si>
    <t xml:space="preserve">24.0  145.0  16.78  128.54  8.352  -6.841   5.4  1.0000  1.0000 3  Poled Asym                                                                                                                 </t>
  </si>
  <si>
    <t xml:space="preserve">24.6  145.0  18.33  130.02  8.352  -6.841   5.4  1.0000  1.0000 3  Poled Asym                                                                                                                           </t>
  </si>
  <si>
    <t xml:space="preserve">24.0  150.0  16.35  135.53  8.210  -7.110   4.2  1.0000  1.0000 2  Poled Asym                                                                                                                 </t>
  </si>
  <si>
    <t xml:space="preserve">24.6  150.0  17.93  136.86  8.210  -7.110   4.2  1.0000  1.0000 2  Poled Asym                                                                                                                           </t>
  </si>
  <si>
    <t xml:space="preserve">24.0  155.0  15.98  142.70  8.084  -7.327   3.5  1.0000  1.0000 2  Poled Asym                                                                                                                 </t>
  </si>
  <si>
    <t xml:space="preserve">24.6  155.0  17.59  143.86  8.084  -7.327   3.5  1.0000  1.0000 2  Poled Asym                                                                                                                           </t>
  </si>
  <si>
    <t xml:space="preserve">24.0  160.0  15.68  150.02  7.973  -7.492   2.9  1.0000  1.0000 2  Poled Asym                                                                                                                 </t>
  </si>
  <si>
    <t xml:space="preserve">24.6  160.0  17.31  150.97  7.973  -7.492   2.9  1.0000  1.0000 2  Poled Asym                                                                                                                           </t>
  </si>
  <si>
    <t xml:space="preserve">24.0  165.0  15.47  157.44  7.876  -7.607   2.3  1.0000  1.0000 2  Poled Asym                                                                                                                 </t>
  </si>
  <si>
    <t xml:space="preserve">24.6  165.0  17.10  158.17  7.876  -7.607   2.3  1.0000  1.0000 2  Poled Asym                                                                                                                           </t>
  </si>
  <si>
    <t xml:space="preserve">24.0  170.0  15.33  164.94  7.793  -7.675   1.8  1.0000  1.0000 2  Poled Asym                                                                                                                 </t>
  </si>
  <si>
    <t xml:space="preserve">24.6  170.0  16.97  165.43  7.793  -7.675   1.8  1.0000  1.0000 2  Poled Asym                                                                                                                           </t>
  </si>
  <si>
    <t xml:space="preserve">24.0  175.0  15.27  172.47  7.728  -7.698   1.3  1.0000  1.0000 2  Sym Spin                                                                                                                   </t>
  </si>
  <si>
    <t xml:space="preserve">24.6  175.0  16.90  172.72  7.728  -7.698   1.3  1.0000  1.0000 2  Sym Spin                                                                                                                             </t>
  </si>
  <si>
    <t xml:space="preserve">24.0  180.0  15.28  180.00  7.680  -7.680    .7  1.0000  1.0000 3  Sym Spin                                                                                                                   </t>
  </si>
  <si>
    <t xml:space="preserve">24.6  180.0  16.91  180.00  7.680  -7.680    .7  1.0000  1.0000 3  Sym Spin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</si>
</sst>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0"/>
  </numFmts>
  <fonts count="22" x14ac:knownFonts="1">
    <font>
      <sz val="10"/>
      <name val="Arial"/>
    </font>
    <font>
      <sz val="8"/>
      <name val="Arial"/>
      <family val="2"/>
    </font>
    <font>
      <sz val="10"/>
      <name val="Arial"/>
      <family val="2"/>
    </font>
    <font>
      <b/>
      <sz val="10"/>
      <color indexed="12"/>
      <name val="Arial"/>
      <family val="2"/>
    </font>
    <font>
      <sz val="10"/>
      <name val="Courier New"/>
      <family val="3"/>
    </font>
    <font>
      <b/>
      <sz val="10"/>
      <name val="Arial"/>
      <family val="2"/>
    </font>
    <font>
      <b/>
      <sz val="12"/>
      <name val="Arial"/>
      <family val="2"/>
    </font>
    <font>
      <sz val="18"/>
      <name val="Times New Roman"/>
      <family val="1"/>
    </font>
    <font>
      <b/>
      <sz val="18"/>
      <name val="Times New Roman"/>
      <family val="1"/>
    </font>
    <font>
      <sz val="12"/>
      <name val="Times New Roman"/>
      <family val="1"/>
    </font>
    <font>
      <b/>
      <sz val="12"/>
      <name val="Times New Roman"/>
      <family val="1"/>
    </font>
    <font>
      <sz val="8"/>
      <name val="Times New Roman"/>
      <family val="1"/>
    </font>
    <font>
      <b/>
      <sz val="10"/>
      <name val="Courier New"/>
      <family val="3"/>
    </font>
    <font>
      <b/>
      <sz val="12"/>
      <name val="Courier New"/>
      <family val="3"/>
    </font>
    <font>
      <b/>
      <u/>
      <sz val="9"/>
      <name val="Arial"/>
      <family val="2"/>
    </font>
    <font>
      <b/>
      <sz val="9"/>
      <name val="Arial"/>
      <family val="2"/>
    </font>
    <font>
      <sz val="9"/>
      <name val="Arial"/>
      <family val="2"/>
    </font>
    <font>
      <sz val="10"/>
      <color rgb="FFFF0000"/>
      <name val="Arial"/>
      <family val="2"/>
    </font>
    <font>
      <b/>
      <sz val="10"/>
      <color rgb="FF0000CC"/>
      <name val="Arial"/>
      <family val="2"/>
    </font>
    <font>
      <b/>
      <sz val="14"/>
      <name val="Times New Roman"/>
      <family val="1"/>
    </font>
    <font>
      <b/>
      <i/>
      <sz val="16"/>
      <color rgb="FF0000CC"/>
      <name val="Arial"/>
      <family val="2"/>
    </font>
    <font>
      <u/>
      <sz val="10"/>
      <color theme="10"/>
      <name val="Arial"/>
      <family val="2"/>
    </font>
  </fonts>
  <fills count="3">
    <fill>
      <patternFill patternType="none"/>
    </fill>
    <fill>
      <patternFill patternType="gray125"/>
    </fill>
    <fill>
      <patternFill patternType="solid">
        <fgColor indexed="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1" fillId="0" borderId="0" applyNumberFormat="0" applyFill="0" applyBorder="0" applyAlignment="0" applyProtection="0"/>
  </cellStyleXfs>
  <cellXfs count="85">
    <xf numFmtId="0" fontId="0" fillId="0" borderId="0" xfId="0"/>
    <xf numFmtId="0" fontId="2" fillId="0" borderId="0" xfId="0" applyFont="1" applyBorder="1"/>
    <xf numFmtId="0" fontId="2" fillId="0" borderId="0" xfId="0" applyFont="1" applyBorder="1" applyAlignment="1">
      <alignment horizontal="right"/>
    </xf>
    <xf numFmtId="2" fontId="3" fillId="0" borderId="0" xfId="0" applyNumberFormat="1" applyFont="1" applyBorder="1"/>
    <xf numFmtId="164" fontId="3" fillId="0" borderId="0" xfId="0" applyNumberFormat="1" applyFont="1" applyBorder="1"/>
    <xf numFmtId="0" fontId="4" fillId="2" borderId="0" xfId="0" applyFont="1" applyFill="1"/>
    <xf numFmtId="164" fontId="0" fillId="0" borderId="0" xfId="0" applyNumberFormat="1" applyAlignment="1">
      <alignment horizontal="right"/>
    </xf>
    <xf numFmtId="2" fontId="0" fillId="0" borderId="0" xfId="0" applyNumberFormat="1" applyAlignment="1">
      <alignment horizontal="right"/>
    </xf>
    <xf numFmtId="165" fontId="0" fillId="0" borderId="0" xfId="0" applyNumberFormat="1" applyAlignment="1">
      <alignment horizontal="right"/>
    </xf>
    <xf numFmtId="1" fontId="0" fillId="0" borderId="0" xfId="0" applyNumberFormat="1" applyAlignment="1">
      <alignment horizontal="right"/>
    </xf>
    <xf numFmtId="0" fontId="2" fillId="0" borderId="0" xfId="0" applyFont="1" applyBorder="1" applyAlignment="1">
      <alignment horizontal="left"/>
    </xf>
    <xf numFmtId="164" fontId="2" fillId="0" borderId="0" xfId="0" applyNumberFormat="1" applyFont="1" applyBorder="1" applyAlignment="1">
      <alignment horizontal="left"/>
    </xf>
    <xf numFmtId="2" fontId="2" fillId="0" borderId="0" xfId="0" applyNumberFormat="1" applyFont="1" applyBorder="1" applyAlignment="1">
      <alignment horizontal="left"/>
    </xf>
    <xf numFmtId="164" fontId="3" fillId="0" borderId="0" xfId="0" applyNumberFormat="1" applyFont="1" applyBorder="1" applyAlignment="1">
      <alignment horizontal="left"/>
    </xf>
    <xf numFmtId="2" fontId="3" fillId="0" borderId="0" xfId="0" applyNumberFormat="1" applyFont="1" applyBorder="1" applyAlignment="1">
      <alignment horizontal="left"/>
    </xf>
    <xf numFmtId="0" fontId="5" fillId="0" borderId="0" xfId="0" applyFont="1"/>
    <xf numFmtId="0" fontId="5" fillId="0" borderId="0" xfId="0" applyFont="1" applyAlignment="1">
      <alignment horizontal="center"/>
    </xf>
    <xf numFmtId="164" fontId="5" fillId="0" borderId="0" xfId="0" applyNumberFormat="1" applyFont="1" applyAlignment="1">
      <alignment horizontal="center"/>
    </xf>
    <xf numFmtId="165" fontId="5" fillId="0" borderId="0" xfId="0" applyNumberFormat="1" applyFont="1" applyAlignment="1">
      <alignment horizontal="center"/>
    </xf>
    <xf numFmtId="164" fontId="3" fillId="0" borderId="0" xfId="0" applyNumberFormat="1" applyFont="1" applyAlignment="1">
      <alignment horizontal="center"/>
    </xf>
    <xf numFmtId="165" fontId="0" fillId="0" borderId="0" xfId="0" applyNumberFormat="1"/>
    <xf numFmtId="0" fontId="5" fillId="0" borderId="1" xfId="0" applyFont="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3" fillId="0" borderId="1" xfId="0" applyFont="1" applyBorder="1"/>
    <xf numFmtId="0" fontId="6" fillId="0" borderId="0" xfId="0" applyFont="1"/>
    <xf numFmtId="164" fontId="0" fillId="0" borderId="0" xfId="0" applyNumberFormat="1"/>
    <xf numFmtId="0" fontId="7"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justify" wrapText="1"/>
    </xf>
    <xf numFmtId="0" fontId="10" fillId="0" borderId="0" xfId="0" applyFont="1" applyAlignment="1">
      <alignment horizontal="center" wrapText="1"/>
    </xf>
    <xf numFmtId="0" fontId="9" fillId="0" borderId="0" xfId="0" applyFont="1"/>
    <xf numFmtId="0" fontId="9" fillId="0" borderId="0" xfId="0" applyFont="1" applyAlignment="1">
      <alignment horizontal="justify"/>
    </xf>
    <xf numFmtId="0" fontId="9" fillId="0" borderId="0" xfId="0" applyFont="1" applyAlignment="1">
      <alignment horizontal="center" wrapText="1"/>
    </xf>
    <xf numFmtId="0" fontId="0" fillId="0" borderId="0" xfId="0" applyAlignment="1">
      <alignment wrapText="1"/>
    </xf>
    <xf numFmtId="2" fontId="0" fillId="0" borderId="0" xfId="0" applyNumberFormat="1"/>
    <xf numFmtId="0" fontId="0" fillId="0" borderId="0" xfId="0" applyAlignment="1">
      <alignment horizontal="right"/>
    </xf>
    <xf numFmtId="0" fontId="4" fillId="0" borderId="0" xfId="0" applyFont="1"/>
    <xf numFmtId="0" fontId="4" fillId="0" borderId="0" xfId="0" applyFont="1" applyFill="1"/>
    <xf numFmtId="0" fontId="12" fillId="0" borderId="0" xfId="0" applyFont="1" applyAlignment="1">
      <alignment horizontal="center"/>
    </xf>
    <xf numFmtId="0" fontId="13" fillId="0" borderId="0" xfId="0" applyFont="1" applyAlignment="1">
      <alignment horizontal="center"/>
    </xf>
    <xf numFmtId="0" fontId="4" fillId="0" borderId="0" xfId="0" applyFont="1" applyAlignment="1">
      <alignment horizontal="center"/>
    </xf>
    <xf numFmtId="0" fontId="4" fillId="0" borderId="0" xfId="0" quotePrefix="1" applyFont="1" applyFill="1"/>
    <xf numFmtId="0" fontId="2" fillId="0" borderId="0" xfId="0" applyFont="1"/>
    <xf numFmtId="0" fontId="2" fillId="0" borderId="0" xfId="0" applyFont="1" applyAlignment="1">
      <alignment wrapText="1"/>
    </xf>
    <xf numFmtId="2" fontId="2" fillId="0" borderId="0" xfId="0" applyNumberFormat="1" applyFont="1" applyBorder="1"/>
    <xf numFmtId="165" fontId="2" fillId="0" borderId="0" xfId="0" applyNumberFormat="1" applyFont="1" applyBorder="1"/>
    <xf numFmtId="0" fontId="14" fillId="0" borderId="0" xfId="0" applyFont="1" applyAlignment="1">
      <alignment horizontal="center"/>
    </xf>
    <xf numFmtId="2" fontId="6" fillId="0" borderId="7" xfId="0" applyNumberFormat="1" applyFont="1" applyBorder="1" applyAlignment="1">
      <alignment horizontal="center"/>
    </xf>
    <xf numFmtId="164" fontId="6" fillId="0" borderId="7" xfId="0" applyNumberFormat="1" applyFont="1" applyBorder="1" applyAlignment="1">
      <alignment horizontal="center"/>
    </xf>
    <xf numFmtId="164" fontId="6" fillId="0" borderId="8" xfId="0" applyNumberFormat="1" applyFont="1" applyBorder="1" applyAlignment="1">
      <alignment horizontal="center"/>
    </xf>
    <xf numFmtId="2" fontId="6" fillId="0" borderId="0" xfId="0" applyNumberFormat="1" applyFont="1" applyBorder="1" applyAlignment="1">
      <alignment horizontal="center"/>
    </xf>
    <xf numFmtId="164" fontId="6" fillId="0" borderId="0" xfId="0" applyNumberFormat="1" applyFont="1" applyBorder="1" applyAlignment="1">
      <alignment horizontal="center"/>
    </xf>
    <xf numFmtId="164" fontId="6" fillId="0" borderId="10" xfId="0" applyNumberFormat="1" applyFont="1" applyBorder="1" applyAlignment="1">
      <alignment horizontal="center"/>
    </xf>
    <xf numFmtId="2" fontId="6" fillId="0" borderId="12" xfId="0" applyNumberFormat="1" applyFont="1" applyBorder="1" applyAlignment="1">
      <alignment horizontal="center"/>
    </xf>
    <xf numFmtId="164" fontId="6" fillId="0" borderId="12" xfId="0" applyNumberFormat="1" applyFont="1" applyBorder="1" applyAlignment="1">
      <alignment horizontal="center"/>
    </xf>
    <xf numFmtId="164" fontId="6" fillId="0" borderId="13" xfId="0" applyNumberFormat="1" applyFont="1" applyBorder="1" applyAlignment="1">
      <alignment horizontal="center"/>
    </xf>
    <xf numFmtId="0" fontId="15" fillId="0" borderId="0" xfId="0" applyFont="1" applyAlignment="1">
      <alignment horizontal="center" wrapText="1"/>
    </xf>
    <xf numFmtId="0" fontId="16" fillId="0" borderId="0" xfId="0" applyFont="1"/>
    <xf numFmtId="0" fontId="15" fillId="0" borderId="0" xfId="0" applyFont="1" applyAlignment="1">
      <alignment horizontal="center"/>
    </xf>
    <xf numFmtId="164" fontId="2" fillId="0" borderId="0" xfId="0" applyNumberFormat="1" applyFont="1" applyBorder="1"/>
    <xf numFmtId="164" fontId="6" fillId="0" borderId="6" xfId="0" applyNumberFormat="1" applyFont="1" applyBorder="1" applyAlignment="1">
      <alignment horizontal="center"/>
    </xf>
    <xf numFmtId="164" fontId="6" fillId="0" borderId="9" xfId="0" applyNumberFormat="1" applyFont="1" applyBorder="1" applyAlignment="1">
      <alignment horizontal="center"/>
    </xf>
    <xf numFmtId="164" fontId="6" fillId="0" borderId="11" xfId="0" applyNumberFormat="1" applyFont="1" applyBorder="1" applyAlignment="1">
      <alignment horizontal="center"/>
    </xf>
    <xf numFmtId="0" fontId="17" fillId="0" borderId="0" xfId="0" applyFont="1"/>
    <xf numFmtId="0" fontId="17" fillId="0" borderId="0" xfId="0" applyFont="1" applyAlignment="1">
      <alignment horizontal="center"/>
    </xf>
    <xf numFmtId="166" fontId="0" fillId="0" borderId="0" xfId="0" applyNumberFormat="1"/>
    <xf numFmtId="167" fontId="2" fillId="0" borderId="0" xfId="0" applyNumberFormat="1" applyFont="1"/>
    <xf numFmtId="0" fontId="19" fillId="0" borderId="0" xfId="0" applyFont="1" applyAlignment="1">
      <alignment horizontal="center" wrapText="1"/>
    </xf>
    <xf numFmtId="0" fontId="20" fillId="0" borderId="0" xfId="0" applyFont="1" applyAlignment="1">
      <alignment horizontal="center"/>
    </xf>
    <xf numFmtId="0" fontId="21" fillId="0" borderId="0" xfId="1" applyAlignment="1">
      <alignment horizontal="center"/>
    </xf>
    <xf numFmtId="0" fontId="2" fillId="0" borderId="0" xfId="0" applyFont="1" applyFill="1" applyBorder="1"/>
    <xf numFmtId="0" fontId="2" fillId="0" borderId="0" xfId="0" applyFont="1" applyFill="1" applyBorder="1" applyAlignment="1">
      <alignment horizontal="right"/>
    </xf>
    <xf numFmtId="1" fontId="3" fillId="0" borderId="0" xfId="0" applyNumberFormat="1" applyFont="1" applyBorder="1"/>
    <xf numFmtId="1" fontId="2" fillId="0" borderId="0" xfId="0" applyNumberFormat="1" applyFont="1" applyBorder="1" applyAlignment="1">
      <alignment horizontal="left"/>
    </xf>
    <xf numFmtId="164" fontId="17" fillId="0" borderId="0" xfId="0" applyNumberFormat="1" applyFont="1" applyBorder="1"/>
    <xf numFmtId="0" fontId="17" fillId="0" borderId="0" xfId="0" applyFont="1" applyBorder="1"/>
    <xf numFmtId="0" fontId="17" fillId="0" borderId="0" xfId="0" applyFont="1" applyBorder="1" applyAlignment="1">
      <alignment horizontal="left"/>
    </xf>
    <xf numFmtId="164" fontId="17" fillId="0" borderId="0" xfId="0" applyNumberFormat="1" applyFont="1" applyBorder="1" applyAlignment="1">
      <alignment horizontal="left"/>
    </xf>
    <xf numFmtId="0" fontId="6" fillId="0" borderId="0" xfId="0" applyFont="1" applyAlignment="1">
      <alignment horizontal="center"/>
    </xf>
    <xf numFmtId="0" fontId="0" fillId="0" borderId="0" xfId="0" applyAlignment="1">
      <alignment horizontal="center"/>
    </xf>
    <xf numFmtId="0" fontId="15" fillId="0" borderId="0" xfId="0" applyFont="1" applyAlignment="1">
      <alignment horizontal="center" wrapText="1"/>
    </xf>
    <xf numFmtId="0" fontId="16" fillId="0" borderId="0" xfId="0" applyFont="1" applyAlignment="1"/>
  </cellXfs>
  <cellStyles count="2">
    <cellStyle name="Hyperlink" xfId="1" builtinId="8"/>
    <cellStyle name="Normal" xfId="0" builtinId="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7.xml"/><Relationship Id="rId18" Type="http://schemas.openxmlformats.org/officeDocument/2006/relationships/worksheet" Target="worksheets/sheet9.xml"/><Relationship Id="rId26"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worksheet" Target="worksheets/sheet12.xml"/><Relationship Id="rId34" Type="http://schemas.openxmlformats.org/officeDocument/2006/relationships/sharedStrings" Target="sharedStrings.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worksheet" Target="worksheets/sheet8.xml"/><Relationship Id="rId25" Type="http://schemas.openxmlformats.org/officeDocument/2006/relationships/worksheet" Target="worksheets/sheet16.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7.xml"/><Relationship Id="rId20" Type="http://schemas.openxmlformats.org/officeDocument/2006/relationships/worksheet" Target="worksheets/sheet11.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24" Type="http://schemas.openxmlformats.org/officeDocument/2006/relationships/worksheet" Target="worksheets/sheet15.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hartsheet" Target="chartsheets/sheet9.xml"/><Relationship Id="rId23" Type="http://schemas.openxmlformats.org/officeDocument/2006/relationships/worksheet" Target="worksheets/sheet14.xml"/><Relationship Id="rId28" Type="http://schemas.openxmlformats.org/officeDocument/2006/relationships/worksheet" Target="worksheets/sheet19.xml"/><Relationship Id="rId10" Type="http://schemas.openxmlformats.org/officeDocument/2006/relationships/chartsheet" Target="chartsheets/sheet4.xml"/><Relationship Id="rId19" Type="http://schemas.openxmlformats.org/officeDocument/2006/relationships/worksheet" Target="worksheets/sheet10.xml"/><Relationship Id="rId31" Type="http://schemas.openxmlformats.org/officeDocument/2006/relationships/worksheet" Target="worksheets/sheet2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8.xml"/><Relationship Id="rId22" Type="http://schemas.openxmlformats.org/officeDocument/2006/relationships/worksheet" Target="worksheets/sheet13.xml"/><Relationship Id="rId27" Type="http://schemas.openxmlformats.org/officeDocument/2006/relationships/worksheet" Target="worksheets/sheet18.xml"/><Relationship Id="rId30" Type="http://schemas.openxmlformats.org/officeDocument/2006/relationships/worksheet" Target="worksheets/sheet21.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Summary!$B$1</c:f>
          <c:strCache>
            <c:ptCount val="1"/>
            <c:pt idx="0">
              <c:v>ORR 2017 TRUE WIND POLAR DIAGRAM;  VTW: 6.1</c:v>
            </c:pt>
          </c:strCache>
        </c:strRef>
      </c:tx>
      <c:layout>
        <c:manualLayout>
          <c:xMode val="edge"/>
          <c:yMode val="edge"/>
          <c:x val="0.16666666666666666"/>
          <c:y val="1.9527235354573503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3.226120857699806E-2"/>
          <c:y val="6.4748201438848935E-2"/>
          <c:w val="0.94736842105263019"/>
          <c:h val="0.9249743062692718"/>
        </c:manualLayout>
      </c:layout>
      <c:scatterChart>
        <c:scatterStyle val="smoothMarker"/>
        <c:varyColors val="0"/>
        <c:ser>
          <c:idx val="0"/>
          <c:order val="0"/>
          <c:tx>
            <c:strRef>
              <c:f>Summary!$C$2</c:f>
              <c:strCache>
                <c:ptCount val="1"/>
                <c:pt idx="0">
                  <c:v>Jib</c:v>
                </c:pt>
              </c:strCache>
            </c:strRef>
          </c:tx>
          <c:spPr>
            <a:ln w="12700">
              <a:solidFill>
                <a:srgbClr val="FF0000"/>
              </a:solidFill>
              <a:prstDash val="solid"/>
            </a:ln>
          </c:spPr>
          <c:marker>
            <c:symbol val="none"/>
          </c:marker>
          <c:xVal>
            <c:numRef>
              <c:f>Summary!$B$190:$B$349</c:f>
              <c:numCache>
                <c:formatCode>General</c:formatCode>
                <c:ptCount val="160"/>
                <c:pt idx="0">
                  <c:v>2.9599496620300999E-6</c:v>
                </c:pt>
                <c:pt idx="1">
                  <c:v>2.9599496620300999E-6</c:v>
                </c:pt>
                <c:pt idx="2">
                  <c:v>4.6199477597883121E-2</c:v>
                </c:pt>
                <c:pt idx="3">
                  <c:v>9.2800710858209762E-2</c:v>
                </c:pt>
                <c:pt idx="4">
                  <c:v>0.13984461892977337</c:v>
                </c:pt>
                <c:pt idx="5">
                  <c:v>0.18722931740492241</c:v>
                </c:pt>
                <c:pt idx="6">
                  <c:v>0.23506197474945892</c:v>
                </c:pt>
                <c:pt idx="7">
                  <c:v>0.28327506604752534</c:v>
                </c:pt>
                <c:pt idx="8">
                  <c:v>0.33185314607099758</c:v>
                </c:pt>
                <c:pt idx="9">
                  <c:v>0.38091968502614965</c:v>
                </c:pt>
                <c:pt idx="10">
                  <c:v>0.43019767740463188</c:v>
                </c:pt>
                <c:pt idx="11">
                  <c:v>0.4799664402891029</c:v>
                </c:pt>
                <c:pt idx="12">
                  <c:v>0.52987944571454004</c:v>
                </c:pt>
                <c:pt idx="13">
                  <c:v>0.58028436830266916</c:v>
                </c:pt>
                <c:pt idx="14">
                  <c:v>0.63076558147606965</c:v>
                </c:pt>
                <c:pt idx="15">
                  <c:v>0.68173875331261702</c:v>
                </c:pt>
                <c:pt idx="16">
                  <c:v>0.73297835694799451</c:v>
                </c:pt>
                <c:pt idx="17">
                  <c:v>0.73297835694799451</c:v>
                </c:pt>
                <c:pt idx="18">
                  <c:v>0.76373536526448926</c:v>
                </c:pt>
                <c:pt idx="19">
                  <c:v>0.76373536526448926</c:v>
                </c:pt>
                <c:pt idx="20">
                  <c:v>0.78446670252121276</c:v>
                </c:pt>
                <c:pt idx="21">
                  <c:v>0.83618582698941402</c:v>
                </c:pt>
                <c:pt idx="22">
                  <c:v>0.88811762760223689</c:v>
                </c:pt>
                <c:pt idx="23">
                  <c:v>0.94024357741999021</c:v>
                </c:pt>
                <c:pt idx="24">
                  <c:v>0.99254516188644426</c:v>
                </c:pt>
                <c:pt idx="25">
                  <c:v>1.0453620308394249</c:v>
                </c:pt>
                <c:pt idx="26">
                  <c:v>1.0983491831143495</c:v>
                </c:pt>
                <c:pt idx="27">
                  <c:v>1.151487303981436</c:v>
                </c:pt>
                <c:pt idx="28">
                  <c:v>1.2051633327069937</c:v>
                </c:pt>
                <c:pt idx="29">
                  <c:v>1.2589824520316562</c:v>
                </c:pt>
                <c:pt idx="30">
                  <c:v>1.3133625662932391</c:v>
                </c:pt>
                <c:pt idx="31">
                  <c:v>1.3683299026746438</c:v>
                </c:pt>
                <c:pt idx="32">
                  <c:v>1.4234403482569988</c:v>
                </c:pt>
                <c:pt idx="33">
                  <c:v>1.4791567233065552</c:v>
                </c:pt>
                <c:pt idx="34">
                  <c:v>1.535002455429098</c:v>
                </c:pt>
                <c:pt idx="35">
                  <c:v>1.535002455429098</c:v>
                </c:pt>
                <c:pt idx="36">
                  <c:v>1.5914700701355595</c:v>
                </c:pt>
                <c:pt idx="37">
                  <c:v>1.6485813001362268</c:v>
                </c:pt>
                <c:pt idx="38">
                  <c:v>1.7058118507381299</c:v>
                </c:pt>
                <c:pt idx="39">
                  <c:v>1.7642559776351476</c:v>
                </c:pt>
                <c:pt idx="40">
                  <c:v>1.8228282550938855</c:v>
                </c:pt>
                <c:pt idx="41">
                  <c:v>1.8826785321238575</c:v>
                </c:pt>
                <c:pt idx="42">
                  <c:v>1.9426611506108058</c:v>
                </c:pt>
                <c:pt idx="43">
                  <c:v>2.0045960632090845</c:v>
                </c:pt>
                <c:pt idx="44">
                  <c:v>2.0673197850191465</c:v>
                </c:pt>
                <c:pt idx="45">
                  <c:v>2.1314859232714376</c:v>
                </c:pt>
                <c:pt idx="46">
                  <c:v>2.1971438655794908</c:v>
                </c:pt>
                <c:pt idx="47">
                  <c:v>2.2643401798131473</c:v>
                </c:pt>
                <c:pt idx="48">
                  <c:v>2.3331185314805825</c:v>
                </c:pt>
                <c:pt idx="49">
                  <c:v>2.4042147093391661</c:v>
                </c:pt>
                <c:pt idx="50">
                  <c:v>2.4769971561759019</c:v>
                </c:pt>
                <c:pt idx="51">
                  <c:v>2.4769971561759019</c:v>
                </c:pt>
                <c:pt idx="52">
                  <c:v>2.5522197426355064</c:v>
                </c:pt>
                <c:pt idx="53">
                  <c:v>2.6292186132472932</c:v>
                </c:pt>
                <c:pt idx="54">
                  <c:v>2.7087648838453595</c:v>
                </c:pt>
                <c:pt idx="55">
                  <c:v>2.7901633211084351</c:v>
                </c:pt>
                <c:pt idx="56">
                  <c:v>2.8742007787888442</c:v>
                </c:pt>
                <c:pt idx="57">
                  <c:v>2.9593738186675878</c:v>
                </c:pt>
                <c:pt idx="58">
                  <c:v>3.0464514251184882</c:v>
                </c:pt>
                <c:pt idx="59">
                  <c:v>3.1346462109896334</c:v>
                </c:pt>
                <c:pt idx="60">
                  <c:v>3.2239344795405342</c:v>
                </c:pt>
                <c:pt idx="61">
                  <c:v>3.3151100777699365</c:v>
                </c:pt>
                <c:pt idx="62">
                  <c:v>3.4056879612483288</c:v>
                </c:pt>
                <c:pt idx="63">
                  <c:v>3.4980966858528153</c:v>
                </c:pt>
                <c:pt idx="64">
                  <c:v>3.5897891306537884</c:v>
                </c:pt>
                <c:pt idx="65">
                  <c:v>3.6815352923058247</c:v>
                </c:pt>
                <c:pt idx="66">
                  <c:v>3.7732742067039693</c:v>
                </c:pt>
                <c:pt idx="67">
                  <c:v>3.7732742067039693</c:v>
                </c:pt>
                <c:pt idx="68">
                  <c:v>3.8631966765776271</c:v>
                </c:pt>
                <c:pt idx="69">
                  <c:v>3.9503090569848371</c:v>
                </c:pt>
                <c:pt idx="70">
                  <c:v>4.0362612431397782</c:v>
                </c:pt>
                <c:pt idx="71">
                  <c:v>4.1191747331526036</c:v>
                </c:pt>
                <c:pt idx="72">
                  <c:v>4.1998315315993997</c:v>
                </c:pt>
                <c:pt idx="73">
                  <c:v>4.2772213338647855</c:v>
                </c:pt>
                <c:pt idx="74">
                  <c:v>4.3521484008764659</c:v>
                </c:pt>
                <c:pt idx="75">
                  <c:v>4.4245224513716046</c:v>
                </c:pt>
                <c:pt idx="76">
                  <c:v>4.4951910023103343</c:v>
                </c:pt>
                <c:pt idx="77">
                  <c:v>4.5640880812273021</c:v>
                </c:pt>
                <c:pt idx="78">
                  <c:v>4.5640880812273021</c:v>
                </c:pt>
                <c:pt idx="79">
                  <c:v>4.6311508443804437</c:v>
                </c:pt>
                <c:pt idx="80">
                  <c:v>4.6953668569185494</c:v>
                </c:pt>
                <c:pt idx="81">
                  <c:v>4.7585732766312958</c:v>
                </c:pt>
                <c:pt idx="82">
                  <c:v>4.8197669990013354</c:v>
                </c:pt>
                <c:pt idx="83">
                  <c:v>4.8779264634565322</c:v>
                </c:pt>
                <c:pt idx="84">
                  <c:v>4.9349248291018828</c:v>
                </c:pt>
                <c:pt idx="85">
                  <c:v>4.9887753605233813</c:v>
                </c:pt>
                <c:pt idx="86">
                  <c:v>5.040395149155577</c:v>
                </c:pt>
                <c:pt idx="87">
                  <c:v>5.0877744012852402</c:v>
                </c:pt>
                <c:pt idx="88">
                  <c:v>5.1328184683243032</c:v>
                </c:pt>
                <c:pt idx="89">
                  <c:v>5.1735119513954109</c:v>
                </c:pt>
                <c:pt idx="90">
                  <c:v>5.2107911087055898</c:v>
                </c:pt>
                <c:pt idx="91">
                  <c:v>5.2446141755767526</c:v>
                </c:pt>
                <c:pt idx="92">
                  <c:v>5.2759388164241452</c:v>
                </c:pt>
                <c:pt idx="93">
                  <c:v>5.3027446073864875</c:v>
                </c:pt>
                <c:pt idx="94">
                  <c:v>5.3349728091030526</c:v>
                </c:pt>
                <c:pt idx="95">
                  <c:v>5.3526546024243062</c:v>
                </c:pt>
                <c:pt idx="96">
                  <c:v>5.366728734320505</c:v>
                </c:pt>
                <c:pt idx="97">
                  <c:v>5.3781809924496109</c:v>
                </c:pt>
                <c:pt idx="98">
                  <c:v>5.3860001564017379</c:v>
                </c:pt>
                <c:pt idx="99">
                  <c:v>5.3860001564017379</c:v>
                </c:pt>
                <c:pt idx="100">
                  <c:v>5.3901786663678299</c:v>
                </c:pt>
                <c:pt idx="101">
                  <c:v>5.3917133893044014</c:v>
                </c:pt>
                <c:pt idx="102">
                  <c:v>5.3896032819056643</c:v>
                </c:pt>
                <c:pt idx="103">
                  <c:v>5.3848503052756262</c:v>
                </c:pt>
                <c:pt idx="104">
                  <c:v>5.3774584951249418</c:v>
                </c:pt>
                <c:pt idx="105">
                  <c:v>5.3654453109202676</c:v>
                </c:pt>
                <c:pt idx="106">
                  <c:v>5.351808706163097</c:v>
                </c:pt>
                <c:pt idx="107">
                  <c:v>5.3345737857560218</c:v>
                </c:pt>
                <c:pt idx="108">
                  <c:v>5.3137629600003446</c:v>
                </c:pt>
                <c:pt idx="109">
                  <c:v>5.2903869975925613</c:v>
                </c:pt>
                <c:pt idx="110">
                  <c:v>5.2903869975925613</c:v>
                </c:pt>
                <c:pt idx="111">
                  <c:v>5.2644659979433843</c:v>
                </c:pt>
                <c:pt idx="112">
                  <c:v>5.2350456488169916</c:v>
                </c:pt>
                <c:pt idx="113">
                  <c:v>5.2021614180614364</c:v>
                </c:pt>
                <c:pt idx="114">
                  <c:v>5.1668239463521877</c:v>
                </c:pt>
                <c:pt idx="115">
                  <c:v>5.1280995833730296</c:v>
                </c:pt>
                <c:pt idx="116">
                  <c:v>5.1280995833730296</c:v>
                </c:pt>
                <c:pt idx="117">
                  <c:v>5.0869960452637022</c:v>
                </c:pt>
                <c:pt idx="118">
                  <c:v>5.0425940496761514</c:v>
                </c:pt>
                <c:pt idx="119">
                  <c:v>4.9958989439230335</c:v>
                </c:pt>
                <c:pt idx="120">
                  <c:v>4.9450614139635931</c:v>
                </c:pt>
                <c:pt idx="121">
                  <c:v>4.892978490542375</c:v>
                </c:pt>
                <c:pt idx="122">
                  <c:v>4.892978490542375</c:v>
                </c:pt>
                <c:pt idx="123">
                  <c:v>4.8368796074140175</c:v>
                </c:pt>
                <c:pt idx="124">
                  <c:v>4.778704586721557</c:v>
                </c:pt>
                <c:pt idx="125">
                  <c:v>4.7175865366495229</c:v>
                </c:pt>
                <c:pt idx="126">
                  <c:v>4.6545130614620351</c:v>
                </c:pt>
                <c:pt idx="127">
                  <c:v>4.5895418829675503</c:v>
                </c:pt>
                <c:pt idx="128">
                  <c:v>4.5218320895001556</c:v>
                </c:pt>
                <c:pt idx="129">
                  <c:v>4.4523589031833071</c:v>
                </c:pt>
                <c:pt idx="130">
                  <c:v>4.3811849601160917</c:v>
                </c:pt>
                <c:pt idx="131">
                  <c:v>4.3075013155347719</c:v>
                </c:pt>
                <c:pt idx="132">
                  <c:v>4.2322653060293884</c:v>
                </c:pt>
                <c:pt idx="133">
                  <c:v>4.2322653060293884</c:v>
                </c:pt>
                <c:pt idx="134">
                  <c:v>4.1546890919680886</c:v>
                </c:pt>
                <c:pt idx="135">
                  <c:v>4.074870034812208</c:v>
                </c:pt>
                <c:pt idx="136">
                  <c:v>3.9929097827714881</c:v>
                </c:pt>
                <c:pt idx="137">
                  <c:v>3.9080823823782365</c:v>
                </c:pt>
                <c:pt idx="138">
                  <c:v>3.8213433369492567</c:v>
                </c:pt>
                <c:pt idx="139">
                  <c:v>3.7311854552472705</c:v>
                </c:pt>
                <c:pt idx="140">
                  <c:v>3.6369851270546025</c:v>
                </c:pt>
                <c:pt idx="141">
                  <c:v>3.5397434889013746</c:v>
                </c:pt>
                <c:pt idx="142">
                  <c:v>3.5397434889013746</c:v>
                </c:pt>
                <c:pt idx="143">
                  <c:v>3.4396472307982839</c:v>
                </c:pt>
                <c:pt idx="144">
                  <c:v>3.3353567021860462</c:v>
                </c:pt>
                <c:pt idx="145">
                  <c:v>3.2278919791420195</c:v>
                </c:pt>
                <c:pt idx="146">
                  <c:v>3.1421806447449323</c:v>
                </c:pt>
                <c:pt idx="147">
                  <c:v>3.1421806447449323</c:v>
                </c:pt>
                <c:pt idx="148">
                  <c:v>3.1182349203654836</c:v>
                </c:pt>
                <c:pt idx="149">
                  <c:v>3.006594289638552</c:v>
                </c:pt>
                <c:pt idx="150">
                  <c:v>2.892464469451788</c:v>
                </c:pt>
                <c:pt idx="151">
                  <c:v>2.7761005269447057</c:v>
                </c:pt>
                <c:pt idx="152">
                  <c:v>2.657067544603458</c:v>
                </c:pt>
                <c:pt idx="153">
                  <c:v>2.5356691287979687</c:v>
                </c:pt>
                <c:pt idx="154">
                  <c:v>2.4128842284023517</c:v>
                </c:pt>
                <c:pt idx="155">
                  <c:v>2.2896453434948327</c:v>
                </c:pt>
                <c:pt idx="156">
                  <c:v>2.1642653041642723</c:v>
                </c:pt>
                <c:pt idx="157">
                  <c:v>2.0383681855790368</c:v>
                </c:pt>
                <c:pt idx="158">
                  <c:v>1.9110126957219573</c:v>
                </c:pt>
                <c:pt idx="159">
                  <c:v>1.7813719456375059</c:v>
                </c:pt>
              </c:numCache>
            </c:numRef>
          </c:xVal>
          <c:yVal>
            <c:numRef>
              <c:f>Summary!$C$190:$C$349</c:f>
              <c:numCache>
                <c:formatCode>General</c:formatCode>
                <c:ptCount val="160"/>
                <c:pt idx="0">
                  <c:v>-2.6349999904615942</c:v>
                </c:pt>
                <c:pt idx="1">
                  <c:v>-2.6349999904615942</c:v>
                </c:pt>
                <c:pt idx="2">
                  <c:v>-2.6465968718473789</c:v>
                </c:pt>
                <c:pt idx="3">
                  <c:v>-2.6573800258989033</c:v>
                </c:pt>
                <c:pt idx="4">
                  <c:v>-2.6683378938232374</c:v>
                </c:pt>
                <c:pt idx="5">
                  <c:v>-2.6774617204758067</c:v>
                </c:pt>
                <c:pt idx="6">
                  <c:v>-2.6867368706410804</c:v>
                </c:pt>
                <c:pt idx="7">
                  <c:v>-2.6951540667858604</c:v>
                </c:pt>
                <c:pt idx="8">
                  <c:v>-2.7027028618617552</c:v>
                </c:pt>
                <c:pt idx="9">
                  <c:v>-2.7103632839371588</c:v>
                </c:pt>
                <c:pt idx="10">
                  <c:v>-2.716142477550775</c:v>
                </c:pt>
                <c:pt idx="11">
                  <c:v>-2.7220080600163303</c:v>
                </c:pt>
                <c:pt idx="12">
                  <c:v>-2.7259780809060961</c:v>
                </c:pt>
                <c:pt idx="13">
                  <c:v>-2.7300092370517759</c:v>
                </c:pt>
                <c:pt idx="14">
                  <c:v>-2.7321329076404366</c:v>
                </c:pt>
                <c:pt idx="15">
                  <c:v>-2.7342927262775394</c:v>
                </c:pt>
                <c:pt idx="16">
                  <c:v>-2.735501201877788</c:v>
                </c:pt>
                <c:pt idx="17">
                  <c:v>-2.735501201877788</c:v>
                </c:pt>
                <c:pt idx="18">
                  <c:v>-2.735380742113612</c:v>
                </c:pt>
                <c:pt idx="19">
                  <c:v>-2.735380742113612</c:v>
                </c:pt>
                <c:pt idx="20">
                  <c:v>-2.7357499415942685</c:v>
                </c:pt>
                <c:pt idx="21">
                  <c:v>-2.7350306511427185</c:v>
                </c:pt>
                <c:pt idx="22">
                  <c:v>-2.7333355988888188</c:v>
                </c:pt>
                <c:pt idx="23">
                  <c:v>-2.7306567124451098</c:v>
                </c:pt>
                <c:pt idx="24">
                  <c:v>-2.7269869478582542</c:v>
                </c:pt>
                <c:pt idx="25">
                  <c:v>-2.7232531184551982</c:v>
                </c:pt>
                <c:pt idx="26">
                  <c:v>-2.7185019060835067</c:v>
                </c:pt>
                <c:pt idx="27">
                  <c:v>-2.7127266994956099</c:v>
                </c:pt>
                <c:pt idx="28">
                  <c:v>-2.7068340717321338</c:v>
                </c:pt>
                <c:pt idx="29">
                  <c:v>-2.699889762739871</c:v>
                </c:pt>
                <c:pt idx="30">
                  <c:v>-2.6927857467756566</c:v>
                </c:pt>
                <c:pt idx="31">
                  <c:v>-2.6854923030100983</c:v>
                </c:pt>
                <c:pt idx="32">
                  <c:v>-2.6770958085588776</c:v>
                </c:pt>
                <c:pt idx="33">
                  <c:v>-2.6684634360419466</c:v>
                </c:pt>
                <c:pt idx="34">
                  <c:v>-2.6586964948894454</c:v>
                </c:pt>
                <c:pt idx="35">
                  <c:v>-2.6586964948894454</c:v>
                </c:pt>
                <c:pt idx="36">
                  <c:v>-2.6486454057553774</c:v>
                </c:pt>
                <c:pt idx="37">
                  <c:v>-2.638276156243295</c:v>
                </c:pt>
                <c:pt idx="38">
                  <c:v>-2.626714628336936</c:v>
                </c:pt>
                <c:pt idx="39">
                  <c:v>-2.6156119102130009</c:v>
                </c:pt>
                <c:pt idx="40">
                  <c:v>-2.6032635254057301</c:v>
                </c:pt>
                <c:pt idx="41">
                  <c:v>-2.5912797966535908</c:v>
                </c:pt>
                <c:pt idx="42">
                  <c:v>-2.5779936333644495</c:v>
                </c:pt>
                <c:pt idx="43">
                  <c:v>-2.5657612703876094</c:v>
                </c:pt>
                <c:pt idx="44">
                  <c:v>-2.5529227309842382</c:v>
                </c:pt>
                <c:pt idx="45">
                  <c:v>-2.5402014994286222</c:v>
                </c:pt>
                <c:pt idx="46">
                  <c:v>-2.5275204609738293</c:v>
                </c:pt>
                <c:pt idx="47">
                  <c:v>-2.5148001861139266</c:v>
                </c:pt>
                <c:pt idx="48">
                  <c:v>-2.5019590212795353</c:v>
                </c:pt>
                <c:pt idx="49">
                  <c:v>-2.4896329837446283</c:v>
                </c:pt>
                <c:pt idx="50">
                  <c:v>-2.476992982486673</c:v>
                </c:pt>
                <c:pt idx="51">
                  <c:v>-2.476992982486673</c:v>
                </c:pt>
                <c:pt idx="52">
                  <c:v>-2.4646458316690047</c:v>
                </c:pt>
                <c:pt idx="53">
                  <c:v>-2.4517819416623357</c:v>
                </c:pt>
                <c:pt idx="54">
                  <c:v>-2.4389788160212711</c:v>
                </c:pt>
                <c:pt idx="55">
                  <c:v>-2.4254479666614679</c:v>
                </c:pt>
                <c:pt idx="56">
                  <c:v>-2.4117368398177432</c:v>
                </c:pt>
                <c:pt idx="57">
                  <c:v>-2.3964497219006531</c:v>
                </c:pt>
                <c:pt idx="58">
                  <c:v>-2.3801447913356215</c:v>
                </c:pt>
                <c:pt idx="59">
                  <c:v>-2.3621214527646899</c:v>
                </c:pt>
                <c:pt idx="60">
                  <c:v>-2.3423216336667863</c:v>
                </c:pt>
                <c:pt idx="61">
                  <c:v>-2.3212612124656147</c:v>
                </c:pt>
                <c:pt idx="62">
                  <c:v>-2.2971617010666661</c:v>
                </c:pt>
                <c:pt idx="63">
                  <c:v>-2.2716867319786314</c:v>
                </c:pt>
                <c:pt idx="64">
                  <c:v>-2.2431454072547665</c:v>
                </c:pt>
                <c:pt idx="65">
                  <c:v>-2.2120857910288336</c:v>
                </c:pt>
                <c:pt idx="66">
                  <c:v>-2.1784971113271121</c:v>
                </c:pt>
                <c:pt idx="67">
                  <c:v>-2.1784971113271121</c:v>
                </c:pt>
                <c:pt idx="68">
                  <c:v>-2.1414011348941373</c:v>
                </c:pt>
                <c:pt idx="69">
                  <c:v>-2.1004128521555234</c:v>
                </c:pt>
                <c:pt idx="70">
                  <c:v>-2.05657411196179</c:v>
                </c:pt>
                <c:pt idx="71">
                  <c:v>-2.0090520640595497</c:v>
                </c:pt>
                <c:pt idx="72">
                  <c:v>-1.9584099366249184</c:v>
                </c:pt>
                <c:pt idx="73">
                  <c:v>-1.9043379850768682</c:v>
                </c:pt>
                <c:pt idx="74">
                  <c:v>-1.8473737704738777</c:v>
                </c:pt>
                <c:pt idx="75">
                  <c:v>-1.7876195097915535</c:v>
                </c:pt>
                <c:pt idx="76">
                  <c:v>-1.7255385836837245</c:v>
                </c:pt>
                <c:pt idx="77">
                  <c:v>-1.6611886599516379</c:v>
                </c:pt>
                <c:pt idx="78">
                  <c:v>-1.6611886599516379</c:v>
                </c:pt>
                <c:pt idx="79">
                  <c:v>-1.5946295932693415</c:v>
                </c:pt>
                <c:pt idx="80">
                  <c:v>-1.5256136741114557</c:v>
                </c:pt>
                <c:pt idx="81">
                  <c:v>-1.4548383760818111</c:v>
                </c:pt>
                <c:pt idx="82">
                  <c:v>-1.3820424969143008</c:v>
                </c:pt>
                <c:pt idx="83">
                  <c:v>-1.307033030773362</c:v>
                </c:pt>
                <c:pt idx="84">
                  <c:v>-1.2304115498018751</c:v>
                </c:pt>
                <c:pt idx="85">
                  <c:v>-1.151746165767364</c:v>
                </c:pt>
                <c:pt idx="86">
                  <c:v>-1.0713657089492381</c:v>
                </c:pt>
                <c:pt idx="87">
                  <c:v>-0.98895983291492362</c:v>
                </c:pt>
                <c:pt idx="88">
                  <c:v>-0.90505108023008563</c:v>
                </c:pt>
                <c:pt idx="89">
                  <c:v>-0.81940051842059825</c:v>
                </c:pt>
                <c:pt idx="90">
                  <c:v>-0.73232568208687032</c:v>
                </c:pt>
                <c:pt idx="91">
                  <c:v>-0.64395442598933028</c:v>
                </c:pt>
                <c:pt idx="92">
                  <c:v>-0.55452031885387987</c:v>
                </c:pt>
                <c:pt idx="93">
                  <c:v>-0.46392687085178458</c:v>
                </c:pt>
                <c:pt idx="94">
                  <c:v>-0.37305449542541186</c:v>
                </c:pt>
                <c:pt idx="95">
                  <c:v>-0.28051762586390167</c:v>
                </c:pt>
                <c:pt idx="96">
                  <c:v>-0.18740721203620681</c:v>
                </c:pt>
                <c:pt idx="97">
                  <c:v>-9.3873443214279317E-2</c:v>
                </c:pt>
                <c:pt idx="98">
                  <c:v>3.0251023530056298E-6</c:v>
                </c:pt>
                <c:pt idx="99">
                  <c:v>3.0251023530056298E-6</c:v>
                </c:pt>
                <c:pt idx="100">
                  <c:v>9.4088913319256201E-2</c:v>
                </c:pt>
                <c:pt idx="101">
                  <c:v>0.18828574505980872</c:v>
                </c:pt>
                <c:pt idx="102">
                  <c:v>0.28246007348032087</c:v>
                </c:pt>
                <c:pt idx="103">
                  <c:v>0.37654831880888995</c:v>
                </c:pt>
                <c:pt idx="104">
                  <c:v>0.47046953124874058</c:v>
                </c:pt>
                <c:pt idx="105">
                  <c:v>0.56393386998902439</c:v>
                </c:pt>
                <c:pt idx="106">
                  <c:v>0.65712229592144322</c:v>
                </c:pt>
                <c:pt idx="107">
                  <c:v>0.7497282364395389</c:v>
                </c:pt>
                <c:pt idx="108">
                  <c:v>0.84162012589568291</c:v>
                </c:pt>
                <c:pt idx="109">
                  <c:v>0.93284068942919107</c:v>
                </c:pt>
                <c:pt idx="110">
                  <c:v>0.93284068942919107</c:v>
                </c:pt>
                <c:pt idx="111">
                  <c:v>1.0233112216409175</c:v>
                </c:pt>
                <c:pt idx="112">
                  <c:v>1.112745966705138</c:v>
                </c:pt>
                <c:pt idx="113">
                  <c:v>1.2010162295739304</c:v>
                </c:pt>
                <c:pt idx="114">
                  <c:v>1.2882364985030297</c:v>
                </c:pt>
                <c:pt idx="115">
                  <c:v>1.3740727146069021</c:v>
                </c:pt>
                <c:pt idx="116">
                  <c:v>1.3740727146069021</c:v>
                </c:pt>
                <c:pt idx="117">
                  <c:v>1.4586751857364288</c:v>
                </c:pt>
                <c:pt idx="118">
                  <c:v>1.5416782271029497</c:v>
                </c:pt>
                <c:pt idx="119">
                  <c:v>1.6232684490582021</c:v>
                </c:pt>
                <c:pt idx="120">
                  <c:v>1.7027236451159817</c:v>
                </c:pt>
                <c:pt idx="121">
                  <c:v>1.780900948106543</c:v>
                </c:pt>
                <c:pt idx="122">
                  <c:v>1.780900948106543</c:v>
                </c:pt>
                <c:pt idx="123">
                  <c:v>1.8567065127757683</c:v>
                </c:pt>
                <c:pt idx="124">
                  <c:v>1.9307243375038097</c:v>
                </c:pt>
                <c:pt idx="125">
                  <c:v>2.0024990060479824</c:v>
                </c:pt>
                <c:pt idx="126">
                  <c:v>2.0723250282550456</c:v>
                </c:pt>
                <c:pt idx="127">
                  <c:v>2.1401407939865371</c:v>
                </c:pt>
                <c:pt idx="128">
                  <c:v>2.2054471057298342</c:v>
                </c:pt>
                <c:pt idx="129">
                  <c:v>2.2685923764125624</c:v>
                </c:pt>
                <c:pt idx="130">
                  <c:v>2.3295195395735608</c:v>
                </c:pt>
                <c:pt idx="131">
                  <c:v>2.3876891119667678</c:v>
                </c:pt>
                <c:pt idx="132">
                  <c:v>2.4435016266920506</c:v>
                </c:pt>
                <c:pt idx="133">
                  <c:v>2.4435016266920506</c:v>
                </c:pt>
                <c:pt idx="134">
                  <c:v>2.4963911417145757</c:v>
                </c:pt>
                <c:pt idx="135">
                  <c:v>2.546263448609305</c:v>
                </c:pt>
                <c:pt idx="136">
                  <c:v>2.5930279512402516</c:v>
                </c:pt>
                <c:pt idx="137">
                  <c:v>2.6360368386040967</c:v>
                </c:pt>
                <c:pt idx="138">
                  <c:v>2.6757353653233849</c:v>
                </c:pt>
                <c:pt idx="139">
                  <c:v>2.7108668342415712</c:v>
                </c:pt>
                <c:pt idx="140">
                  <c:v>2.7406667586981088</c:v>
                </c:pt>
                <c:pt idx="141">
                  <c:v>2.7655525592734302</c:v>
                </c:pt>
                <c:pt idx="142">
                  <c:v>2.7655525592734302</c:v>
                </c:pt>
                <c:pt idx="143">
                  <c:v>2.7853732199582191</c:v>
                </c:pt>
                <c:pt idx="144">
                  <c:v>2.7986983521672788</c:v>
                </c:pt>
                <c:pt idx="145">
                  <c:v>2.8059654215240522</c:v>
                </c:pt>
                <c:pt idx="146">
                  <c:v>2.8094353671345176</c:v>
                </c:pt>
                <c:pt idx="147">
                  <c:v>2.8094353671345176</c:v>
                </c:pt>
                <c:pt idx="148">
                  <c:v>2.807673024721665</c:v>
                </c:pt>
                <c:pt idx="149">
                  <c:v>2.8036961817115467</c:v>
                </c:pt>
                <c:pt idx="150">
                  <c:v>2.7932220743599867</c:v>
                </c:pt>
                <c:pt idx="151">
                  <c:v>2.7761020861705417</c:v>
                </c:pt>
                <c:pt idx="152">
                  <c:v>2.7514755001990077</c:v>
                </c:pt>
                <c:pt idx="153">
                  <c:v>2.7191736956357615</c:v>
                </c:pt>
                <c:pt idx="154">
                  <c:v>2.679780833419934</c:v>
                </c:pt>
                <c:pt idx="155">
                  <c:v>2.6339370280207715</c:v>
                </c:pt>
                <c:pt idx="156">
                  <c:v>2.5792722591404282</c:v>
                </c:pt>
                <c:pt idx="157">
                  <c:v>2.5171763290081257</c:v>
                </c:pt>
                <c:pt idx="158">
                  <c:v>2.4459859045278414</c:v>
                </c:pt>
                <c:pt idx="159">
                  <c:v>2.3639615515328769</c:v>
                </c:pt>
              </c:numCache>
            </c:numRef>
          </c:yVal>
          <c:smooth val="1"/>
        </c:ser>
        <c:ser>
          <c:idx val="1"/>
          <c:order val="1"/>
          <c:tx>
            <c:strRef>
              <c:f>Summary!$E$2</c:f>
              <c:strCache>
                <c:ptCount val="1"/>
                <c:pt idx="0">
                  <c:v>Symm</c:v>
                </c:pt>
              </c:strCache>
            </c:strRef>
          </c:tx>
          <c:spPr>
            <a:ln w="12700">
              <a:solidFill>
                <a:srgbClr val="0000FF"/>
              </a:solidFill>
              <a:prstDash val="solid"/>
            </a:ln>
          </c:spPr>
          <c:marker>
            <c:symbol val="none"/>
          </c:marker>
          <c:xVal>
            <c:numRef>
              <c:f>Summary!$D$190:$D$349</c:f>
              <c:numCache>
                <c:formatCode>General</c:formatCode>
                <c:ptCount val="160"/>
                <c:pt idx="0">
                  <c:v>3.1834905882358557E-6</c:v>
                </c:pt>
                <c:pt idx="1">
                  <c:v>3.1834905882358557E-6</c:v>
                </c:pt>
                <c:pt idx="2">
                  <c:v>4.95680048075028E-2</c:v>
                </c:pt>
                <c:pt idx="3">
                  <c:v>9.9362023684045953E-2</c:v>
                </c:pt>
                <c:pt idx="4">
                  <c:v>0.14947463864466065</c:v>
                </c:pt>
                <c:pt idx="5">
                  <c:v>0.19978568455849785</c:v>
                </c:pt>
                <c:pt idx="6">
                  <c:v>0.25048873777467157</c:v>
                </c:pt>
                <c:pt idx="7">
                  <c:v>0.30156773112239593</c:v>
                </c:pt>
                <c:pt idx="8">
                  <c:v>0.3531804628836267</c:v>
                </c:pt>
                <c:pt idx="9">
                  <c:v>0.4051359929972092</c:v>
                </c:pt>
                <c:pt idx="10">
                  <c:v>0.45757388578004521</c:v>
                </c:pt>
                <c:pt idx="11">
                  <c:v>0.51052872397759153</c:v>
                </c:pt>
                <c:pt idx="12">
                  <c:v>0.56403446777259536</c:v>
                </c:pt>
                <c:pt idx="13">
                  <c:v>0.61812451598765106</c:v>
                </c:pt>
                <c:pt idx="14">
                  <c:v>0.67283162668538932</c:v>
                </c:pt>
                <c:pt idx="15">
                  <c:v>0.72818792903625673</c:v>
                </c:pt>
                <c:pt idx="16">
                  <c:v>0.78422471296597285</c:v>
                </c:pt>
                <c:pt idx="17">
                  <c:v>0.78422471296597285</c:v>
                </c:pt>
                <c:pt idx="18">
                  <c:v>0.84097260683501596</c:v>
                </c:pt>
                <c:pt idx="19">
                  <c:v>0.89846122458505351</c:v>
                </c:pt>
                <c:pt idx="20">
                  <c:v>0.95702857341282876</c:v>
                </c:pt>
                <c:pt idx="21">
                  <c:v>1.0161011918007226</c:v>
                </c:pt>
                <c:pt idx="22">
                  <c:v>1.0759982914488044</c:v>
                </c:pt>
                <c:pt idx="23">
                  <c:v>1.1371044781090407</c:v>
                </c:pt>
                <c:pt idx="24">
                  <c:v>1.1987440423201308</c:v>
                </c:pt>
                <c:pt idx="25">
                  <c:v>1.2612829650210264</c:v>
                </c:pt>
                <c:pt idx="26">
                  <c:v>1.3251508388383813</c:v>
                </c:pt>
                <c:pt idx="27">
                  <c:v>1.3895717722506959</c:v>
                </c:pt>
                <c:pt idx="28">
                  <c:v>1.4553950458833806</c:v>
                </c:pt>
                <c:pt idx="29">
                  <c:v>1.5222329644301271</c:v>
                </c:pt>
                <c:pt idx="30">
                  <c:v>1.5896335090256684</c:v>
                </c:pt>
                <c:pt idx="31">
                  <c:v>1.6580517569600755</c:v>
                </c:pt>
                <c:pt idx="32">
                  <c:v>1.7275027627750461</c:v>
                </c:pt>
                <c:pt idx="33">
                  <c:v>1.7275027627750461</c:v>
                </c:pt>
                <c:pt idx="34">
                  <c:v>1.7549275351082805</c:v>
                </c:pt>
                <c:pt idx="35">
                  <c:v>1.7549275351082805</c:v>
                </c:pt>
                <c:pt idx="36">
                  <c:v>1.7980006695779163</c:v>
                </c:pt>
                <c:pt idx="37">
                  <c:v>1.8690279812758455</c:v>
                </c:pt>
                <c:pt idx="38">
                  <c:v>1.9410962036444157</c:v>
                </c:pt>
                <c:pt idx="39">
                  <c:v>2.0147747111967056</c:v>
                </c:pt>
                <c:pt idx="40">
                  <c:v>2.088968057841802</c:v>
                </c:pt>
                <c:pt idx="41">
                  <c:v>2.1642279298927281</c:v>
                </c:pt>
                <c:pt idx="42">
                  <c:v>2.2411617865932634</c:v>
                </c:pt>
                <c:pt idx="43">
                  <c:v>2.3185837658945472</c:v>
                </c:pt>
                <c:pt idx="44">
                  <c:v>2.3977132593097661</c:v>
                </c:pt>
                <c:pt idx="45">
                  <c:v>2.4779488277071042</c:v>
                </c:pt>
                <c:pt idx="46">
                  <c:v>2.5592888409948338</c:v>
                </c:pt>
                <c:pt idx="47">
                  <c:v>2.6410610472671099</c:v>
                </c:pt>
                <c:pt idx="48">
                  <c:v>2.7245858684207045</c:v>
                </c:pt>
                <c:pt idx="49">
                  <c:v>2.8092010224491624</c:v>
                </c:pt>
                <c:pt idx="50">
                  <c:v>2.8948975039917162</c:v>
                </c:pt>
                <c:pt idx="51">
                  <c:v>2.8948975039917162</c:v>
                </c:pt>
                <c:pt idx="52">
                  <c:v>2.9809465783015372</c:v>
                </c:pt>
                <c:pt idx="53">
                  <c:v>3.0687625797382863</c:v>
                </c:pt>
                <c:pt idx="54">
                  <c:v>3.1576247594005724</c:v>
                </c:pt>
                <c:pt idx="55">
                  <c:v>3.247517611443365</c:v>
                </c:pt>
                <c:pt idx="56">
                  <c:v>3.3376578143460622</c:v>
                </c:pt>
                <c:pt idx="57">
                  <c:v>3.4279928958297177</c:v>
                </c:pt>
                <c:pt idx="58">
                  <c:v>3.5184703309536944</c:v>
                </c:pt>
                <c:pt idx="59">
                  <c:v>3.6082374899134528</c:v>
                </c:pt>
                <c:pt idx="60">
                  <c:v>3.6972099153771718</c:v>
                </c:pt>
                <c:pt idx="61">
                  <c:v>3.7853035111514988</c:v>
                </c:pt>
                <c:pt idx="62">
                  <c:v>3.8716075479190906</c:v>
                </c:pt>
                <c:pt idx="63">
                  <c:v>3.956011047414314</c:v>
                </c:pt>
                <c:pt idx="64">
                  <c:v>4.0392550133781464</c:v>
                </c:pt>
                <c:pt idx="65">
                  <c:v>4.121262326889342</c:v>
                </c:pt>
                <c:pt idx="66">
                  <c:v>4.201090904806926</c:v>
                </c:pt>
                <c:pt idx="67">
                  <c:v>4.201090904806926</c:v>
                </c:pt>
                <c:pt idx="68">
                  <c:v>4.278641542128268</c:v>
                </c:pt>
                <c:pt idx="69">
                  <c:v>4.3546993745257412</c:v>
                </c:pt>
                <c:pt idx="70">
                  <c:v>4.4283038857545822</c:v>
                </c:pt>
                <c:pt idx="71">
                  <c:v>4.5002633513342829</c:v>
                </c:pt>
                <c:pt idx="72">
                  <c:v>4.5686989831416582</c:v>
                </c:pt>
                <c:pt idx="73">
                  <c:v>4.6353310122948166</c:v>
                </c:pt>
                <c:pt idx="74">
                  <c:v>4.6982582626607341</c:v>
                </c:pt>
                <c:pt idx="75">
                  <c:v>4.7592359739827303</c:v>
                </c:pt>
                <c:pt idx="76">
                  <c:v>4.8182096522333735</c:v>
                </c:pt>
                <c:pt idx="77">
                  <c:v>4.8741866518736856</c:v>
                </c:pt>
                <c:pt idx="78">
                  <c:v>4.8741866518736856</c:v>
                </c:pt>
                <c:pt idx="79">
                  <c:v>4.9280438692912041</c:v>
                </c:pt>
                <c:pt idx="80">
                  <c:v>4.9787820801038434</c:v>
                </c:pt>
                <c:pt idx="81">
                  <c:v>5.027295099245455</c:v>
                </c:pt>
                <c:pt idx="82">
                  <c:v>5.0725788839884958</c:v>
                </c:pt>
                <c:pt idx="83">
                  <c:v>5.1145782219069735</c:v>
                </c:pt>
                <c:pt idx="84">
                  <c:v>5.1542115358645431</c:v>
                </c:pt>
                <c:pt idx="85">
                  <c:v>5.1914445424871625</c:v>
                </c:pt>
                <c:pt idx="86">
                  <c:v>5.2252651975730657</c:v>
                </c:pt>
                <c:pt idx="87">
                  <c:v>5.2556326739652599</c:v>
                </c:pt>
                <c:pt idx="88">
                  <c:v>5.2834939508996568</c:v>
                </c:pt>
                <c:pt idx="89">
                  <c:v>5.307837733337661</c:v>
                </c:pt>
                <c:pt idx="90">
                  <c:v>5.3296231738413118</c:v>
                </c:pt>
                <c:pt idx="91">
                  <c:v>5.3478390738901442</c:v>
                </c:pt>
                <c:pt idx="92">
                  <c:v>5.363457044643817</c:v>
                </c:pt>
                <c:pt idx="93">
                  <c:v>5.3744706559706961</c:v>
                </c:pt>
                <c:pt idx="94">
                  <c:v>5.3908361546632344</c:v>
                </c:pt>
                <c:pt idx="95">
                  <c:v>5.3945968613052013</c:v>
                </c:pt>
                <c:pt idx="96">
                  <c:v>5.3947115560421253</c:v>
                </c:pt>
                <c:pt idx="97">
                  <c:v>5.3911790240578368</c:v>
                </c:pt>
                <c:pt idx="98">
                  <c:v>5.3839998245230767</c:v>
                </c:pt>
                <c:pt idx="99">
                  <c:v>5.3839998245230767</c:v>
                </c:pt>
                <c:pt idx="100">
                  <c:v>5.3741813093627018</c:v>
                </c:pt>
                <c:pt idx="101">
                  <c:v>5.3607321370155203</c:v>
                </c:pt>
                <c:pt idx="102">
                  <c:v>5.3426677636781665</c:v>
                </c:pt>
                <c:pt idx="103">
                  <c:v>5.3220040464570086</c:v>
                </c:pt>
                <c:pt idx="104">
                  <c:v>5.2977629989798229</c:v>
                </c:pt>
                <c:pt idx="105">
                  <c:v>5.2689765709831313</c:v>
                </c:pt>
                <c:pt idx="106">
                  <c:v>5.2366731857271684</c:v>
                </c:pt>
                <c:pt idx="107">
                  <c:v>5.1998971832125918</c:v>
                </c:pt>
                <c:pt idx="108">
                  <c:v>5.1586958388905337</c:v>
                </c:pt>
                <c:pt idx="109">
                  <c:v>5.1141060534041412</c:v>
                </c:pt>
                <c:pt idx="110">
                  <c:v>5.1141060534041412</c:v>
                </c:pt>
                <c:pt idx="111">
                  <c:v>5.0661771873388064</c:v>
                </c:pt>
                <c:pt idx="112">
                  <c:v>5.0130059350812548</c:v>
                </c:pt>
                <c:pt idx="113">
                  <c:v>4.9575941649382882</c:v>
                </c:pt>
                <c:pt idx="114">
                  <c:v>4.8980521100751142</c:v>
                </c:pt>
                <c:pt idx="115">
                  <c:v>4.835424120505988</c:v>
                </c:pt>
                <c:pt idx="116">
                  <c:v>4.835424120505988</c:v>
                </c:pt>
                <c:pt idx="117">
                  <c:v>4.7697798009488777</c:v>
                </c:pt>
                <c:pt idx="118">
                  <c:v>4.7011934197325767</c:v>
                </c:pt>
                <c:pt idx="119">
                  <c:v>4.6287914869806048</c:v>
                </c:pt>
                <c:pt idx="120">
                  <c:v>4.5536167509253671</c:v>
                </c:pt>
                <c:pt idx="121">
                  <c:v>4.4757552519148849</c:v>
                </c:pt>
                <c:pt idx="122">
                  <c:v>4.4757552519148849</c:v>
                </c:pt>
                <c:pt idx="123">
                  <c:v>4.3943621346021082</c:v>
                </c:pt>
                <c:pt idx="124">
                  <c:v>4.3095495978435148</c:v>
                </c:pt>
                <c:pt idx="125">
                  <c:v>4.2205140391218947</c:v>
                </c:pt>
                <c:pt idx="126">
                  <c:v>4.1283112148143113</c:v>
                </c:pt>
                <c:pt idx="127">
                  <c:v>4.0330687165742738</c:v>
                </c:pt>
                <c:pt idx="128">
                  <c:v>3.9340206440088807</c:v>
                </c:pt>
                <c:pt idx="129">
                  <c:v>3.8322183982067086</c:v>
                </c:pt>
                <c:pt idx="130">
                  <c:v>3.7278040779111623</c:v>
                </c:pt>
                <c:pt idx="131">
                  <c:v>3.621799262844299</c:v>
                </c:pt>
                <c:pt idx="132">
                  <c:v>3.5143304048012203</c:v>
                </c:pt>
                <c:pt idx="133">
                  <c:v>3.5143304048012203</c:v>
                </c:pt>
              </c:numCache>
            </c:numRef>
          </c:xVal>
          <c:yVal>
            <c:numRef>
              <c:f>Summary!$E$190:$E$349</c:f>
              <c:numCache>
                <c:formatCode>General</c:formatCode>
                <c:ptCount val="160"/>
                <c:pt idx="0">
                  <c:v>-2.8340001106244328</c:v>
                </c:pt>
                <c:pt idx="1">
                  <c:v>-2.8340001106244328</c:v>
                </c:pt>
                <c:pt idx="2">
                  <c:v>-2.8395673130568855</c:v>
                </c:pt>
                <c:pt idx="3">
                  <c:v>-2.8452654578724976</c:v>
                </c:pt>
                <c:pt idx="4">
                  <c:v>-2.8520857328187628</c:v>
                </c:pt>
                <c:pt idx="5">
                  <c:v>-2.8570233023258838</c:v>
                </c:pt>
                <c:pt idx="6">
                  <c:v>-2.8630633609577649</c:v>
                </c:pt>
                <c:pt idx="7">
                  <c:v>-2.8691953311893355</c:v>
                </c:pt>
                <c:pt idx="8">
                  <c:v>-2.8763983680450629</c:v>
                </c:pt>
                <c:pt idx="9">
                  <c:v>-2.8826699264588465</c:v>
                </c:pt>
                <c:pt idx="10">
                  <c:v>-2.8889878608437272</c:v>
                </c:pt>
                <c:pt idx="11">
                  <c:v>-2.8953343085816727</c:v>
                </c:pt>
                <c:pt idx="12">
                  <c:v>-2.9016894473992241</c:v>
                </c:pt>
                <c:pt idx="13">
                  <c:v>-2.9080322174287381</c:v>
                </c:pt>
                <c:pt idx="14">
                  <c:v>-2.9143401012252896</c:v>
                </c:pt>
                <c:pt idx="15">
                  <c:v>-2.9205893724717096</c:v>
                </c:pt>
                <c:pt idx="16">
                  <c:v>-2.9267544184976382</c:v>
                </c:pt>
                <c:pt idx="17">
                  <c:v>-2.9267544184976382</c:v>
                </c:pt>
                <c:pt idx="18">
                  <c:v>-2.9328086872738384</c:v>
                </c:pt>
                <c:pt idx="19">
                  <c:v>-2.9387235573588026</c:v>
                </c:pt>
                <c:pt idx="20">
                  <c:v>-2.9454209527689343</c:v>
                </c:pt>
                <c:pt idx="21">
                  <c:v>-2.9509625022141925</c:v>
                </c:pt>
                <c:pt idx="22">
                  <c:v>-2.9562718245705111</c:v>
                </c:pt>
                <c:pt idx="23">
                  <c:v>-2.9622496557802367</c:v>
                </c:pt>
                <c:pt idx="24">
                  <c:v>-2.9669871968341512</c:v>
                </c:pt>
                <c:pt idx="25">
                  <c:v>-2.9713883626863562</c:v>
                </c:pt>
                <c:pt idx="26">
                  <c:v>-2.9763297168154312</c:v>
                </c:pt>
                <c:pt idx="27">
                  <c:v>-2.9799387564439388</c:v>
                </c:pt>
                <c:pt idx="28">
                  <c:v>-2.9839947749870968</c:v>
                </c:pt>
                <c:pt idx="29">
                  <c:v>-2.9875433558637696</c:v>
                </c:pt>
                <c:pt idx="30">
                  <c:v>-2.9896589691084259</c:v>
                </c:pt>
                <c:pt idx="31">
                  <c:v>-2.9911979026958742</c:v>
                </c:pt>
                <c:pt idx="32">
                  <c:v>-2.9921160868879113</c:v>
                </c:pt>
                <c:pt idx="33">
                  <c:v>-2.9921160868879113</c:v>
                </c:pt>
                <c:pt idx="34">
                  <c:v>-2.9911958974163153</c:v>
                </c:pt>
                <c:pt idx="35">
                  <c:v>-2.9911958974163153</c:v>
                </c:pt>
                <c:pt idx="36">
                  <c:v>-2.9923693209115747</c:v>
                </c:pt>
                <c:pt idx="37">
                  <c:v>-2.9910638668193918</c:v>
                </c:pt>
                <c:pt idx="38">
                  <c:v>-2.9890200322595915</c:v>
                </c:pt>
                <c:pt idx="39">
                  <c:v>-2.9870204765104007</c:v>
                </c:pt>
                <c:pt idx="40">
                  <c:v>-2.9833498221899779</c:v>
                </c:pt>
                <c:pt idx="41">
                  <c:v>-2.9787985651262012</c:v>
                </c:pt>
                <c:pt idx="42">
                  <c:v>-2.9741166210898489</c:v>
                </c:pt>
                <c:pt idx="43">
                  <c:v>-2.9676464689640527</c:v>
                </c:pt>
                <c:pt idx="44">
                  <c:v>-2.9609239588530882</c:v>
                </c:pt>
                <c:pt idx="45">
                  <c:v>-2.9530991778674771</c:v>
                </c:pt>
                <c:pt idx="46">
                  <c:v>-2.944119869661038</c:v>
                </c:pt>
                <c:pt idx="47">
                  <c:v>-2.9331903714898728</c:v>
                </c:pt>
                <c:pt idx="48">
                  <c:v>-2.9217556248288927</c:v>
                </c:pt>
                <c:pt idx="49">
                  <c:v>-2.9090078753327897</c:v>
                </c:pt>
                <c:pt idx="50">
                  <c:v>-2.894892626149002</c:v>
                </c:pt>
                <c:pt idx="51">
                  <c:v>-2.894892626149002</c:v>
                </c:pt>
                <c:pt idx="52">
                  <c:v>-2.8786618314660219</c:v>
                </c:pt>
                <c:pt idx="53">
                  <c:v>-2.8616626393644751</c:v>
                </c:pt>
                <c:pt idx="54">
                  <c:v>-2.8431333937663092</c:v>
                </c:pt>
                <c:pt idx="55">
                  <c:v>-2.8230193292926971</c:v>
                </c:pt>
                <c:pt idx="56">
                  <c:v>-2.800622826689219</c:v>
                </c:pt>
                <c:pt idx="57">
                  <c:v>-2.7759293435890511</c:v>
                </c:pt>
                <c:pt idx="58">
                  <c:v>-2.7489257706981629</c:v>
                </c:pt>
                <c:pt idx="59">
                  <c:v>-2.7189974905983321</c:v>
                </c:pt>
                <c:pt idx="60">
                  <c:v>-2.6861757966711233</c:v>
                </c:pt>
                <c:pt idx="61">
                  <c:v>-2.6504936523123375</c:v>
                </c:pt>
                <c:pt idx="62">
                  <c:v>-2.6114279058556034</c:v>
                </c:pt>
                <c:pt idx="63">
                  <c:v>-2.569059295678402</c:v>
                </c:pt>
                <c:pt idx="64">
                  <c:v>-2.524002386273819</c:v>
                </c:pt>
                <c:pt idx="65">
                  <c:v>-2.476299997304773</c:v>
                </c:pt>
                <c:pt idx="66">
                  <c:v>-2.4254967699628183</c:v>
                </c:pt>
                <c:pt idx="67">
                  <c:v>-2.4254967699628183</c:v>
                </c:pt>
                <c:pt idx="68">
                  <c:v>-2.3716855809255524</c:v>
                </c:pt>
                <c:pt idx="69">
                  <c:v>-2.3154306160816915</c:v>
                </c:pt>
                <c:pt idx="70">
                  <c:v>-2.2563294550920348</c:v>
                </c:pt>
                <c:pt idx="71">
                  <c:v>-2.1949210607751937</c:v>
                </c:pt>
                <c:pt idx="72">
                  <c:v>-2.1304153318324648</c:v>
                </c:pt>
                <c:pt idx="73">
                  <c:v>-2.0637783811252457</c:v>
                </c:pt>
                <c:pt idx="74">
                  <c:v>-1.9942884023908021</c:v>
                </c:pt>
                <c:pt idx="75">
                  <c:v>-1.9228522789292077</c:v>
                </c:pt>
                <c:pt idx="76">
                  <c:v>-1.8495335693039481</c:v>
                </c:pt>
                <c:pt idx="77">
                  <c:v>-1.7740550682805638</c:v>
                </c:pt>
                <c:pt idx="78">
                  <c:v>-1.7740550682805638</c:v>
                </c:pt>
                <c:pt idx="79">
                  <c:v>-1.6968578340385723</c:v>
                </c:pt>
                <c:pt idx="80">
                  <c:v>-1.6177006511504757</c:v>
                </c:pt>
                <c:pt idx="81">
                  <c:v>-1.5369946858206174</c:v>
                </c:pt>
                <c:pt idx="82">
                  <c:v>-1.4545349574107649</c:v>
                </c:pt>
                <c:pt idx="83">
                  <c:v>-1.3704435121331293</c:v>
                </c:pt>
                <c:pt idx="84">
                  <c:v>-1.2850857152780486</c:v>
                </c:pt>
                <c:pt idx="85">
                  <c:v>-1.1985358959871477</c:v>
                </c:pt>
                <c:pt idx="86">
                  <c:v>-1.1106609278011699</c:v>
                </c:pt>
                <c:pt idx="87">
                  <c:v>-1.0215880660498449</c:v>
                </c:pt>
                <c:pt idx="88">
                  <c:v>-0.93161913618425096</c:v>
                </c:pt>
                <c:pt idx="89">
                  <c:v>-0.84067554714282711</c:v>
                </c:pt>
                <c:pt idx="90">
                  <c:v>-0.7490263655989996</c:v>
                </c:pt>
                <c:pt idx="91">
                  <c:v>-0.6566287863742668</c:v>
                </c:pt>
                <c:pt idx="92">
                  <c:v>-0.56371880229095495</c:v>
                </c:pt>
                <c:pt idx="93">
                  <c:v>-0.47020204413316108</c:v>
                </c:pt>
                <c:pt idx="94">
                  <c:v>-0.37696080815397343</c:v>
                </c:pt>
                <c:pt idx="95">
                  <c:v>-0.28271570210056168</c:v>
                </c:pt>
                <c:pt idx="96">
                  <c:v>-0.18838437761758198</c:v>
                </c:pt>
                <c:pt idx="97">
                  <c:v>-9.4100317316096485E-2</c:v>
                </c:pt>
                <c:pt idx="98">
                  <c:v>3.0239788460436517E-6</c:v>
                </c:pt>
                <c:pt idx="99">
                  <c:v>3.0239788460436517E-6</c:v>
                </c:pt>
                <c:pt idx="100">
                  <c:v>9.3809669526098788E-2</c:v>
                </c:pt>
                <c:pt idx="101">
                  <c:v>0.18720383885506323</c:v>
                </c:pt>
                <c:pt idx="102">
                  <c:v>0.28000026164743802</c:v>
                </c:pt>
                <c:pt idx="103">
                  <c:v>0.37215364639276088</c:v>
                </c:pt>
                <c:pt idx="104">
                  <c:v>0.46349703620335414</c:v>
                </c:pt>
                <c:pt idx="105">
                  <c:v>0.55379454572175624</c:v>
                </c:pt>
                <c:pt idx="106">
                  <c:v>0.64298537106390108</c:v>
                </c:pt>
                <c:pt idx="107">
                  <c:v>0.73080060402321378</c:v>
                </c:pt>
                <c:pt idx="108">
                  <c:v>0.81705982635407304</c:v>
                </c:pt>
                <c:pt idx="109">
                  <c:v>0.90175751203880627</c:v>
                </c:pt>
                <c:pt idx="110">
                  <c:v>0.90175751203880627</c:v>
                </c:pt>
                <c:pt idx="111">
                  <c:v>0.98476767988440039</c:v>
                </c:pt>
                <c:pt idx="112">
                  <c:v>1.0655498556332821</c:v>
                </c:pt>
                <c:pt idx="113">
                  <c:v>1.1445533064505888</c:v>
                </c:pt>
                <c:pt idx="114">
                  <c:v>1.2212240179430416</c:v>
                </c:pt>
                <c:pt idx="115">
                  <c:v>1.2956504138652254</c:v>
                </c:pt>
                <c:pt idx="116">
                  <c:v>1.2956504138652254</c:v>
                </c:pt>
                <c:pt idx="117">
                  <c:v>1.3677147328527757</c:v>
                </c:pt>
                <c:pt idx="118">
                  <c:v>1.4373014097906296</c:v>
                </c:pt>
                <c:pt idx="119">
                  <c:v>1.5039878232974466</c:v>
                </c:pt>
                <c:pt idx="120">
                  <c:v>1.5679382445489518</c:v>
                </c:pt>
                <c:pt idx="121">
                  <c:v>1.6290439017941614</c:v>
                </c:pt>
                <c:pt idx="122">
                  <c:v>1.6290439017941614</c:v>
                </c:pt>
                <c:pt idx="123">
                  <c:v>1.6868397514597433</c:v>
                </c:pt>
                <c:pt idx="124">
                  <c:v>1.7411731864230107</c:v>
                </c:pt>
                <c:pt idx="125">
                  <c:v>1.7915040037305903</c:v>
                </c:pt>
                <c:pt idx="126">
                  <c:v>1.8380446121679599</c:v>
                </c:pt>
                <c:pt idx="127">
                  <c:v>1.8806528201264827</c:v>
                </c:pt>
                <c:pt idx="128">
                  <c:v>1.9187520172094408</c:v>
                </c:pt>
                <c:pt idx="129">
                  <c:v>1.9526146997502665</c:v>
                </c:pt>
                <c:pt idx="130">
                  <c:v>1.9821104377583612</c:v>
                </c:pt>
                <c:pt idx="131">
                  <c:v>2.0075979163221667</c:v>
                </c:pt>
                <c:pt idx="132">
                  <c:v>2.029001359775692</c:v>
                </c:pt>
                <c:pt idx="133">
                  <c:v>2.029001359775692</c:v>
                </c:pt>
              </c:numCache>
            </c:numRef>
          </c:yVal>
          <c:smooth val="1"/>
        </c:ser>
        <c:ser>
          <c:idx val="2"/>
          <c:order val="2"/>
          <c:tx>
            <c:strRef>
              <c:f>Summary!$G$2</c:f>
              <c:strCache>
                <c:ptCount val="1"/>
                <c:pt idx="0">
                  <c:v>Asym</c:v>
                </c:pt>
              </c:strCache>
            </c:strRef>
          </c:tx>
          <c:spPr>
            <a:ln w="12700">
              <a:solidFill>
                <a:srgbClr val="008000"/>
              </a:solidFill>
              <a:prstDash val="solid"/>
            </a:ln>
          </c:spPr>
          <c:marker>
            <c:symbol val="none"/>
          </c:marker>
          <c:xVal>
            <c:numRef>
              <c:f>Summary!$F$190:$F$349</c:f>
              <c:numCache>
                <c:formatCode>General</c:formatCode>
                <c:ptCount val="160"/>
                <c:pt idx="0">
                  <c:v>3.1745038716424906E-6</c:v>
                </c:pt>
                <c:pt idx="1">
                  <c:v>3.1745038716424906E-6</c:v>
                </c:pt>
                <c:pt idx="2">
                  <c:v>4.944583067671289E-2</c:v>
                </c:pt>
                <c:pt idx="3">
                  <c:v>9.9152626899321278E-2</c:v>
                </c:pt>
                <c:pt idx="4">
                  <c:v>0.14916061409254436</c:v>
                </c:pt>
                <c:pt idx="5">
                  <c:v>0.19943688872824547</c:v>
                </c:pt>
                <c:pt idx="6">
                  <c:v>0.25005294364681896</c:v>
                </c:pt>
                <c:pt idx="7">
                  <c:v>0.30104509636574628</c:v>
                </c:pt>
                <c:pt idx="8">
                  <c:v>0.35257109686169702</c:v>
                </c:pt>
                <c:pt idx="9">
                  <c:v>0.40457930350882187</c:v>
                </c:pt>
                <c:pt idx="10">
                  <c:v>0.45694815176000131</c:v>
                </c:pt>
                <c:pt idx="11">
                  <c:v>0.50983413603039873</c:v>
                </c:pt>
                <c:pt idx="12">
                  <c:v>0.56346203367722469</c:v>
                </c:pt>
                <c:pt idx="13">
                  <c:v>0.61750077347645049</c:v>
                </c:pt>
                <c:pt idx="14">
                  <c:v>0.67215676575623429</c:v>
                </c:pt>
                <c:pt idx="15">
                  <c:v>0.72746215525817659</c:v>
                </c:pt>
                <c:pt idx="16">
                  <c:v>0.78344824741653318</c:v>
                </c:pt>
                <c:pt idx="17">
                  <c:v>0.78344824741653318</c:v>
                </c:pt>
                <c:pt idx="18">
                  <c:v>0.84042130439455542</c:v>
                </c:pt>
                <c:pt idx="19">
                  <c:v>0.89787652161194986</c:v>
                </c:pt>
                <c:pt idx="20">
                  <c:v>0.95610158673735002</c:v>
                </c:pt>
                <c:pt idx="21">
                  <c:v>1.0151244776566166</c:v>
                </c:pt>
                <c:pt idx="22">
                  <c:v>1.0753142988644355</c:v>
                </c:pt>
                <c:pt idx="23">
                  <c:v>1.1360293639624455</c:v>
                </c:pt>
                <c:pt idx="24">
                  <c:v>1.1979947922939962</c:v>
                </c:pt>
                <c:pt idx="25">
                  <c:v>1.2605015576001819</c:v>
                </c:pt>
                <c:pt idx="26">
                  <c:v>1.3243374227335367</c:v>
                </c:pt>
                <c:pt idx="27">
                  <c:v>1.3891490829831434</c:v>
                </c:pt>
                <c:pt idx="28">
                  <c:v>1.4549567056456676</c:v>
                </c:pt>
                <c:pt idx="29">
                  <c:v>1.5222329644301271</c:v>
                </c:pt>
                <c:pt idx="30">
                  <c:v>1.5901030593299381</c:v>
                </c:pt>
                <c:pt idx="31">
                  <c:v>1.6590213075715552</c:v>
                </c:pt>
                <c:pt idx="32">
                  <c:v>1.7290027756975401</c:v>
                </c:pt>
                <c:pt idx="33">
                  <c:v>1.7290027756975401</c:v>
                </c:pt>
                <c:pt idx="34">
                  <c:v>1.8000607985420527</c:v>
                </c:pt>
                <c:pt idx="35">
                  <c:v>1.843909526153606</c:v>
                </c:pt>
                <c:pt idx="36">
                  <c:v>1.843909526153606</c:v>
                </c:pt>
                <c:pt idx="37">
                  <c:v>1.8722075237972142</c:v>
                </c:pt>
                <c:pt idx="38">
                  <c:v>1.9454533958356375</c:v>
                </c:pt>
                <c:pt idx="39">
                  <c:v>2.0192483361943947</c:v>
                </c:pt>
                <c:pt idx="40">
                  <c:v>2.0947038241477354</c:v>
                </c:pt>
                <c:pt idx="41">
                  <c:v>2.1712814109735374</c:v>
                </c:pt>
                <c:pt idx="42">
                  <c:v>2.2489853980467651</c:v>
                </c:pt>
                <c:pt idx="43">
                  <c:v>2.3278186162993926</c:v>
                </c:pt>
                <c:pt idx="44">
                  <c:v>2.4077824169136495</c:v>
                </c:pt>
                <c:pt idx="45">
                  <c:v>2.4888762027032234</c:v>
                </c:pt>
                <c:pt idx="46">
                  <c:v>2.5710978414720738</c:v>
                </c:pt>
                <c:pt idx="47">
                  <c:v>2.6551127421799623</c:v>
                </c:pt>
                <c:pt idx="48">
                  <c:v>2.7402720089857704</c:v>
                </c:pt>
                <c:pt idx="49">
                  <c:v>2.8265672319824109</c:v>
                </c:pt>
                <c:pt idx="50">
                  <c:v>2.9146967614036456</c:v>
                </c:pt>
                <c:pt idx="51">
                  <c:v>2.9146967614036456</c:v>
                </c:pt>
                <c:pt idx="52">
                  <c:v>3.0039655171505371</c:v>
                </c:pt>
                <c:pt idx="53">
                  <c:v>3.0943598675114128</c:v>
                </c:pt>
                <c:pt idx="54">
                  <c:v>3.1873505461192582</c:v>
                </c:pt>
                <c:pt idx="55">
                  <c:v>3.280724968853034</c:v>
                </c:pt>
                <c:pt idx="56">
                  <c:v>3.3751942192455027</c:v>
                </c:pt>
                <c:pt idx="57">
                  <c:v>3.4699590985997868</c:v>
                </c:pt>
                <c:pt idx="58">
                  <c:v>3.5641746765724336</c:v>
                </c:pt>
                <c:pt idx="59">
                  <c:v>3.6577527596415891</c:v>
                </c:pt>
                <c:pt idx="60">
                  <c:v>3.7506050551658072</c:v>
                </c:pt>
                <c:pt idx="61">
                  <c:v>3.8418252330690206</c:v>
                </c:pt>
                <c:pt idx="62">
                  <c:v>3.9321272843543533</c:v>
                </c:pt>
                <c:pt idx="63">
                  <c:v>4.020588831710401</c:v>
                </c:pt>
                <c:pt idx="64">
                  <c:v>4.1070988286464933</c:v>
                </c:pt>
                <c:pt idx="65">
                  <c:v>4.1924069933503185</c:v>
                </c:pt>
                <c:pt idx="66">
                  <c:v>4.2764354679641858</c:v>
                </c:pt>
                <c:pt idx="67">
                  <c:v>4.2764354679641858</c:v>
                </c:pt>
                <c:pt idx="68">
                  <c:v>4.3582316212547472</c:v>
                </c:pt>
                <c:pt idx="69">
                  <c:v>4.4376963594975409</c:v>
                </c:pt>
                <c:pt idx="70">
                  <c:v>4.5156226017965233</c:v>
                </c:pt>
                <c:pt idx="71">
                  <c:v>4.5901427019829288</c:v>
                </c:pt>
                <c:pt idx="72">
                  <c:v>4.6620488651101741</c:v>
                </c:pt>
                <c:pt idx="73">
                  <c:v>4.7303398536214267</c:v>
                </c:pt>
                <c:pt idx="74">
                  <c:v>4.7958317571738336</c:v>
                </c:pt>
                <c:pt idx="75">
                  <c:v>4.8584445577189186</c:v>
                </c:pt>
                <c:pt idx="76">
                  <c:v>4.9190366250826001</c:v>
                </c:pt>
                <c:pt idx="77">
                  <c:v>4.9766133667019616</c:v>
                </c:pt>
                <c:pt idx="78">
                  <c:v>4.9766133667019616</c:v>
                </c:pt>
                <c:pt idx="79">
                  <c:v>5.0311056129417562</c:v>
                </c:pt>
                <c:pt idx="80">
                  <c:v>5.0833979932871323</c:v>
                </c:pt>
                <c:pt idx="81">
                  <c:v>5.1324887715573375</c:v>
                </c:pt>
                <c:pt idx="82">
                  <c:v>5.1783178189410801</c:v>
                </c:pt>
                <c:pt idx="83">
                  <c:v>5.2217960664056857</c:v>
                </c:pt>
                <c:pt idx="84">
                  <c:v>5.2628846636888982</c:v>
                </c:pt>
                <c:pt idx="85">
                  <c:v>5.3015482943748244</c:v>
                </c:pt>
                <c:pt idx="86">
                  <c:v>5.3367738861592864</c:v>
                </c:pt>
                <c:pt idx="87">
                  <c:v>5.3695011453720287</c:v>
                </c:pt>
                <c:pt idx="88">
                  <c:v>5.3997013085964598</c:v>
                </c:pt>
                <c:pt idx="89">
                  <c:v>5.4273478496253311</c:v>
                </c:pt>
                <c:pt idx="90">
                  <c:v>5.4514263003135861</c:v>
                </c:pt>
                <c:pt idx="91">
                  <c:v>5.4728998263533208</c:v>
                </c:pt>
                <c:pt idx="92">
                  <c:v>5.4917500888959117</c:v>
                </c:pt>
                <c:pt idx="93">
                  <c:v>5.5069644550842822</c:v>
                </c:pt>
                <c:pt idx="94">
                  <c:v>5.5265050270853742</c:v>
                </c:pt>
                <c:pt idx="95">
                  <c:v>5.5344048670918671</c:v>
                </c:pt>
                <c:pt idx="96">
                  <c:v>5.5396236863500956</c:v>
                </c:pt>
                <c:pt idx="97">
                  <c:v>5.5411557984063258</c:v>
                </c:pt>
                <c:pt idx="98">
                  <c:v>5.5390000343314014</c:v>
                </c:pt>
                <c:pt idx="99">
                  <c:v>5.5390000343314014</c:v>
                </c:pt>
                <c:pt idx="100">
                  <c:v>5.5341567864721046</c:v>
                </c:pt>
                <c:pt idx="101">
                  <c:v>5.5266313771069422</c:v>
                </c:pt>
                <c:pt idx="102">
                  <c:v>5.5154305273244919</c:v>
                </c:pt>
                <c:pt idx="103">
                  <c:v>5.5005679058115433</c:v>
                </c:pt>
                <c:pt idx="104">
                  <c:v>5.4820589525710668</c:v>
                </c:pt>
                <c:pt idx="105">
                  <c:v>5.45992467711568</c:v>
                </c:pt>
                <c:pt idx="106">
                  <c:v>5.4331972658181513</c:v>
                </c:pt>
                <c:pt idx="107">
                  <c:v>5.4038922433767311</c:v>
                </c:pt>
                <c:pt idx="108">
                  <c:v>5.3700608781851553</c:v>
                </c:pt>
                <c:pt idx="109">
                  <c:v>5.3327334755424305</c:v>
                </c:pt>
                <c:pt idx="110">
                  <c:v>5.3327334755424305</c:v>
                </c:pt>
                <c:pt idx="111">
                  <c:v>5.291951436618394</c:v>
                </c:pt>
                <c:pt idx="112">
                  <c:v>5.2467830344836592</c:v>
                </c:pt>
                <c:pt idx="113">
                  <c:v>5.197289456770199</c:v>
                </c:pt>
                <c:pt idx="114">
                  <c:v>5.1454776020579409</c:v>
                </c:pt>
                <c:pt idx="115">
                  <c:v>5.0884967363186453</c:v>
                </c:pt>
                <c:pt idx="116">
                  <c:v>5.0884967363186453</c:v>
                </c:pt>
                <c:pt idx="117">
                  <c:v>5.0293204061487558</c:v>
                </c:pt>
                <c:pt idx="118">
                  <c:v>4.9670459881255322</c:v>
                </c:pt>
                <c:pt idx="119">
                  <c:v>4.9017443843239317</c:v>
                </c:pt>
                <c:pt idx="120">
                  <c:v>4.8334902102100656</c:v>
                </c:pt>
                <c:pt idx="121">
                  <c:v>4.7642409911821044</c:v>
                </c:pt>
                <c:pt idx="122">
                  <c:v>4.7642409911821044</c:v>
                </c:pt>
                <c:pt idx="123">
                  <c:v>4.692174469352925</c:v>
                </c:pt>
                <c:pt idx="124">
                  <c:v>4.6192290547435979</c:v>
                </c:pt>
                <c:pt idx="125">
                  <c:v>4.5445314688081915</c:v>
                </c:pt>
                <c:pt idx="126">
                  <c:v>4.4681498257636525</c:v>
                </c:pt>
                <c:pt idx="127">
                  <c:v>4.3901539655243811</c:v>
                </c:pt>
                <c:pt idx="128">
                  <c:v>4.3106154097633125</c:v>
                </c:pt>
                <c:pt idx="129">
                  <c:v>4.2287159501280476</c:v>
                </c:pt>
                <c:pt idx="130">
                  <c:v>4.1445549427619124</c:v>
                </c:pt>
                <c:pt idx="131">
                  <c:v>4.0582344680042786</c:v>
                </c:pt>
                <c:pt idx="132">
                  <c:v>3.9689937260880703</c:v>
                </c:pt>
                <c:pt idx="133">
                  <c:v>3.9689937260880703</c:v>
                </c:pt>
              </c:numCache>
            </c:numRef>
          </c:xVal>
          <c:yVal>
            <c:numRef>
              <c:f>Summary!$G$190:$G$349</c:f>
              <c:numCache>
                <c:formatCode>General</c:formatCode>
                <c:ptCount val="160"/>
                <c:pt idx="0">
                  <c:v>-2.8259999752026848</c:v>
                </c:pt>
                <c:pt idx="1">
                  <c:v>-2.8259999752026848</c:v>
                </c:pt>
                <c:pt idx="2">
                  <c:v>-2.8325684098401949</c:v>
                </c:pt>
                <c:pt idx="3">
                  <c:v>-2.8392693094802186</c:v>
                </c:pt>
                <c:pt idx="4">
                  <c:v>-2.8460939140529398</c:v>
                </c:pt>
                <c:pt idx="5">
                  <c:v>-2.8520353682955384</c:v>
                </c:pt>
                <c:pt idx="6">
                  <c:v>-2.8580822739378058</c:v>
                </c:pt>
                <c:pt idx="7">
                  <c:v>-2.8642228455785066</c:v>
                </c:pt>
                <c:pt idx="8">
                  <c:v>-2.8714355243568539</c:v>
                </c:pt>
                <c:pt idx="9">
                  <c:v>-2.8787089057786597</c:v>
                </c:pt>
                <c:pt idx="10">
                  <c:v>-2.8850371590134816</c:v>
                </c:pt>
                <c:pt idx="11">
                  <c:v>-2.8913951290225564</c:v>
                </c:pt>
                <c:pt idx="12">
                  <c:v>-2.8987445458572525</c:v>
                </c:pt>
                <c:pt idx="13">
                  <c:v>-2.9050977547581334</c:v>
                </c:pt>
                <c:pt idx="14">
                  <c:v>-2.9114169712911697</c:v>
                </c:pt>
                <c:pt idx="15">
                  <c:v>-2.917678465687132</c:v>
                </c:pt>
                <c:pt idx="16">
                  <c:v>-2.9238566215523738</c:v>
                </c:pt>
                <c:pt idx="17">
                  <c:v>-2.9238566215523738</c:v>
                </c:pt>
                <c:pt idx="18">
                  <c:v>-2.9308860746066041</c:v>
                </c:pt>
                <c:pt idx="19">
                  <c:v>-2.9368110870661517</c:v>
                </c:pt>
                <c:pt idx="20">
                  <c:v>-2.9425679909528037</c:v>
                </c:pt>
                <c:pt idx="21">
                  <c:v>-2.9481259276309757</c:v>
                </c:pt>
                <c:pt idx="22">
                  <c:v>-2.9543925762283387</c:v>
                </c:pt>
                <c:pt idx="23">
                  <c:v>-2.9594488959802465</c:v>
                </c:pt>
                <c:pt idx="24">
                  <c:v>-2.9651327432091166</c:v>
                </c:pt>
                <c:pt idx="25">
                  <c:v>-2.9695474871800611</c:v>
                </c:pt>
                <c:pt idx="26">
                  <c:v>-2.9745027591182178</c:v>
                </c:pt>
                <c:pt idx="27">
                  <c:v>-2.9790322986736628</c:v>
                </c:pt>
                <c:pt idx="28">
                  <c:v>-2.9830960465059864</c:v>
                </c:pt>
                <c:pt idx="29">
                  <c:v>-2.9875433558637696</c:v>
                </c:pt>
                <c:pt idx="30">
                  <c:v>-2.9905420627716111</c:v>
                </c:pt>
                <c:pt idx="31">
                  <c:v>-2.9929470144129491</c:v>
                </c:pt>
                <c:pt idx="32">
                  <c:v>-2.994714179865039</c:v>
                </c:pt>
                <c:pt idx="33">
                  <c:v>-2.994714179865039</c:v>
                </c:pt>
                <c:pt idx="34">
                  <c:v>-2.9957979440559979</c:v>
                </c:pt>
                <c:pt idx="35">
                  <c:v>-2.9972252226400569</c:v>
                </c:pt>
                <c:pt idx="36">
                  <c:v>-2.9972252226400569</c:v>
                </c:pt>
                <c:pt idx="37">
                  <c:v>-2.9961521880451607</c:v>
                </c:pt>
                <c:pt idx="38">
                  <c:v>-2.9957295063802021</c:v>
                </c:pt>
                <c:pt idx="39">
                  <c:v>-2.9936528852844764</c:v>
                </c:pt>
                <c:pt idx="40">
                  <c:v>-2.9915413296305502</c:v>
                </c:pt>
                <c:pt idx="41">
                  <c:v>-2.9885068306154565</c:v>
                </c:pt>
                <c:pt idx="42">
                  <c:v>-2.9844988848782119</c:v>
                </c:pt>
                <c:pt idx="43">
                  <c:v>-2.9794665168736776</c:v>
                </c:pt>
                <c:pt idx="44">
                  <c:v>-2.9733583105751071</c:v>
                </c:pt>
                <c:pt idx="45">
                  <c:v>-2.9661218931699351</c:v>
                </c:pt>
                <c:pt idx="46">
                  <c:v>-2.957704546931136</c:v>
                </c:pt>
                <c:pt idx="47">
                  <c:v>-2.9487963326864688</c:v>
                </c:pt>
                <c:pt idx="48">
                  <c:v>-2.9385769223181897</c:v>
                </c:pt>
                <c:pt idx="49">
                  <c:v>-2.9269910811956636</c:v>
                </c:pt>
                <c:pt idx="50">
                  <c:v>-2.9146918501995902</c:v>
                </c:pt>
                <c:pt idx="51">
                  <c:v>-2.9146918501995902</c:v>
                </c:pt>
                <c:pt idx="52">
                  <c:v>-2.9008909251196293</c:v>
                </c:pt>
                <c:pt idx="53">
                  <c:v>-2.8855324566559983</c:v>
                </c:pt>
                <c:pt idx="54">
                  <c:v>-2.8698985680082019</c:v>
                </c:pt>
                <c:pt idx="55">
                  <c:v>-2.8518859970243495</c:v>
                </c:pt>
                <c:pt idx="56">
                  <c:v>-2.832119558301839</c:v>
                </c:pt>
                <c:pt idx="57">
                  <c:v>-2.8099128485870235</c:v>
                </c:pt>
                <c:pt idx="58">
                  <c:v>-2.7846338602048304</c:v>
                </c:pt>
                <c:pt idx="59">
                  <c:v>-2.7563098611153656</c:v>
                </c:pt>
                <c:pt idx="60">
                  <c:v>-2.7249695723676464</c:v>
                </c:pt>
                <c:pt idx="61">
                  <c:v>-2.6900705223622063</c:v>
                </c:pt>
                <c:pt idx="62">
                  <c:v>-2.652248915378383</c:v>
                </c:pt>
                <c:pt idx="63">
                  <c:v>-2.610996528676933</c:v>
                </c:pt>
                <c:pt idx="64">
                  <c:v>-2.5663958353291729</c:v>
                </c:pt>
                <c:pt idx="65">
                  <c:v>-2.5190479525164813</c:v>
                </c:pt>
                <c:pt idx="66">
                  <c:v>-2.4689968985515831</c:v>
                </c:pt>
                <c:pt idx="67">
                  <c:v>-2.4689968985515831</c:v>
                </c:pt>
                <c:pt idx="68">
                  <c:v>-2.4158030049234278</c:v>
                </c:pt>
                <c:pt idx="69">
                  <c:v>-2.3595608173925697</c:v>
                </c:pt>
                <c:pt idx="70">
                  <c:v>-2.3008204828239034</c:v>
                </c:pt>
                <c:pt idx="71">
                  <c:v>-2.2387580685825301</c:v>
                </c:pt>
                <c:pt idx="72">
                  <c:v>-2.1739450151196138</c:v>
                </c:pt>
                <c:pt idx="73">
                  <c:v>-2.106078961650248</c:v>
                </c:pt>
                <c:pt idx="74">
                  <c:v>-2.0357058123349745</c:v>
                </c:pt>
                <c:pt idx="75">
                  <c:v>-1.9629350679250284</c:v>
                </c:pt>
                <c:pt idx="76">
                  <c:v>-1.8882373378063217</c:v>
                </c:pt>
                <c:pt idx="77">
                  <c:v>-1.8113352640438056</c:v>
                </c:pt>
                <c:pt idx="78">
                  <c:v>-1.8113352640438056</c:v>
                </c:pt>
                <c:pt idx="79">
                  <c:v>-1.7323447598333841</c:v>
                </c:pt>
                <c:pt idx="80">
                  <c:v>-1.6516923439288385</c:v>
                </c:pt>
                <c:pt idx="81">
                  <c:v>-1.5691555421327097</c:v>
                </c:pt>
                <c:pt idx="82">
                  <c:v>-1.4848550334047308</c:v>
                </c:pt>
                <c:pt idx="83">
                  <c:v>-1.399172371679904</c:v>
                </c:pt>
                <c:pt idx="84">
                  <c:v>-1.3121808942845579</c:v>
                </c:pt>
                <c:pt idx="85">
                  <c:v>-1.2239552754758869</c:v>
                </c:pt>
                <c:pt idx="86">
                  <c:v>-1.1343627570558046</c:v>
                </c:pt>
                <c:pt idx="87">
                  <c:v>-1.0437217802389547</c:v>
                </c:pt>
                <c:pt idx="88">
                  <c:v>-0.95210955392710006</c:v>
                </c:pt>
                <c:pt idx="89">
                  <c:v>-0.85960401433544864</c:v>
                </c:pt>
                <c:pt idx="90">
                  <c:v>-0.76614460269837148</c:v>
                </c:pt>
                <c:pt idx="91">
                  <c:v>-0.6719842391054226</c:v>
                </c:pt>
                <c:pt idx="92">
                  <c:v>-0.57720286688699274</c:v>
                </c:pt>
                <c:pt idx="93">
                  <c:v>-0.48179367039108228</c:v>
                </c:pt>
                <c:pt idx="94">
                  <c:v>-0.38644761990679383</c:v>
                </c:pt>
                <c:pt idx="95">
                  <c:v>-0.29004264784488065</c:v>
                </c:pt>
                <c:pt idx="96">
                  <c:v>-0.19344473741508211</c:v>
                </c:pt>
                <c:pt idx="97">
                  <c:v>-9.6718086452172211E-2</c:v>
                </c:pt>
                <c:pt idx="98">
                  <c:v>3.1110363072006499E-6</c:v>
                </c:pt>
                <c:pt idx="99">
                  <c:v>3.1110363072006499E-6</c:v>
                </c:pt>
                <c:pt idx="100">
                  <c:v>9.6602140746555751E-2</c:v>
                </c:pt>
                <c:pt idx="101">
                  <c:v>0.19299725919662544</c:v>
                </c:pt>
                <c:pt idx="102">
                  <c:v>0.28905446849008898</c:v>
                </c:pt>
                <c:pt idx="103">
                  <c:v>0.38464014410916031</c:v>
                </c:pt>
                <c:pt idx="104">
                  <c:v>0.47962094138564743</c:v>
                </c:pt>
                <c:pt idx="105">
                  <c:v>0.57386410159612855</c:v>
                </c:pt>
                <c:pt idx="106">
                  <c:v>0.66711559727406422</c:v>
                </c:pt>
                <c:pt idx="107">
                  <c:v>0.75947034650716039</c:v>
                </c:pt>
                <c:pt idx="108">
                  <c:v>0.85053686933099071</c:v>
                </c:pt>
                <c:pt idx="109">
                  <c:v>0.94030753782868048</c:v>
                </c:pt>
                <c:pt idx="110">
                  <c:v>0.94030753782868048</c:v>
                </c:pt>
                <c:pt idx="111">
                  <c:v>1.0286538637700238</c:v>
                </c:pt>
                <c:pt idx="112">
                  <c:v>1.1152408310170088</c:v>
                </c:pt>
                <c:pt idx="113">
                  <c:v>1.1998914462174746</c:v>
                </c:pt>
                <c:pt idx="114">
                  <c:v>1.2829142463583876</c:v>
                </c:pt>
                <c:pt idx="115">
                  <c:v>1.3634611438537487</c:v>
                </c:pt>
                <c:pt idx="116">
                  <c:v>1.3634611438537487</c:v>
                </c:pt>
                <c:pt idx="117">
                  <c:v>1.4421369335243415</c:v>
                </c:pt>
                <c:pt idx="118">
                  <c:v>1.5185808291278138</c:v>
                </c:pt>
                <c:pt idx="119">
                  <c:v>1.5926757313816158</c:v>
                </c:pt>
                <c:pt idx="120">
                  <c:v>1.6643065435186701</c:v>
                </c:pt>
                <c:pt idx="121">
                  <c:v>1.7340442666167868</c:v>
                </c:pt>
                <c:pt idx="122">
                  <c:v>1.7340442666167868</c:v>
                </c:pt>
                <c:pt idx="123">
                  <c:v>1.8011593430967219</c:v>
                </c:pt>
                <c:pt idx="124">
                  <c:v>1.8662919614825395</c:v>
                </c:pt>
                <c:pt idx="125">
                  <c:v>1.929041402535753</c:v>
                </c:pt>
                <c:pt idx="126">
                  <c:v>1.9893506778590795</c:v>
                </c:pt>
                <c:pt idx="127">
                  <c:v>2.0471645826719049</c:v>
                </c:pt>
                <c:pt idx="128">
                  <c:v>2.1024297433449828</c:v>
                </c:pt>
                <c:pt idx="129">
                  <c:v>2.1546404894753231</c:v>
                </c:pt>
                <c:pt idx="130">
                  <c:v>2.2037010100902532</c:v>
                </c:pt>
                <c:pt idx="131">
                  <c:v>2.2495181181062702</c:v>
                </c:pt>
                <c:pt idx="132">
                  <c:v>2.2915015777036452</c:v>
                </c:pt>
                <c:pt idx="133">
                  <c:v>2.2915015777036452</c:v>
                </c:pt>
              </c:numCache>
            </c:numRef>
          </c:yVal>
          <c:smooth val="1"/>
        </c:ser>
        <c:ser>
          <c:idx val="3"/>
          <c:order val="3"/>
          <c:tx>
            <c:strRef>
              <c:f>Summary!$I$2</c:f>
              <c:strCache>
                <c:ptCount val="1"/>
                <c:pt idx="0">
                  <c:v>CL Asy</c:v>
                </c:pt>
              </c:strCache>
            </c:strRef>
          </c:tx>
          <c:spPr>
            <a:ln w="12700">
              <a:solidFill>
                <a:srgbClr val="FF00FF"/>
              </a:solidFill>
              <a:prstDash val="solid"/>
            </a:ln>
          </c:spPr>
          <c:marker>
            <c:symbol val="none"/>
          </c:marker>
          <c:xVal>
            <c:numRef>
              <c:f>Summary!$H$190:$H$349</c:f>
              <c:numCache>
                <c:formatCode>General</c:formatCode>
                <c:ptCount val="160"/>
              </c:numCache>
            </c:numRef>
          </c:xVal>
          <c:yVal>
            <c:numRef>
              <c:f>Summary!$I$190:$I$349</c:f>
              <c:numCache>
                <c:formatCode>General</c:formatCode>
                <c:ptCount val="160"/>
              </c:numCache>
            </c:numRef>
          </c:yVal>
          <c:smooth val="1"/>
        </c:ser>
        <c:ser>
          <c:idx val="4"/>
          <c:order val="4"/>
          <c:tx>
            <c:strRef>
              <c:f>Summary!$K$2</c:f>
              <c:strCache>
                <c:ptCount val="1"/>
                <c:pt idx="0">
                  <c:v>Poled Jib</c:v>
                </c:pt>
              </c:strCache>
            </c:strRef>
          </c:tx>
          <c:spPr>
            <a:ln w="12700">
              <a:solidFill>
                <a:srgbClr val="FF0000"/>
              </a:solidFill>
              <a:prstDash val="solid"/>
            </a:ln>
          </c:spPr>
          <c:marker>
            <c:symbol val="none"/>
          </c:marker>
          <c:xVal>
            <c:numRef>
              <c:f>Summary!$J$190:$J$349</c:f>
              <c:numCache>
                <c:formatCode>General</c:formatCode>
                <c:ptCount val="160"/>
                <c:pt idx="0">
                  <c:v>3.1396810478719918E-6</c:v>
                </c:pt>
                <c:pt idx="1">
                  <c:v>3.1396810478719918E-6</c:v>
                </c:pt>
                <c:pt idx="2">
                  <c:v>4.8992038670210798E-2</c:v>
                </c:pt>
                <c:pt idx="3">
                  <c:v>9.8454615427697414E-2</c:v>
                </c:pt>
                <c:pt idx="4">
                  <c:v>0.1484278984563579</c:v>
                </c:pt>
                <c:pt idx="5">
                  <c:v>0.19887883535764236</c:v>
                </c:pt>
                <c:pt idx="6">
                  <c:v>0.24979147132606891</c:v>
                </c:pt>
                <c:pt idx="7">
                  <c:v>0.30104509636574628</c:v>
                </c:pt>
                <c:pt idx="8">
                  <c:v>0.35257109686169702</c:v>
                </c:pt>
                <c:pt idx="9">
                  <c:v>0.40402261402043455</c:v>
                </c:pt>
                <c:pt idx="10">
                  <c:v>0.42452003863725268</c:v>
                </c:pt>
                <c:pt idx="11">
                  <c:v>0.42452003863725268</c:v>
                </c:pt>
                <c:pt idx="12">
                  <c:v>0.45522737388059692</c:v>
                </c:pt>
                <c:pt idx="13">
                  <c:v>0.50584020358253956</c:v>
                </c:pt>
                <c:pt idx="14">
                  <c:v>0.55582963972915722</c:v>
                </c:pt>
                <c:pt idx="15">
                  <c:v>0.60544181768691163</c:v>
                </c:pt>
                <c:pt idx="16">
                  <c:v>0.65461054249646011</c:v>
                </c:pt>
                <c:pt idx="17">
                  <c:v>0.70375369898466533</c:v>
                </c:pt>
                <c:pt idx="18">
                  <c:v>0.75316633781841247</c:v>
                </c:pt>
                <c:pt idx="19">
                  <c:v>0.75316633781841247</c:v>
                </c:pt>
                <c:pt idx="20">
                  <c:v>0.80321013117195394</c:v>
                </c:pt>
                <c:pt idx="21">
                  <c:v>0.85402059210356629</c:v>
                </c:pt>
                <c:pt idx="22">
                  <c:v>0.90449557101231293</c:v>
                </c:pt>
                <c:pt idx="23">
                  <c:v>0.95456858883067053</c:v>
                </c:pt>
                <c:pt idx="24">
                  <c:v>1.0031478623859666</c:v>
                </c:pt>
                <c:pt idx="25">
                  <c:v>1.0496624019840082</c:v>
                </c:pt>
                <c:pt idx="26">
                  <c:v>1.0946031116104555</c:v>
                </c:pt>
                <c:pt idx="27">
                  <c:v>1.1378116493811241</c:v>
                </c:pt>
                <c:pt idx="28">
                  <c:v>1.179132077876279</c:v>
                </c:pt>
                <c:pt idx="29">
                  <c:v>1.2196787988055511</c:v>
                </c:pt>
                <c:pt idx="30">
                  <c:v>1.2590044052076137</c:v>
                </c:pt>
                <c:pt idx="31">
                  <c:v>1.2979612563371195</c:v>
                </c:pt>
                <c:pt idx="32">
                  <c:v>1.3370574194320173</c:v>
                </c:pt>
                <c:pt idx="33">
                  <c:v>1.376861620587335</c:v>
                </c:pt>
                <c:pt idx="34">
                  <c:v>1.4170023527989239</c:v>
                </c:pt>
                <c:pt idx="35">
                  <c:v>1.4170023527989239</c:v>
                </c:pt>
                <c:pt idx="36">
                  <c:v>1.458075092676151</c:v>
                </c:pt>
                <c:pt idx="37">
                  <c:v>1.5002037019955632</c:v>
                </c:pt>
                <c:pt idx="38">
                  <c:v>1.5435092659015144</c:v>
                </c:pt>
                <c:pt idx="39">
                  <c:v>1.5886692295549278</c:v>
                </c:pt>
                <c:pt idx="40">
                  <c:v>1.6352685738135624</c:v>
                </c:pt>
                <c:pt idx="41">
                  <c:v>1.6840068363590075</c:v>
                </c:pt>
                <c:pt idx="42">
                  <c:v>1.7338311602852654</c:v>
                </c:pt>
                <c:pt idx="43">
                  <c:v>1.7854203622728202</c:v>
                </c:pt>
                <c:pt idx="44">
                  <c:v>1.8376175866836859</c:v>
                </c:pt>
                <c:pt idx="45">
                  <c:v>1.8904403186559813</c:v>
                </c:pt>
                <c:pt idx="46">
                  <c:v>1.9439048814920223</c:v>
                </c:pt>
                <c:pt idx="47">
                  <c:v>1.996687617454151</c:v>
                </c:pt>
                <c:pt idx="48">
                  <c:v>2.0500889785769401</c:v>
                </c:pt>
                <c:pt idx="49">
                  <c:v>2.1027327009921084</c:v>
                </c:pt>
                <c:pt idx="50">
                  <c:v>2.1552633536266854</c:v>
                </c:pt>
                <c:pt idx="51">
                  <c:v>2.1552633536266854</c:v>
                </c:pt>
              </c:numCache>
            </c:numRef>
          </c:xVal>
          <c:yVal>
            <c:numRef>
              <c:f>Summary!$K$190:$K$349</c:f>
              <c:numCache>
                <c:formatCode>General</c:formatCode>
                <c:ptCount val="160"/>
                <c:pt idx="0">
                  <c:v>-2.7950000762921818</c:v>
                </c:pt>
                <c:pt idx="1">
                  <c:v>-2.7950000762921818</c:v>
                </c:pt>
                <c:pt idx="2">
                  <c:v>-2.8065723473883368</c:v>
                </c:pt>
                <c:pt idx="3">
                  <c:v>-2.8192815127770703</c:v>
                </c:pt>
                <c:pt idx="4">
                  <c:v>-2.8321131623272335</c:v>
                </c:pt>
                <c:pt idx="5">
                  <c:v>-2.8440549592523285</c:v>
                </c:pt>
                <c:pt idx="6">
                  <c:v>-2.8550936692280908</c:v>
                </c:pt>
                <c:pt idx="7">
                  <c:v>-2.8642228455785066</c:v>
                </c:pt>
                <c:pt idx="8">
                  <c:v>-2.8714355243568539</c:v>
                </c:pt>
                <c:pt idx="9">
                  <c:v>-2.8747478850984733</c:v>
                </c:pt>
                <c:pt idx="10">
                  <c:v>-2.8748248901912952</c:v>
                </c:pt>
                <c:pt idx="11">
                  <c:v>-2.8748248901912952</c:v>
                </c:pt>
                <c:pt idx="12">
                  <c:v>-2.8741726701095032</c:v>
                </c:pt>
                <c:pt idx="13">
                  <c:v>-2.8687445530621094</c:v>
                </c:pt>
                <c:pt idx="14">
                  <c:v>-2.8594795040151104</c:v>
                </c:pt>
                <c:pt idx="15">
                  <c:v>-2.8483651207377925</c:v>
                </c:pt>
                <c:pt idx="16">
                  <c:v>-2.8354162899276543</c:v>
                </c:pt>
                <c:pt idx="17">
                  <c:v>-2.8225894609548385</c:v>
                </c:pt>
                <c:pt idx="18">
                  <c:v>-2.8108434618654621</c:v>
                </c:pt>
                <c:pt idx="19">
                  <c:v>-2.8108434618654621</c:v>
                </c:pt>
                <c:pt idx="20">
                  <c:v>-2.8011157929066828</c:v>
                </c:pt>
                <c:pt idx="21">
                  <c:v>-2.7933653270828249</c:v>
                </c:pt>
                <c:pt idx="22">
                  <c:v>-2.7837415522986264</c:v>
                </c:pt>
                <c:pt idx="23">
                  <c:v>-2.7722594306170989</c:v>
                </c:pt>
                <c:pt idx="24">
                  <c:v>-2.7561175375629028</c:v>
                </c:pt>
                <c:pt idx="25">
                  <c:v>-2.7344559350723245</c:v>
                </c:pt>
                <c:pt idx="26">
                  <c:v>-2.7092300800738718</c:v>
                </c:pt>
                <c:pt idx="27">
                  <c:v>-2.680508964016397</c:v>
                </c:pt>
                <c:pt idx="28">
                  <c:v>-2.648367069298986</c:v>
                </c:pt>
                <c:pt idx="29">
                  <c:v>-2.6156030192573092</c:v>
                </c:pt>
                <c:pt idx="30">
                  <c:v>-2.5813352721322169</c:v>
                </c:pt>
                <c:pt idx="31">
                  <c:v>-2.5473863844423046</c:v>
                </c:pt>
                <c:pt idx="32">
                  <c:v>-2.5146335199413254</c:v>
                </c:pt>
                <c:pt idx="33">
                  <c:v>-2.4839185957344321</c:v>
                </c:pt>
                <c:pt idx="34">
                  <c:v>-2.4543147636747298</c:v>
                </c:pt>
                <c:pt idx="35">
                  <c:v>-2.4543147636747298</c:v>
                </c:pt>
                <c:pt idx="36">
                  <c:v>-2.4266393493244141</c:v>
                </c:pt>
                <c:pt idx="37">
                  <c:v>-2.4008228506266325</c:v>
                </c:pt>
                <c:pt idx="38">
                  <c:v>-2.376791066355139</c:v>
                </c:pt>
                <c:pt idx="39">
                  <c:v>-2.3552943625463603</c:v>
                </c:pt>
                <c:pt idx="40">
                  <c:v>-2.3354010563281702</c:v>
                </c:pt>
                <c:pt idx="41">
                  <c:v>-2.3178321832569471</c:v>
                </c:pt>
                <c:pt idx="42">
                  <c:v>-2.3008673906609642</c:v>
                </c:pt>
                <c:pt idx="43">
                  <c:v>-2.2852296784158712</c:v>
                </c:pt>
                <c:pt idx="44">
                  <c:v>-2.2692646497637674</c:v>
                </c:pt>
                <c:pt idx="45">
                  <c:v>-2.2529350438589382</c:v>
                </c:pt>
                <c:pt idx="46">
                  <c:v>-2.2362028445789255</c:v>
                </c:pt>
                <c:pt idx="47">
                  <c:v>-2.2175424155567587</c:v>
                </c:pt>
                <c:pt idx="48">
                  <c:v>-2.1984475049886729</c:v>
                </c:pt>
                <c:pt idx="49">
                  <c:v>-2.1774397552984404</c:v>
                </c:pt>
                <c:pt idx="50">
                  <c:v>-2.1552597220522918</c:v>
                </c:pt>
                <c:pt idx="51">
                  <c:v>-2.1552597220522918</c:v>
                </c:pt>
              </c:numCache>
            </c:numRef>
          </c:yVal>
          <c:smooth val="1"/>
        </c:ser>
        <c:ser>
          <c:idx val="5"/>
          <c:order val="5"/>
          <c:spPr>
            <a:ln w="12700">
              <a:solidFill>
                <a:srgbClr val="0000FF"/>
              </a:solidFill>
              <a:prstDash val="solid"/>
            </a:ln>
          </c:spPr>
          <c:marker>
            <c:symbol val="none"/>
          </c:marker>
          <c:yVal>
            <c:numLit>
              <c:formatCode>General</c:formatCode>
              <c:ptCount val="1"/>
              <c:pt idx="0">
                <c:v>0</c:v>
              </c:pt>
            </c:numLit>
          </c:yVal>
          <c:smooth val="1"/>
        </c:ser>
        <c:ser>
          <c:idx val="6"/>
          <c:order val="6"/>
          <c:spPr>
            <a:ln w="12700">
              <a:solidFill>
                <a:srgbClr val="339966"/>
              </a:solidFill>
              <a:prstDash val="solid"/>
            </a:ln>
          </c:spPr>
          <c:marker>
            <c:symbol val="none"/>
          </c:marker>
          <c:yVal>
            <c:numLit>
              <c:formatCode>General</c:formatCode>
              <c:ptCount val="1"/>
              <c:pt idx="0">
                <c:v>0</c:v>
              </c:pt>
            </c:numLit>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3175">
              <a:solidFill>
                <a:srgbClr val="000000"/>
              </a:solidFill>
              <a:prstDash val="solid"/>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chemeClr val="bg1">
                  <a:lumMod val="50000"/>
                </a:schemeClr>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2"/>
          <c:order val="30"/>
          <c:spPr>
            <a:ln w="12700">
              <a:solidFill>
                <a:schemeClr val="bg1">
                  <a:lumMod val="50000"/>
                </a:schemeClr>
              </a:solidFill>
              <a:prstDash val="sysDash"/>
            </a:ln>
          </c:spPr>
          <c:marker>
            <c:symbol val="none"/>
          </c:marker>
          <c:xVal>
            <c:numRef>
              <c:f>'Graphics Grid'!$B$64:$AF$64</c:f>
              <c:numCache>
                <c:formatCode>0.000</c:formatCode>
                <c:ptCount val="31"/>
                <c:pt idx="0">
                  <c:v>9.9999967572526884</c:v>
                </c:pt>
                <c:pt idx="1">
                  <c:v>11.471525148580465</c:v>
                </c:pt>
                <c:pt idx="2">
                  <c:v>12.855748369226065</c:v>
                </c:pt>
                <c:pt idx="3">
                  <c:v>14.142131652192468</c:v>
                </c:pt>
                <c:pt idx="4">
                  <c:v>15.320884850953611</c:v>
                </c:pt>
                <c:pt idx="5">
                  <c:v>16.383036948327629</c:v>
                </c:pt>
                <c:pt idx="6">
                  <c:v>17.320504331285697</c:v>
                </c:pt>
                <c:pt idx="7">
                  <c:v>18.126152312084194</c:v>
                </c:pt>
                <c:pt idx="8">
                  <c:v>18.793849427507695</c:v>
                </c:pt>
                <c:pt idx="9">
                  <c:v>19.318514102972962</c:v>
                </c:pt>
                <c:pt idx="10">
                  <c:v>19.696153326352213</c:v>
                </c:pt>
                <c:pt idx="11">
                  <c:v>19.923893037184751</c:v>
                </c:pt>
                <c:pt idx="12">
                  <c:v>19.999999999996845</c:v>
                </c:pt>
                <c:pt idx="13">
                  <c:v>19.923894995260806</c:v>
                </c:pt>
                <c:pt idx="14">
                  <c:v>19.696157227602193</c:v>
                </c:pt>
                <c:pt idx="15">
                  <c:v>19.31851991770602</c:v>
                </c:pt>
                <c:pt idx="16">
                  <c:v>18.793857111470235</c:v>
                </c:pt>
                <c:pt idx="17">
                  <c:v>18.126161806796656</c:v>
                </c:pt>
                <c:pt idx="18">
                  <c:v>17.320515564487643</c:v>
                </c:pt>
                <c:pt idx="19">
                  <c:v>16.383049834527672</c:v>
                </c:pt>
                <c:pt idx="20">
                  <c:v>15.320899292080055</c:v>
                </c:pt>
                <c:pt idx="21">
                  <c:v>14.142135623730951</c:v>
                </c:pt>
                <c:pt idx="22">
                  <c:v>12.85575219373079</c:v>
                </c:pt>
                <c:pt idx="23">
                  <c:v>11.471528727020919</c:v>
                </c:pt>
                <c:pt idx="24">
                  <c:v>9.9999999999999982</c:v>
                </c:pt>
                <c:pt idx="25">
                  <c:v>8.452365234813989</c:v>
                </c:pt>
                <c:pt idx="26">
                  <c:v>6.8404028665133776</c:v>
                </c:pt>
                <c:pt idx="27">
                  <c:v>5.1763809020504201</c:v>
                </c:pt>
                <c:pt idx="28">
                  <c:v>3.4729635533386056</c:v>
                </c:pt>
                <c:pt idx="29">
                  <c:v>1.7431148549531639</c:v>
                </c:pt>
                <c:pt idx="30">
                  <c:v>2.45029690981724E-15</c:v>
                </c:pt>
              </c:numCache>
            </c:numRef>
          </c:xVal>
          <c:yVal>
            <c:numRef>
              <c:f>'Graphics Grid'!$B$65:$AF$65</c:f>
              <c:numCache>
                <c:formatCode>0.000</c:formatCode>
                <c:ptCount val="31"/>
                <c:pt idx="0">
                  <c:v>17.320509947889402</c:v>
                </c:pt>
                <c:pt idx="1">
                  <c:v>16.383043391430235</c:v>
                </c:pt>
                <c:pt idx="2">
                  <c:v>15.320892071519248</c:v>
                </c:pt>
                <c:pt idx="3">
                  <c:v>14.142139595268317</c:v>
                </c:pt>
                <c:pt idx="4">
                  <c:v>12.85575697436056</c:v>
                </c:pt>
                <c:pt idx="5">
                  <c:v>11.471534350283388</c:v>
                </c:pt>
                <c:pt idx="6">
                  <c:v>10.000006485493568</c:v>
                </c:pt>
                <c:pt idx="7">
                  <c:v>8.4523725875711868</c:v>
                </c:pt>
                <c:pt idx="8">
                  <c:v>6.8404110765485902</c:v>
                </c:pt>
                <c:pt idx="9">
                  <c:v>5.1763899440860053</c:v>
                </c:pt>
                <c:pt idx="10">
                  <c:v>3.4729733867141332</c:v>
                </c:pt>
                <c:pt idx="11">
                  <c:v>1.743125423720554</c:v>
                </c:pt>
                <c:pt idx="12">
                  <c:v>1.1233205589158962E-5</c:v>
                </c:pt>
                <c:pt idx="13">
                  <c:v>-1.7431030428007921</c:v>
                </c:pt>
                <c:pt idx="14">
                  <c:v>-3.472951261617983</c:v>
                </c:pt>
                <c:pt idx="15">
                  <c:v>-5.1763682431986835</c:v>
                </c:pt>
                <c:pt idx="16">
                  <c:v>-6.8403899650268309</c:v>
                </c:pt>
                <c:pt idx="17">
                  <c:v>-8.4523522260863082</c:v>
                </c:pt>
                <c:pt idx="18">
                  <c:v>-9.9999870290086541</c:v>
                </c:pt>
                <c:pt idx="19">
                  <c:v>-11.471515946873927</c:v>
                </c:pt>
                <c:pt idx="20">
                  <c:v>-12.855739764087515</c:v>
                </c:pt>
                <c:pt idx="21">
                  <c:v>-14.142135623730949</c:v>
                </c:pt>
                <c:pt idx="22">
                  <c:v>-15.320888862379558</c:v>
                </c:pt>
                <c:pt idx="23">
                  <c:v>-16.383040885779838</c:v>
                </c:pt>
                <c:pt idx="24">
                  <c:v>-17.320508075688775</c:v>
                </c:pt>
                <c:pt idx="25">
                  <c:v>-18.126155740732997</c:v>
                </c:pt>
                <c:pt idx="26">
                  <c:v>-18.793852415718167</c:v>
                </c:pt>
                <c:pt idx="27">
                  <c:v>-19.318516525781362</c:v>
                </c:pt>
                <c:pt idx="28">
                  <c:v>-19.696155060244159</c:v>
                </c:pt>
                <c:pt idx="29">
                  <c:v>-19.92389396183491</c:v>
                </c:pt>
                <c:pt idx="30">
                  <c:v>-20</c:v>
                </c:pt>
              </c:numCache>
            </c:numRef>
          </c:yVal>
          <c:smooth val="1"/>
        </c:ser>
        <c:ser>
          <c:idx val="33"/>
          <c:order val="31"/>
          <c:spPr>
            <a:ln w="12700">
              <a:solidFill>
                <a:schemeClr val="bg1">
                  <a:lumMod val="50000"/>
                </a:schemeClr>
              </a:solidFill>
              <a:prstDash val="sysDash"/>
            </a:ln>
          </c:spPr>
          <c:marker>
            <c:symbol val="none"/>
          </c:marker>
          <c:xVal>
            <c:numRef>
              <c:f>'Graphics Grid'!$B$66:$AF$66</c:f>
              <c:numCache>
                <c:formatCode>0.000</c:formatCode>
                <c:ptCount val="31"/>
                <c:pt idx="0">
                  <c:v>10.999996432977959</c:v>
                </c:pt>
                <c:pt idx="1">
                  <c:v>12.618677663438513</c:v>
                </c:pt>
                <c:pt idx="2">
                  <c:v>14.141323206148671</c:v>
                </c:pt>
                <c:pt idx="3">
                  <c:v>15.556344817411716</c:v>
                </c:pt>
                <c:pt idx="4">
                  <c:v>16.852973336048972</c:v>
                </c:pt>
                <c:pt idx="5">
                  <c:v>18.021340643160393</c:v>
                </c:pt>
                <c:pt idx="6">
                  <c:v>19.052554764414264</c:v>
                </c:pt>
                <c:pt idx="7">
                  <c:v>19.938767543292613</c:v>
                </c:pt>
                <c:pt idx="8">
                  <c:v>20.673234370258466</c:v>
                </c:pt>
                <c:pt idx="9">
                  <c:v>21.25036551327026</c:v>
                </c:pt>
                <c:pt idx="10">
                  <c:v>21.665768658987435</c:v>
                </c:pt>
                <c:pt idx="11">
                  <c:v>21.916282340903226</c:v>
                </c:pt>
                <c:pt idx="12">
                  <c:v>21.999999999996529</c:v>
                </c:pt>
                <c:pt idx="13">
                  <c:v>21.916284494786886</c:v>
                </c:pt>
                <c:pt idx="14">
                  <c:v>21.66577295036241</c:v>
                </c:pt>
                <c:pt idx="15">
                  <c:v>21.25037190947662</c:v>
                </c:pt>
                <c:pt idx="16">
                  <c:v>20.673242822617258</c:v>
                </c:pt>
                <c:pt idx="17">
                  <c:v>19.938777987476321</c:v>
                </c:pt>
                <c:pt idx="18">
                  <c:v>19.052567120936406</c:v>
                </c:pt>
                <c:pt idx="19">
                  <c:v>18.021354817980438</c:v>
                </c:pt>
                <c:pt idx="20">
                  <c:v>16.852989221288059</c:v>
                </c:pt>
                <c:pt idx="21">
                  <c:v>15.556349186104047</c:v>
                </c:pt>
                <c:pt idx="22">
                  <c:v>14.141327413103868</c:v>
                </c:pt>
                <c:pt idx="23">
                  <c:v>12.618681599723011</c:v>
                </c:pt>
                <c:pt idx="24">
                  <c:v>10.999999999999998</c:v>
                </c:pt>
                <c:pt idx="25">
                  <c:v>9.2976017582953894</c:v>
                </c:pt>
                <c:pt idx="26">
                  <c:v>7.5244431531647153</c:v>
                </c:pt>
                <c:pt idx="27">
                  <c:v>5.6940189922554625</c:v>
                </c:pt>
                <c:pt idx="28">
                  <c:v>3.8202599086724662</c:v>
                </c:pt>
                <c:pt idx="29">
                  <c:v>1.9174263404484804</c:v>
                </c:pt>
                <c:pt idx="30">
                  <c:v>2.695326600798964E-15</c:v>
                </c:pt>
              </c:numCache>
            </c:numRef>
          </c:xVal>
          <c:yVal>
            <c:numRef>
              <c:f>'Graphics Grid'!$B$67:$AF$67</c:f>
              <c:numCache>
                <c:formatCode>0.000</c:formatCode>
                <c:ptCount val="31"/>
                <c:pt idx="0">
                  <c:v>19.05256094267834</c:v>
                </c:pt>
                <c:pt idx="1">
                  <c:v>18.021347730573257</c:v>
                </c:pt>
                <c:pt idx="2">
                  <c:v>16.852981278671173</c:v>
                </c:pt>
                <c:pt idx="3">
                  <c:v>15.556353554795148</c:v>
                </c:pt>
                <c:pt idx="4">
                  <c:v>14.141332671796615</c:v>
                </c:pt>
                <c:pt idx="5">
                  <c:v>12.618687785311726</c:v>
                </c:pt>
                <c:pt idx="6">
                  <c:v>11.000007134042926</c:v>
                </c:pt>
                <c:pt idx="7">
                  <c:v>9.2976098463283066</c:v>
                </c:pt>
                <c:pt idx="8">
                  <c:v>7.5244521842034491</c:v>
                </c:pt>
                <c:pt idx="9">
                  <c:v>5.6940289384946059</c:v>
                </c:pt>
                <c:pt idx="10">
                  <c:v>3.8202707253855466</c:v>
                </c:pt>
                <c:pt idx="11">
                  <c:v>1.9174379660926095</c:v>
                </c:pt>
                <c:pt idx="12">
                  <c:v>1.2356526148074858E-5</c:v>
                </c:pt>
                <c:pt idx="13">
                  <c:v>-1.9174133470808714</c:v>
                </c:pt>
                <c:pt idx="14">
                  <c:v>-3.8202463877797812</c:v>
                </c:pt>
                <c:pt idx="15">
                  <c:v>-5.6940050675185514</c:v>
                </c:pt>
                <c:pt idx="16">
                  <c:v>-7.5244289615295141</c:v>
                </c:pt>
                <c:pt idx="17">
                  <c:v>-9.297587448694939</c:v>
                </c:pt>
                <c:pt idx="18">
                  <c:v>-10.99998573190952</c:v>
                </c:pt>
                <c:pt idx="19">
                  <c:v>-12.618667541561319</c:v>
                </c:pt>
                <c:pt idx="20">
                  <c:v>-14.141313740496265</c:v>
                </c:pt>
                <c:pt idx="21">
                  <c:v>-15.556349186104043</c:v>
                </c:pt>
                <c:pt idx="22">
                  <c:v>-16.852977748617512</c:v>
                </c:pt>
                <c:pt idx="23">
                  <c:v>-18.021344974357824</c:v>
                </c:pt>
                <c:pt idx="24">
                  <c:v>-19.052558883257653</c:v>
                </c:pt>
                <c:pt idx="25">
                  <c:v>-19.938771314806299</c:v>
                </c:pt>
                <c:pt idx="26">
                  <c:v>-20.673237657289985</c:v>
                </c:pt>
                <c:pt idx="27">
                  <c:v>-21.250368178359501</c:v>
                </c:pt>
                <c:pt idx="28">
                  <c:v>-21.665770566268577</c:v>
                </c:pt>
                <c:pt idx="29">
                  <c:v>-21.916283358018401</c:v>
                </c:pt>
                <c:pt idx="30">
                  <c:v>-22</c:v>
                </c:pt>
              </c:numCache>
            </c:numRef>
          </c:yVal>
          <c:smooth val="1"/>
        </c:ser>
        <c:ser>
          <c:idx val="30"/>
          <c:order val="32"/>
          <c:spPr>
            <a:ln w="28575">
              <a:noFill/>
            </a:ln>
          </c:spPr>
          <c:marker>
            <c:symbol val="x"/>
            <c:size val="9"/>
            <c:spPr>
              <a:noFill/>
              <a:ln>
                <a:solidFill>
                  <a:srgbClr val="0000FF"/>
                </a:solidFill>
                <a:prstDash val="solid"/>
              </a:ln>
            </c:spPr>
          </c:marker>
          <c:xVal>
            <c:numRef>
              <c:f>'Graphics Grid'!$L$4</c:f>
              <c:numCache>
                <c:formatCode>General</c:formatCode>
                <c:ptCount val="1"/>
                <c:pt idx="0">
                  <c:v>3.1421814898237566</c:v>
                </c:pt>
              </c:numCache>
            </c:numRef>
          </c:xVal>
          <c:yVal>
            <c:numRef>
              <c:f>'Graphics Grid'!$M$4</c:f>
              <c:numCache>
                <c:formatCode>General</c:formatCode>
                <c:ptCount val="1"/>
                <c:pt idx="0">
                  <c:v>2.8094344219655487</c:v>
                </c:pt>
              </c:numCache>
            </c:numRef>
          </c:yVal>
          <c:smooth val="1"/>
        </c:ser>
        <c:ser>
          <c:idx val="31"/>
          <c:order val="33"/>
          <c:spPr>
            <a:ln w="28575">
              <a:noFill/>
            </a:ln>
          </c:spPr>
          <c:marker>
            <c:symbol val="circle"/>
            <c:size val="9"/>
            <c:spPr>
              <a:noFill/>
              <a:ln>
                <a:solidFill>
                  <a:srgbClr val="0000FF"/>
                </a:solidFill>
                <a:prstDash val="solid"/>
              </a:ln>
            </c:spPr>
          </c:marker>
          <c:xVal>
            <c:numRef>
              <c:f>'Graphics Grid'!$L$12</c:f>
              <c:numCache>
                <c:formatCode>General</c:formatCode>
                <c:ptCount val="1"/>
                <c:pt idx="0">
                  <c:v>1.8439067503765112</c:v>
                </c:pt>
              </c:numCache>
            </c:numRef>
          </c:xVal>
          <c:yVal>
            <c:numRef>
              <c:f>'Graphics Grid'!$M$12</c:f>
              <c:numCache>
                <c:formatCode>General</c:formatCode>
                <c:ptCount val="1"/>
                <c:pt idx="0">
                  <c:v>-2.9972269303116987</c:v>
                </c:pt>
              </c:numCache>
            </c:numRef>
          </c:yVal>
          <c:smooth val="1"/>
        </c:ser>
        <c:ser>
          <c:idx val="34"/>
          <c:order val="34"/>
          <c:spPr>
            <a:ln w="12700">
              <a:solidFill>
                <a:schemeClr val="bg1">
                  <a:lumMod val="50000"/>
                </a:schemeClr>
              </a:solidFill>
              <a:prstDash val="sysDash"/>
            </a:ln>
          </c:spPr>
          <c:marker>
            <c:symbol val="none"/>
          </c:marker>
          <c:xVal>
            <c:numRef>
              <c:f>'Graphics Grid'!$B$68:$AF$68</c:f>
              <c:numCache>
                <c:formatCode>0.000</c:formatCode>
                <c:ptCount val="31"/>
                <c:pt idx="0">
                  <c:v>11.999996108703227</c:v>
                </c:pt>
                <c:pt idx="1">
                  <c:v>13.765830178296559</c:v>
                </c:pt>
                <c:pt idx="2">
                  <c:v>15.426898043071279</c:v>
                </c:pt>
                <c:pt idx="3">
                  <c:v>16.970557982630964</c:v>
                </c:pt>
                <c:pt idx="4">
                  <c:v>18.385061821144333</c:v>
                </c:pt>
                <c:pt idx="5">
                  <c:v>19.659644337993157</c:v>
                </c:pt>
                <c:pt idx="6">
                  <c:v>20.784605197542835</c:v>
                </c:pt>
                <c:pt idx="7">
                  <c:v>21.751382774501032</c:v>
                </c:pt>
                <c:pt idx="8">
                  <c:v>22.552619313009235</c:v>
                </c:pt>
                <c:pt idx="9">
                  <c:v>23.182216923567555</c:v>
                </c:pt>
                <c:pt idx="10">
                  <c:v>23.635383991622653</c:v>
                </c:pt>
                <c:pt idx="11">
                  <c:v>23.908671644621702</c:v>
                </c:pt>
                <c:pt idx="12">
                  <c:v>23.999999999996213</c:v>
                </c:pt>
                <c:pt idx="13">
                  <c:v>23.90867399431297</c:v>
                </c:pt>
                <c:pt idx="14">
                  <c:v>23.63538867312263</c:v>
                </c:pt>
                <c:pt idx="15">
                  <c:v>23.182223901247223</c:v>
                </c:pt>
                <c:pt idx="16">
                  <c:v>22.552628533764281</c:v>
                </c:pt>
                <c:pt idx="17">
                  <c:v>21.75139416815599</c:v>
                </c:pt>
                <c:pt idx="18">
                  <c:v>20.784618677385168</c:v>
                </c:pt>
                <c:pt idx="19">
                  <c:v>19.659659801433207</c:v>
                </c:pt>
                <c:pt idx="20">
                  <c:v>18.385079150496065</c:v>
                </c:pt>
                <c:pt idx="21">
                  <c:v>16.970562748477143</c:v>
                </c:pt>
                <c:pt idx="22">
                  <c:v>15.426902632476947</c:v>
                </c:pt>
                <c:pt idx="23">
                  <c:v>13.765834472425102</c:v>
                </c:pt>
                <c:pt idx="24">
                  <c:v>11.999999999999998</c:v>
                </c:pt>
                <c:pt idx="25">
                  <c:v>10.142838281776788</c:v>
                </c:pt>
                <c:pt idx="26">
                  <c:v>8.2084834398160531</c:v>
                </c:pt>
                <c:pt idx="27">
                  <c:v>6.2116570824605049</c:v>
                </c:pt>
                <c:pt idx="28">
                  <c:v>4.1675562640063264</c:v>
                </c:pt>
                <c:pt idx="29">
                  <c:v>2.0917378259437966</c:v>
                </c:pt>
                <c:pt idx="30">
                  <c:v>2.940356291780688E-15</c:v>
                </c:pt>
              </c:numCache>
            </c:numRef>
          </c:xVal>
          <c:yVal>
            <c:numRef>
              <c:f>'Graphics Grid'!$B$69:$AF$69</c:f>
              <c:numCache>
                <c:formatCode>0.000</c:formatCode>
                <c:ptCount val="31"/>
                <c:pt idx="0">
                  <c:v>20.784611937467282</c:v>
                </c:pt>
                <c:pt idx="1">
                  <c:v>19.65965206971628</c:v>
                </c:pt>
                <c:pt idx="2">
                  <c:v>18.385070485823096</c:v>
                </c:pt>
                <c:pt idx="3">
                  <c:v>16.970567514321981</c:v>
                </c:pt>
                <c:pt idx="4">
                  <c:v>15.42690836923267</c:v>
                </c:pt>
                <c:pt idx="5">
                  <c:v>13.765841220340064</c:v>
                </c:pt>
                <c:pt idx="6">
                  <c:v>12.000007782592283</c:v>
                </c:pt>
                <c:pt idx="7">
                  <c:v>10.142847105085425</c:v>
                </c:pt>
                <c:pt idx="8">
                  <c:v>8.2084932918583089</c:v>
                </c:pt>
                <c:pt idx="9">
                  <c:v>6.2116679329032056</c:v>
                </c:pt>
                <c:pt idx="10">
                  <c:v>4.1675680640569599</c:v>
                </c:pt>
                <c:pt idx="11">
                  <c:v>2.0917505084646648</c:v>
                </c:pt>
                <c:pt idx="12">
                  <c:v>1.3479846706990756E-5</c:v>
                </c:pt>
                <c:pt idx="13">
                  <c:v>-2.0917236513609505</c:v>
                </c:pt>
                <c:pt idx="14">
                  <c:v>-4.1675415139415799</c:v>
                </c:pt>
                <c:pt idx="15">
                  <c:v>-6.2116418918384202</c:v>
                </c:pt>
                <c:pt idx="16">
                  <c:v>-8.2084679580321964</c:v>
                </c:pt>
                <c:pt idx="17">
                  <c:v>-10.14282267130357</c:v>
                </c:pt>
                <c:pt idx="18">
                  <c:v>-11.999984434810386</c:v>
                </c:pt>
                <c:pt idx="19">
                  <c:v>-13.765819136248712</c:v>
                </c:pt>
                <c:pt idx="20">
                  <c:v>-15.426887716905018</c:v>
                </c:pt>
                <c:pt idx="21">
                  <c:v>-16.970562748477139</c:v>
                </c:pt>
                <c:pt idx="22">
                  <c:v>-18.38506663485547</c:v>
                </c:pt>
                <c:pt idx="23">
                  <c:v>-19.659649062935806</c:v>
                </c:pt>
                <c:pt idx="24">
                  <c:v>-20.784609690826528</c:v>
                </c:pt>
                <c:pt idx="25">
                  <c:v>-21.751386888879598</c:v>
                </c:pt>
                <c:pt idx="26">
                  <c:v>-22.552622898861799</c:v>
                </c:pt>
                <c:pt idx="27">
                  <c:v>-23.182219830937637</c:v>
                </c:pt>
                <c:pt idx="28">
                  <c:v>-23.635386072292992</c:v>
                </c:pt>
                <c:pt idx="29">
                  <c:v>-23.908672754201895</c:v>
                </c:pt>
                <c:pt idx="30">
                  <c:v>-24</c:v>
                </c:pt>
              </c:numCache>
            </c:numRef>
          </c:yVal>
          <c:smooth val="1"/>
        </c:ser>
        <c:dLbls>
          <c:showLegendKey val="0"/>
          <c:showVal val="0"/>
          <c:showCatName val="0"/>
          <c:showSerName val="0"/>
          <c:showPercent val="0"/>
          <c:showBubbleSize val="0"/>
        </c:dLbls>
        <c:axId val="241606016"/>
        <c:axId val="241607808"/>
      </c:scatterChart>
      <c:valAx>
        <c:axId val="241606016"/>
        <c:scaling>
          <c:orientation val="minMax"/>
          <c:max val="9.2857142857142865"/>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07808"/>
        <c:crosses val="autoZero"/>
        <c:crossBetween val="midCat"/>
        <c:majorUnit val="1"/>
        <c:minorUnit val="0.1"/>
      </c:valAx>
      <c:valAx>
        <c:axId val="241607808"/>
        <c:scaling>
          <c:orientation val="minMax"/>
          <c:max val="5"/>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06016"/>
        <c:crosses val="autoZero"/>
        <c:crossBetween val="midCat"/>
        <c:majorUnit val="1"/>
        <c:minorUnit val="0.1"/>
      </c:valAx>
      <c:spPr>
        <a:noFill/>
        <a:ln w="3175">
          <a:solidFill>
            <a:srgbClr val="000000"/>
          </a:solidFill>
          <a:prstDash val="solid"/>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ayout>
        <c:manualLayout>
          <c:xMode val="edge"/>
          <c:yMode val="edge"/>
          <c:x val="0.82456140350877283"/>
          <c:y val="8.5303186022610486E-2"/>
          <c:w val="0.13205676044880355"/>
          <c:h val="0.193864964410312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Summary!$L$1</c:f>
          <c:strCache>
            <c:ptCount val="1"/>
            <c:pt idx="0">
              <c:v>ORR 2017 TRUE WIND POLAR DIAGRAM;  VTW: 8.2</c:v>
            </c:pt>
          </c:strCache>
        </c:strRef>
      </c:tx>
      <c:layout>
        <c:manualLayout>
          <c:xMode val="edge"/>
          <c:yMode val="edge"/>
          <c:x val="0.16666666666666666"/>
          <c:y val="1.9527235354573503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4.3859649122807015E-2"/>
          <c:y val="6.6803699897225247E-2"/>
          <c:w val="0.94298245614035092"/>
          <c:h val="0.92189105858170795"/>
        </c:manualLayout>
      </c:layout>
      <c:scatterChart>
        <c:scatterStyle val="smoothMarker"/>
        <c:varyColors val="0"/>
        <c:ser>
          <c:idx val="0"/>
          <c:order val="0"/>
          <c:tx>
            <c:strRef>
              <c:f>Summary!$M$2</c:f>
              <c:strCache>
                <c:ptCount val="1"/>
                <c:pt idx="0">
                  <c:v>Jib</c:v>
                </c:pt>
              </c:strCache>
            </c:strRef>
          </c:tx>
          <c:spPr>
            <a:ln w="12700">
              <a:solidFill>
                <a:srgbClr val="FF0000"/>
              </a:solidFill>
              <a:prstDash val="solid"/>
            </a:ln>
          </c:spPr>
          <c:marker>
            <c:symbol val="none"/>
          </c:marker>
          <c:xVal>
            <c:numRef>
              <c:f>Summary!$L$190:$L$349</c:f>
              <c:numCache>
                <c:formatCode>General</c:formatCode>
                <c:ptCount val="160"/>
                <c:pt idx="0">
                  <c:v>3.9327451953465028E-6</c:v>
                </c:pt>
                <c:pt idx="1">
                  <c:v>3.9327451953465028E-6</c:v>
                </c:pt>
                <c:pt idx="2">
                  <c:v>6.1366588654068778E-2</c:v>
                </c:pt>
                <c:pt idx="3">
                  <c:v>0.12323403931225081</c:v>
                </c:pt>
                <c:pt idx="4">
                  <c:v>0.18563954584146491</c:v>
                </c:pt>
                <c:pt idx="5">
                  <c:v>0.24854621733833984</c:v>
                </c:pt>
                <c:pt idx="6">
                  <c:v>0.31193429677496437</c:v>
                </c:pt>
                <c:pt idx="7">
                  <c:v>0.37578371077874806</c:v>
                </c:pt>
                <c:pt idx="8">
                  <c:v>0.44019593756184361</c:v>
                </c:pt>
                <c:pt idx="9">
                  <c:v>0.50492386958176072</c:v>
                </c:pt>
                <c:pt idx="10">
                  <c:v>0.57020746397618671</c:v>
                </c:pt>
                <c:pt idx="11">
                  <c:v>0.63590344239211194</c:v>
                </c:pt>
                <c:pt idx="12">
                  <c:v>0.70199008391849371</c:v>
                </c:pt>
                <c:pt idx="13">
                  <c:v>0.76844542021165063</c:v>
                </c:pt>
                <c:pt idx="14">
                  <c:v>0.83502205916027228</c:v>
                </c:pt>
                <c:pt idx="15">
                  <c:v>0.90213051915188847</c:v>
                </c:pt>
                <c:pt idx="16">
                  <c:v>0.94274352357248936</c:v>
                </c:pt>
                <c:pt idx="17">
                  <c:v>0.94274352357248936</c:v>
                </c:pt>
                <c:pt idx="18">
                  <c:v>0.96953988214376929</c:v>
                </c:pt>
                <c:pt idx="19">
                  <c:v>0.96953988214376929</c:v>
                </c:pt>
                <c:pt idx="20">
                  <c:v>1.0375026935783633</c:v>
                </c:pt>
                <c:pt idx="21">
                  <c:v>1.1054610640856177</c:v>
                </c:pt>
                <c:pt idx="22">
                  <c:v>1.173650226499463</c:v>
                </c:pt>
                <c:pt idx="23">
                  <c:v>1.2423716976696291</c:v>
                </c:pt>
                <c:pt idx="24">
                  <c:v>1.3113088647496036</c:v>
                </c:pt>
                <c:pt idx="25">
                  <c:v>1.3800785664036241</c:v>
                </c:pt>
                <c:pt idx="26">
                  <c:v>1.4497310117078051</c:v>
                </c:pt>
                <c:pt idx="27">
                  <c:v>1.5191661386126356</c:v>
                </c:pt>
                <c:pt idx="28">
                  <c:v>1.5891235656697595</c:v>
                </c:pt>
                <c:pt idx="29">
                  <c:v>1.6596253759035633</c:v>
                </c:pt>
                <c:pt idx="30">
                  <c:v>1.7302543374915309</c:v>
                </c:pt>
                <c:pt idx="31">
                  <c:v>1.8014376493125488</c:v>
                </c:pt>
                <c:pt idx="32">
                  <c:v>1.8727254434353788</c:v>
                </c:pt>
                <c:pt idx="33">
                  <c:v>1.9450595437651454</c:v>
                </c:pt>
                <c:pt idx="34">
                  <c:v>2.0175031948262188</c:v>
                </c:pt>
                <c:pt idx="35">
                  <c:v>2.0175031948262188</c:v>
                </c:pt>
                <c:pt idx="36">
                  <c:v>2.0905427891252004</c:v>
                </c:pt>
                <c:pt idx="37">
                  <c:v>2.1636636509999732</c:v>
                </c:pt>
                <c:pt idx="38">
                  <c:v>2.2373802084098218</c:v>
                </c:pt>
                <c:pt idx="39">
                  <c:v>2.3117064875110747</c:v>
                </c:pt>
                <c:pt idx="40">
                  <c:v>2.386654506896623</c:v>
                </c:pt>
                <c:pt idx="41">
                  <c:v>2.4622355436095522</c:v>
                </c:pt>
                <c:pt idx="42">
                  <c:v>2.5390605069749532</c:v>
                </c:pt>
                <c:pt idx="43">
                  <c:v>2.6165642379739569</c:v>
                </c:pt>
                <c:pt idx="44">
                  <c:v>2.6953821589400611</c:v>
                </c:pt>
                <c:pt idx="45">
                  <c:v>2.7749169439361512</c:v>
                </c:pt>
                <c:pt idx="46">
                  <c:v>2.8558279106103615</c:v>
                </c:pt>
                <c:pt idx="47">
                  <c:v>2.93815516494828</c:v>
                </c:pt>
                <c:pt idx="48">
                  <c:v>3.0219376627802621</c:v>
                </c:pt>
                <c:pt idx="49">
                  <c:v>3.1065150477612602</c:v>
                </c:pt>
                <c:pt idx="50">
                  <c:v>3.1925897123711677</c:v>
                </c:pt>
                <c:pt idx="51">
                  <c:v>3.1925897123711677</c:v>
                </c:pt>
                <c:pt idx="52">
                  <c:v>3.2794728090780891</c:v>
                </c:pt>
                <c:pt idx="53">
                  <c:v>3.3678864166331421</c:v>
                </c:pt>
                <c:pt idx="54">
                  <c:v>3.4563691639748928</c:v>
                </c:pt>
                <c:pt idx="55">
                  <c:v>3.5463827485089046</c:v>
                </c:pt>
                <c:pt idx="56">
                  <c:v>3.6364156135422898</c:v>
                </c:pt>
                <c:pt idx="57">
                  <c:v>3.7271944639186292</c:v>
                </c:pt>
                <c:pt idx="58">
                  <c:v>3.8187026485175091</c:v>
                </c:pt>
                <c:pt idx="59">
                  <c:v>3.910920297457634</c:v>
                </c:pt>
                <c:pt idx="60">
                  <c:v>4.0038272968672386</c:v>
                </c:pt>
                <c:pt idx="61">
                  <c:v>4.0982197379924274</c:v>
                </c:pt>
                <c:pt idx="62">
                  <c:v>4.1941032813734553</c:v>
                </c:pt>
                <c:pt idx="63">
                  <c:v>4.2906409116010025</c:v>
                </c:pt>
                <c:pt idx="64">
                  <c:v>4.3894991343010794</c:v>
                </c:pt>
                <c:pt idx="65">
                  <c:v>4.4881300751569801</c:v>
                </c:pt>
                <c:pt idx="66">
                  <c:v>4.5864725247799534</c:v>
                </c:pt>
                <c:pt idx="67">
                  <c:v>4.5864725247799534</c:v>
                </c:pt>
                <c:pt idx="68">
                  <c:v>4.6835904764203882</c:v>
                </c:pt>
                <c:pt idx="69">
                  <c:v>4.7785144018836414</c:v>
                </c:pt>
                <c:pt idx="70">
                  <c:v>4.8720254290387954</c:v>
                </c:pt>
                <c:pt idx="71">
                  <c:v>4.9622435993890184</c:v>
                </c:pt>
                <c:pt idx="72">
                  <c:v>5.0490424611727747</c:v>
                </c:pt>
                <c:pt idx="73">
                  <c:v>5.1323000345791598</c:v>
                </c:pt>
                <c:pt idx="74">
                  <c:v>5.211900205402765</c:v>
                </c:pt>
                <c:pt idx="75">
                  <c:v>5.2886581964070638</c:v>
                </c:pt>
                <c:pt idx="76">
                  <c:v>5.3606203305335809</c:v>
                </c:pt>
                <c:pt idx="77">
                  <c:v>5.4304848295424915</c:v>
                </c:pt>
                <c:pt idx="78">
                  <c:v>5.4304848295424915</c:v>
                </c:pt>
                <c:pt idx="79">
                  <c:v>5.4953550573562859</c:v>
                </c:pt>
                <c:pt idx="80">
                  <c:v>5.5579753677794503</c:v>
                </c:pt>
                <c:pt idx="81">
                  <c:v>5.617335352628845</c:v>
                </c:pt>
                <c:pt idx="82">
                  <c:v>5.6733675579105274</c:v>
                </c:pt>
                <c:pt idx="83">
                  <c:v>5.7260092778150575</c:v>
                </c:pt>
                <c:pt idx="84">
                  <c:v>5.7761714598519491</c:v>
                </c:pt>
                <c:pt idx="85">
                  <c:v>5.8228362077166143</c:v>
                </c:pt>
                <c:pt idx="86">
                  <c:v>5.8659521679636635</c:v>
                </c:pt>
                <c:pt idx="87">
                  <c:v>5.9074332373340752</c:v>
                </c:pt>
                <c:pt idx="88">
                  <c:v>5.9452852357186829</c:v>
                </c:pt>
                <c:pt idx="89">
                  <c:v>5.9794657011158119</c:v>
                </c:pt>
                <c:pt idx="90">
                  <c:v>6.0119180602867255</c:v>
                </c:pt>
                <c:pt idx="91">
                  <c:v>6.0406362937940488</c:v>
                </c:pt>
                <c:pt idx="92">
                  <c:v>6.0665838489034289</c:v>
                </c:pt>
                <c:pt idx="93">
                  <c:v>6.0887422991511588</c:v>
                </c:pt>
                <c:pt idx="94">
                  <c:v>6.1150679930980116</c:v>
                </c:pt>
                <c:pt idx="95">
                  <c:v>6.1295882821918539</c:v>
                </c:pt>
                <c:pt idx="96">
                  <c:v>6.1422560545103453</c:v>
                </c:pt>
                <c:pt idx="97">
                  <c:v>6.1510630319915522</c:v>
                </c:pt>
                <c:pt idx="98">
                  <c:v>6.1579999923696338</c:v>
                </c:pt>
                <c:pt idx="99">
                  <c:v>6.1579999923696338</c:v>
                </c:pt>
                <c:pt idx="100">
                  <c:v>6.1610616170854104</c:v>
                </c:pt>
                <c:pt idx="101">
                  <c:v>6.1612442922892487</c:v>
                </c:pt>
                <c:pt idx="102">
                  <c:v>6.1585479827395275</c:v>
                </c:pt>
                <c:pt idx="103">
                  <c:v>6.1529750517967843</c:v>
                </c:pt>
                <c:pt idx="104">
                  <c:v>6.145524955526696</c:v>
                </c:pt>
                <c:pt idx="105">
                  <c:v>6.1342109326922838</c:v>
                </c:pt>
                <c:pt idx="106">
                  <c:v>6.1200390719870699</c:v>
                </c:pt>
                <c:pt idx="107">
                  <c:v>6.1030217744983002</c:v>
                </c:pt>
                <c:pt idx="108">
                  <c:v>6.0841595402433901</c:v>
                </c:pt>
                <c:pt idx="109">
                  <c:v>6.061491392805765</c:v>
                </c:pt>
                <c:pt idx="110">
                  <c:v>6.061491392805765</c:v>
                </c:pt>
                <c:pt idx="111">
                  <c:v>6.0360251373373854</c:v>
                </c:pt>
                <c:pt idx="112">
                  <c:v>6.0087602127349173</c:v>
                </c:pt>
                <c:pt idx="113">
                  <c:v>5.977759907302838</c:v>
                </c:pt>
                <c:pt idx="114">
                  <c:v>5.944030845934253</c:v>
                </c:pt>
                <c:pt idx="115">
                  <c:v>5.9076017821859832</c:v>
                </c:pt>
                <c:pt idx="116">
                  <c:v>5.9076017821859832</c:v>
                </c:pt>
                <c:pt idx="117">
                  <c:v>5.8685018949199632</c:v>
                </c:pt>
                <c:pt idx="118">
                  <c:v>5.8267640045060549</c:v>
                </c:pt>
                <c:pt idx="119">
                  <c:v>5.7824227023057588</c:v>
                </c:pt>
                <c:pt idx="120">
                  <c:v>5.7355147901054</c:v>
                </c:pt>
                <c:pt idx="121">
                  <c:v>5.6860792554163648</c:v>
                </c:pt>
                <c:pt idx="122">
                  <c:v>5.6860792554163648</c:v>
                </c:pt>
                <c:pt idx="123">
                  <c:v>5.6332232875562225</c:v>
                </c:pt>
                <c:pt idx="124">
                  <c:v>5.5779369217150272</c:v>
                </c:pt>
                <c:pt idx="125">
                  <c:v>5.5202668265499639</c:v>
                </c:pt>
                <c:pt idx="126">
                  <c:v>5.4593465003864647</c:v>
                </c:pt>
                <c:pt idx="127">
                  <c:v>5.3961555398501755</c:v>
                </c:pt>
                <c:pt idx="128">
                  <c:v>5.3298475020013569</c:v>
                </c:pt>
                <c:pt idx="129">
                  <c:v>5.2605012916466372</c:v>
                </c:pt>
                <c:pt idx="130">
                  <c:v>5.1881989242758149</c:v>
                </c:pt>
                <c:pt idx="131">
                  <c:v>5.1121509259869216</c:v>
                </c:pt>
                <c:pt idx="132">
                  <c:v>5.03333838357955</c:v>
                </c:pt>
                <c:pt idx="133">
                  <c:v>5.03333838357955</c:v>
                </c:pt>
                <c:pt idx="134">
                  <c:v>4.9509972531320781</c:v>
                </c:pt>
                <c:pt idx="135">
                  <c:v>4.8652508175359221</c:v>
                </c:pt>
                <c:pt idx="136">
                  <c:v>4.7753889155810549</c:v>
                </c:pt>
                <c:pt idx="137">
                  <c:v>4.6807449553733607</c:v>
                </c:pt>
                <c:pt idx="138">
                  <c:v>4.5831544144297576</c:v>
                </c:pt>
                <c:pt idx="139">
                  <c:v>4.480335104285853</c:v>
                </c:pt>
                <c:pt idx="140">
                  <c:v>4.3725282515262798</c:v>
                </c:pt>
                <c:pt idx="141">
                  <c:v>4.2615610690216537</c:v>
                </c:pt>
                <c:pt idx="142">
                  <c:v>4.2615610690216537</c:v>
                </c:pt>
                <c:pt idx="143">
                  <c:v>4.1460726654370985</c:v>
                </c:pt>
                <c:pt idx="144">
                  <c:v>4.0270945596953416</c:v>
                </c:pt>
                <c:pt idx="145">
                  <c:v>3.9056211834031793</c:v>
                </c:pt>
                <c:pt idx="146">
                  <c:v>3.7826062548375257</c:v>
                </c:pt>
                <c:pt idx="147">
                  <c:v>3.6596930586169987</c:v>
                </c:pt>
                <c:pt idx="148">
                  <c:v>3.5369926860208234</c:v>
                </c:pt>
                <c:pt idx="149">
                  <c:v>3.5025993476605484</c:v>
                </c:pt>
                <c:pt idx="150">
                  <c:v>3.5025993476605484</c:v>
                </c:pt>
                <c:pt idx="151">
                  <c:v>3.4146176847244742</c:v>
                </c:pt>
                <c:pt idx="152">
                  <c:v>3.2899011494226924</c:v>
                </c:pt>
                <c:pt idx="153">
                  <c:v>3.1610616453312463</c:v>
                </c:pt>
                <c:pt idx="154">
                  <c:v>3.0264766932947618</c:v>
                </c:pt>
                <c:pt idx="155">
                  <c:v>2.8853466050563403</c:v>
                </c:pt>
                <c:pt idx="156">
                  <c:v>2.7389172905972288</c:v>
                </c:pt>
                <c:pt idx="157">
                  <c:v>2.5890232122027763</c:v>
                </c:pt>
                <c:pt idx="158">
                  <c:v>2.4367873456407558</c:v>
                </c:pt>
                <c:pt idx="159">
                  <c:v>2.2814799870992513</c:v>
                </c:pt>
              </c:numCache>
            </c:numRef>
          </c:xVal>
          <c:yVal>
            <c:numRef>
              <c:f>Summary!$M$190:$M$349</c:f>
              <c:numCache>
                <c:formatCode>General</c:formatCode>
                <c:ptCount val="160"/>
                <c:pt idx="0">
                  <c:v>-3.5009999275185431</c:v>
                </c:pt>
                <c:pt idx="1">
                  <c:v>-3.5009999275185431</c:v>
                </c:pt>
                <c:pt idx="2">
                  <c:v>-3.5154644600406715</c:v>
                </c:pt>
                <c:pt idx="3">
                  <c:v>-3.5288487722855035</c:v>
                </c:pt>
                <c:pt idx="4">
                  <c:v>-3.5421386861490127</c:v>
                </c:pt>
                <c:pt idx="5">
                  <c:v>-3.5543204019338552</c:v>
                </c:pt>
                <c:pt idx="6">
                  <c:v>-3.5653804800034883</c:v>
                </c:pt>
                <c:pt idx="7">
                  <c:v>-3.5753058342498343</c:v>
                </c:pt>
                <c:pt idx="8">
                  <c:v>-3.585076213120431</c:v>
                </c:pt>
                <c:pt idx="9">
                  <c:v>-3.5926920321902793</c:v>
                </c:pt>
                <c:pt idx="10">
                  <c:v>-3.6001233741331884</c:v>
                </c:pt>
                <c:pt idx="11">
                  <c:v>-3.6063652586644355</c:v>
                </c:pt>
                <c:pt idx="12">
                  <c:v>-3.6114055701759686</c:v>
                </c:pt>
                <c:pt idx="13">
                  <c:v>-3.6152328236657243</c:v>
                </c:pt>
                <c:pt idx="14">
                  <c:v>-3.6168607061576203</c:v>
                </c:pt>
                <c:pt idx="15">
                  <c:v>-3.6182319175551818</c:v>
                </c:pt>
                <c:pt idx="16">
                  <c:v>-3.6192312333003769</c:v>
                </c:pt>
                <c:pt idx="17">
                  <c:v>-3.6192312333003769</c:v>
                </c:pt>
                <c:pt idx="18">
                  <c:v>-3.6183571966790069</c:v>
                </c:pt>
                <c:pt idx="19">
                  <c:v>-3.6183571966790069</c:v>
                </c:pt>
                <c:pt idx="20">
                  <c:v>-3.6181879029902504</c:v>
                </c:pt>
                <c:pt idx="21">
                  <c:v>-3.6157870611185161</c:v>
                </c:pt>
                <c:pt idx="22">
                  <c:v>-3.6121115548577674</c:v>
                </c:pt>
                <c:pt idx="23">
                  <c:v>-3.6080976217910745</c:v>
                </c:pt>
                <c:pt idx="24">
                  <c:v>-3.6027803026983172</c:v>
                </c:pt>
                <c:pt idx="25">
                  <c:v>-3.5952169189213175</c:v>
                </c:pt>
                <c:pt idx="26">
                  <c:v>-3.5881999815952246</c:v>
                </c:pt>
                <c:pt idx="27">
                  <c:v>-3.578921392302719</c:v>
                </c:pt>
                <c:pt idx="28">
                  <c:v>-3.56922061517214</c:v>
                </c:pt>
                <c:pt idx="29">
                  <c:v>-3.5590691158201109</c:v>
                </c:pt>
                <c:pt idx="30">
                  <c:v>-3.5475384618611656</c:v>
                </c:pt>
                <c:pt idx="31">
                  <c:v>-3.5355121101462581</c:v>
                </c:pt>
                <c:pt idx="32">
                  <c:v>-3.5220762438983839</c:v>
                </c:pt>
                <c:pt idx="33">
                  <c:v>-3.5089725055362018</c:v>
                </c:pt>
                <c:pt idx="34">
                  <c:v>-3.4944104835410714</c:v>
                </c:pt>
                <c:pt idx="35">
                  <c:v>-3.4944104835410714</c:v>
                </c:pt>
                <c:pt idx="36">
                  <c:v>-3.4792401427190214</c:v>
                </c:pt>
                <c:pt idx="37">
                  <c:v>-3.4625785334892782</c:v>
                </c:pt>
                <c:pt idx="38">
                  <c:v>-3.4452564742345846</c:v>
                </c:pt>
                <c:pt idx="39">
                  <c:v>-3.4272390731845741</c:v>
                </c:pt>
                <c:pt idx="40">
                  <c:v>-3.408489312246902</c:v>
                </c:pt>
                <c:pt idx="41">
                  <c:v>-3.3889700816634449</c:v>
                </c:pt>
                <c:pt idx="42">
                  <c:v>-3.3694408413173176</c:v>
                </c:pt>
                <c:pt idx="43">
                  <c:v>-3.3490433840957881</c:v>
                </c:pt>
                <c:pt idx="44">
                  <c:v>-3.3285137752327576</c:v>
                </c:pt>
                <c:pt idx="45">
                  <c:v>-3.3070113693070136</c:v>
                </c:pt>
                <c:pt idx="46">
                  <c:v>-3.2852484492107017</c:v>
                </c:pt>
                <c:pt idx="47">
                  <c:v>-3.2631462452135871</c:v>
                </c:pt>
                <c:pt idx="48">
                  <c:v>-3.240625838387841</c:v>
                </c:pt>
                <c:pt idx="49">
                  <c:v>-3.216885038329742</c:v>
                </c:pt>
                <c:pt idx="50">
                  <c:v>-3.1925843329232091</c:v>
                </c:pt>
                <c:pt idx="51">
                  <c:v>-3.1925843329232091</c:v>
                </c:pt>
                <c:pt idx="52">
                  <c:v>-3.1669447790650072</c:v>
                </c:pt>
                <c:pt idx="53">
                  <c:v>-3.1405996657206696</c:v>
                </c:pt>
                <c:pt idx="54">
                  <c:v>-3.1121236182435594</c:v>
                </c:pt>
                <c:pt idx="55">
                  <c:v>-3.0828184003784864</c:v>
                </c:pt>
                <c:pt idx="56">
                  <c:v>-3.0513099727723243</c:v>
                </c:pt>
                <c:pt idx="57">
                  <c:v>-3.0182175973121783</c:v>
                </c:pt>
                <c:pt idx="58">
                  <c:v>-2.983492578804201</c:v>
                </c:pt>
                <c:pt idx="59">
                  <c:v>-2.947084970000811</c:v>
                </c:pt>
                <c:pt idx="60">
                  <c:v>-2.9089459957803814</c:v>
                </c:pt>
                <c:pt idx="61">
                  <c:v>-2.8695995893934851</c:v>
                </c:pt>
                <c:pt idx="62">
                  <c:v>-2.8289536616142801</c:v>
                </c:pt>
                <c:pt idx="63">
                  <c:v>-2.7863701052026348</c:v>
                </c:pt>
                <c:pt idx="64">
                  <c:v>-2.7428588323412164</c:v>
                </c:pt>
                <c:pt idx="65">
                  <c:v>-2.6967360025837821</c:v>
                </c:pt>
                <c:pt idx="66">
                  <c:v>-2.6479965671888377</c:v>
                </c:pt>
                <c:pt idx="67">
                  <c:v>-2.6479965671888377</c:v>
                </c:pt>
                <c:pt idx="68">
                  <c:v>-2.5961520474466213</c:v>
                </c:pt>
                <c:pt idx="69">
                  <c:v>-2.5407766630764632</c:v>
                </c:pt>
                <c:pt idx="70">
                  <c:v>-2.4824164657851737</c:v>
                </c:pt>
                <c:pt idx="71">
                  <c:v>-2.4202434690331116</c:v>
                </c:pt>
                <c:pt idx="72">
                  <c:v>-2.3544027544924555</c:v>
                </c:pt>
                <c:pt idx="73">
                  <c:v>-2.2850428219082168</c:v>
                </c:pt>
                <c:pt idx="74">
                  <c:v>-2.212316044151772</c:v>
                </c:pt>
                <c:pt idx="75">
                  <c:v>-2.1367523108817084</c:v>
                </c:pt>
                <c:pt idx="76">
                  <c:v>-2.0577450898217706</c:v>
                </c:pt>
                <c:pt idx="77">
                  <c:v>-1.9765306138547596</c:v>
                </c:pt>
                <c:pt idx="78">
                  <c:v>-1.9765306138547596</c:v>
                </c:pt>
                <c:pt idx="79">
                  <c:v>-1.8921983097605184</c:v>
                </c:pt>
                <c:pt idx="80">
                  <c:v>-1.8058915266577789</c:v>
                </c:pt>
                <c:pt idx="81">
                  <c:v>-1.7173876637475818</c:v>
                </c:pt>
                <c:pt idx="82">
                  <c:v>-1.6268079073681132</c:v>
                </c:pt>
                <c:pt idx="83">
                  <c:v>-1.5342755403728925</c:v>
                </c:pt>
                <c:pt idx="84">
                  <c:v>-1.4401573122100069</c:v>
                </c:pt>
                <c:pt idx="85">
                  <c:v>-1.3443037201469432</c:v>
                </c:pt>
                <c:pt idx="86">
                  <c:v>-1.246842721080226</c:v>
                </c:pt>
                <c:pt idx="87">
                  <c:v>-1.1482848346959234</c:v>
                </c:pt>
                <c:pt idx="88">
                  <c:v>-1.0483103694527938</c:v>
                </c:pt>
                <c:pt idx="89">
                  <c:v>-0.94705054156702151</c:v>
                </c:pt>
                <c:pt idx="90">
                  <c:v>-0.84491623292945983</c:v>
                </c:pt>
                <c:pt idx="91">
                  <c:v>-0.74169316311102873</c:v>
                </c:pt>
                <c:pt idx="92">
                  <c:v>-0.63761998144773102</c:v>
                </c:pt>
                <c:pt idx="93">
                  <c:v>-0.53269228888251052</c:v>
                </c:pt>
                <c:pt idx="94">
                  <c:v>-0.4276036047952797</c:v>
                </c:pt>
                <c:pt idx="95">
                  <c:v>-0.32123454251370509</c:v>
                </c:pt>
                <c:pt idx="96">
                  <c:v>-0.21448877701362698</c:v>
                </c:pt>
                <c:pt idx="97">
                  <c:v>-0.10736371034216766</c:v>
                </c:pt>
                <c:pt idx="98">
                  <c:v>3.4587039966169167E-6</c:v>
                </c:pt>
                <c:pt idx="99">
                  <c:v>3.4587039966169167E-6</c:v>
                </c:pt>
                <c:pt idx="100">
                  <c:v>0.10754515357005186</c:v>
                </c:pt>
                <c:pt idx="101">
                  <c:v>0.21515877946524886</c:v>
                </c:pt>
                <c:pt idx="102">
                  <c:v>0.32275917627867007</c:v>
                </c:pt>
                <c:pt idx="103">
                  <c:v>0.43026124777456193</c:v>
                </c:pt>
                <c:pt idx="104">
                  <c:v>0.53766704991312164</c:v>
                </c:pt>
                <c:pt idx="105">
                  <c:v>0.64473480021527119</c:v>
                </c:pt>
                <c:pt idx="106">
                  <c:v>0.75144952798515119</c:v>
                </c:pt>
                <c:pt idx="107">
                  <c:v>0.85772695921165443</c:v>
                </c:pt>
                <c:pt idx="108">
                  <c:v>0.96363935628561237</c:v>
                </c:pt>
                <c:pt idx="109">
                  <c:v>1.0688075961942152</c:v>
                </c:pt>
                <c:pt idx="110">
                  <c:v>1.0688075961942152</c:v>
                </c:pt>
                <c:pt idx="111">
                  <c:v>1.1732875204355024</c:v>
                </c:pt>
                <c:pt idx="112">
                  <c:v>1.2772044677642937</c:v>
                </c:pt>
                <c:pt idx="113">
                  <c:v>1.3800776423893495</c:v>
                </c:pt>
                <c:pt idx="114">
                  <c:v>1.4820163341091699</c:v>
                </c:pt>
                <c:pt idx="115">
                  <c:v>1.5829400903181297</c:v>
                </c:pt>
                <c:pt idx="116">
                  <c:v>1.5829400903181297</c:v>
                </c:pt>
                <c:pt idx="117">
                  <c:v>1.6827687726506206</c:v>
                </c:pt>
                <c:pt idx="118">
                  <c:v>1.7814234324079865</c:v>
                </c:pt>
                <c:pt idx="119">
                  <c:v>1.878825900429465</c:v>
                </c:pt>
                <c:pt idx="120">
                  <c:v>1.9748989613047487</c:v>
                </c:pt>
                <c:pt idx="121">
                  <c:v>2.0695664116556269</c:v>
                </c:pt>
                <c:pt idx="122">
                  <c:v>2.0695664116556269</c:v>
                </c:pt>
                <c:pt idx="123">
                  <c:v>2.1623946045491258</c:v>
                </c:pt>
                <c:pt idx="124">
                  <c:v>2.2536355559079877</c:v>
                </c:pt>
                <c:pt idx="125">
                  <c:v>2.3432169706709498</c:v>
                </c:pt>
                <c:pt idx="126">
                  <c:v>2.4306603593703859</c:v>
                </c:pt>
                <c:pt idx="127">
                  <c:v>2.5162713177077802</c:v>
                </c:pt>
                <c:pt idx="128">
                  <c:v>2.5995429539644066</c:v>
                </c:pt>
                <c:pt idx="129">
                  <c:v>2.6803618903690762</c:v>
                </c:pt>
                <c:pt idx="130">
                  <c:v>2.7586168763289987</c:v>
                </c:pt>
                <c:pt idx="131">
                  <c:v>2.8337140747209295</c:v>
                </c:pt>
                <c:pt idx="132">
                  <c:v>2.9060017835948879</c:v>
                </c:pt>
                <c:pt idx="133">
                  <c:v>2.9060017835948879</c:v>
                </c:pt>
                <c:pt idx="134">
                  <c:v>2.9748617554237557</c:v>
                </c:pt>
                <c:pt idx="135">
                  <c:v>3.0401485738622269</c:v>
                </c:pt>
                <c:pt idx="136">
                  <c:v>3.1011762373327847</c:v>
                </c:pt>
                <c:pt idx="137">
                  <c:v>3.1572047176154685</c:v>
                </c:pt>
                <c:pt idx="138">
                  <c:v>3.2091616141505934</c:v>
                </c:pt>
                <c:pt idx="139">
                  <c:v>3.2551562998338994</c:v>
                </c:pt>
                <c:pt idx="140">
                  <c:v>3.2949386406018499</c:v>
                </c:pt>
                <c:pt idx="141">
                  <c:v>3.3294986368039687</c:v>
                </c:pt>
                <c:pt idx="142">
                  <c:v>3.3294986368039687</c:v>
                </c:pt>
                <c:pt idx="143">
                  <c:v>3.3574256298455087</c:v>
                </c:pt>
                <c:pt idx="144">
                  <c:v>3.3791357010943446</c:v>
                </c:pt>
                <c:pt idx="145">
                  <c:v>3.3951067944702737</c:v>
                </c:pt>
                <c:pt idx="146">
                  <c:v>3.4058760215558017</c:v>
                </c:pt>
                <c:pt idx="147">
                  <c:v>3.41272099466212</c:v>
                </c:pt>
                <c:pt idx="148">
                  <c:v>3.4156360957186371</c:v>
                </c:pt>
                <c:pt idx="149">
                  <c:v>3.4180453964954149</c:v>
                </c:pt>
                <c:pt idx="150">
                  <c:v>3.4180453964954149</c:v>
                </c:pt>
                <c:pt idx="151">
                  <c:v>3.4146196025801361</c:v>
                </c:pt>
                <c:pt idx="152">
                  <c:v>3.4067942416812103</c:v>
                </c:pt>
                <c:pt idx="153">
                  <c:v>3.389825422665655</c:v>
                </c:pt>
                <c:pt idx="154">
                  <c:v>3.3612446631364201</c:v>
                </c:pt>
                <c:pt idx="155">
                  <c:v>3.3192132935888772</c:v>
                </c:pt>
                <c:pt idx="156">
                  <c:v>3.264116175648534</c:v>
                </c:pt>
                <c:pt idx="157">
                  <c:v>3.1971789940187505</c:v>
                </c:pt>
                <c:pt idx="158">
                  <c:v>3.1189470970612025</c:v>
                </c:pt>
                <c:pt idx="159">
                  <c:v>3.0276276570439777</c:v>
                </c:pt>
              </c:numCache>
            </c:numRef>
          </c:yVal>
          <c:smooth val="1"/>
        </c:ser>
        <c:ser>
          <c:idx val="1"/>
          <c:order val="1"/>
          <c:tx>
            <c:strRef>
              <c:f>Summary!$O$2</c:f>
              <c:strCache>
                <c:ptCount val="1"/>
                <c:pt idx="0">
                  <c:v>Symm</c:v>
                </c:pt>
              </c:strCache>
            </c:strRef>
          </c:tx>
          <c:spPr>
            <a:ln w="12700">
              <a:solidFill>
                <a:srgbClr val="0000FF"/>
              </a:solidFill>
              <a:prstDash val="solid"/>
            </a:ln>
          </c:spPr>
          <c:marker>
            <c:symbol val="none"/>
          </c:marker>
          <c:xVal>
            <c:numRef>
              <c:f>Summary!$N$190:$N$349</c:f>
              <c:numCache>
                <c:formatCode>General</c:formatCode>
                <c:ptCount val="160"/>
                <c:pt idx="0">
                  <c:v>4.2135753350754323E-6</c:v>
                </c:pt>
                <c:pt idx="1">
                  <c:v>4.2135753350754323E-6</c:v>
                </c:pt>
                <c:pt idx="2">
                  <c:v>6.5607795360035095E-2</c:v>
                </c:pt>
                <c:pt idx="3">
                  <c:v>0.13150548273985141</c:v>
                </c:pt>
                <c:pt idx="4">
                  <c:v>0.19772941622917828</c:v>
                </c:pt>
                <c:pt idx="5">
                  <c:v>0.26431143295163451</c:v>
                </c:pt>
                <c:pt idx="6">
                  <c:v>0.33128312383161956</c:v>
                </c:pt>
                <c:pt idx="7">
                  <c:v>0.39878021327239133</c:v>
                </c:pt>
                <c:pt idx="8">
                  <c:v>0.46676368012714914</c:v>
                </c:pt>
                <c:pt idx="9">
                  <c:v>0.53540299236516387</c:v>
                </c:pt>
                <c:pt idx="10">
                  <c:v>0.60446685846348602</c:v>
                </c:pt>
                <c:pt idx="11">
                  <c:v>0.67410627630212228</c:v>
                </c:pt>
                <c:pt idx="12">
                  <c:v>0.74454073022089196</c:v>
                </c:pt>
                <c:pt idx="13">
                  <c:v>0.81564160642413253</c:v>
                </c:pt>
                <c:pt idx="14">
                  <c:v>0.88743590043963316</c:v>
                </c:pt>
                <c:pt idx="15">
                  <c:v>0.95995005460059246</c:v>
                </c:pt>
                <c:pt idx="16">
                  <c:v>1.0332096252452754</c:v>
                </c:pt>
                <c:pt idx="17">
                  <c:v>1.0332096252452754</c:v>
                </c:pt>
                <c:pt idx="18">
                  <c:v>1.1075148833690873</c:v>
                </c:pt>
                <c:pt idx="19">
                  <c:v>1.1826475028086558</c:v>
                </c:pt>
                <c:pt idx="20">
                  <c:v>1.2586301201616381</c:v>
                </c:pt>
                <c:pt idx="21">
                  <c:v>1.3354845435150824</c:v>
                </c:pt>
                <c:pt idx="22">
                  <c:v>1.4135730950889962</c:v>
                </c:pt>
                <c:pt idx="23">
                  <c:v>1.492248011574955</c:v>
                </c:pt>
                <c:pt idx="24">
                  <c:v>1.5722277195805776</c:v>
                </c:pt>
                <c:pt idx="25">
                  <c:v>1.6531871996961447</c:v>
                </c:pt>
                <c:pt idx="26">
                  <c:v>1.7351422296580772</c:v>
                </c:pt>
                <c:pt idx="27">
                  <c:v>1.818530141316667</c:v>
                </c:pt>
                <c:pt idx="28">
                  <c:v>1.902534592836572</c:v>
                </c:pt>
                <c:pt idx="29">
                  <c:v>1.9880282086663339</c:v>
                </c:pt>
                <c:pt idx="30">
                  <c:v>1.995746394554798</c:v>
                </c:pt>
                <c:pt idx="31">
                  <c:v>1.995746394554798</c:v>
                </c:pt>
                <c:pt idx="32">
                  <c:v>2.0741291685462069</c:v>
                </c:pt>
                <c:pt idx="33">
                  <c:v>2.161285050068245</c:v>
                </c:pt>
                <c:pt idx="34">
                  <c:v>2.2495036835185367</c:v>
                </c:pt>
                <c:pt idx="35">
                  <c:v>2.2495036835185367</c:v>
                </c:pt>
                <c:pt idx="36">
                  <c:v>2.338276459029629</c:v>
                </c:pt>
                <c:pt idx="37">
                  <c:v>2.4275636587890141</c:v>
                </c:pt>
                <c:pt idx="38">
                  <c:v>2.5178698946595102</c:v>
                </c:pt>
                <c:pt idx="39">
                  <c:v>2.6086383971476015</c:v>
                </c:pt>
                <c:pt idx="40">
                  <c:v>2.7004014571618415</c:v>
                </c:pt>
                <c:pt idx="41">
                  <c:v>2.7931588885267944</c:v>
                </c:pt>
                <c:pt idx="42">
                  <c:v>2.88630827151262</c:v>
                </c:pt>
                <c:pt idx="43">
                  <c:v>2.9810362494665177</c:v>
                </c:pt>
                <c:pt idx="44">
                  <c:v>3.0767506967122653</c:v>
                </c:pt>
                <c:pt idx="45">
                  <c:v>3.1734456033390916</c:v>
                </c:pt>
                <c:pt idx="46">
                  <c:v>3.2717696349314629</c:v>
                </c:pt>
                <c:pt idx="47">
                  <c:v>3.3717523734018497</c:v>
                </c:pt>
                <c:pt idx="48">
                  <c:v>3.4727388386003972</c:v>
                </c:pt>
                <c:pt idx="49">
                  <c:v>3.5761042698150951</c:v>
                </c:pt>
                <c:pt idx="50">
                  <c:v>3.6797867867785898</c:v>
                </c:pt>
                <c:pt idx="51">
                  <c:v>3.6797867867785898</c:v>
                </c:pt>
                <c:pt idx="52">
                  <c:v>3.7844498582434172</c:v>
                </c:pt>
                <c:pt idx="53">
                  <c:v>3.8893418783665847</c:v>
                </c:pt>
                <c:pt idx="54">
                  <c:v>3.9929202166580273</c:v>
                </c:pt>
                <c:pt idx="55">
                  <c:v>4.095811837167715</c:v>
                </c:pt>
                <c:pt idx="56">
                  <c:v>4.1963944417566008</c:v>
                </c:pt>
                <c:pt idx="57">
                  <c:v>4.2952884905874678</c:v>
                </c:pt>
                <c:pt idx="58">
                  <c:v>4.390798680413118</c:v>
                </c:pt>
                <c:pt idx="59">
                  <c:v>4.4851398432716749</c:v>
                </c:pt>
                <c:pt idx="60">
                  <c:v>4.5774207630700685</c:v>
                </c:pt>
                <c:pt idx="61">
                  <c:v>4.6675308603591086</c:v>
                </c:pt>
                <c:pt idx="62">
                  <c:v>4.7545330709827143</c:v>
                </c:pt>
                <c:pt idx="63">
                  <c:v>4.8399701834891529</c:v>
                </c:pt>
                <c:pt idx="64">
                  <c:v>4.9220734076624373</c:v>
                </c:pt>
                <c:pt idx="65">
                  <c:v>5.0024306071818723</c:v>
                </c:pt>
                <c:pt idx="66">
                  <c:v>5.0801073670310295</c:v>
                </c:pt>
                <c:pt idx="67">
                  <c:v>5.0801073670310295</c:v>
                </c:pt>
                <c:pt idx="68">
                  <c:v>5.1550107226570416</c:v>
                </c:pt>
                <c:pt idx="69">
                  <c:v>5.2279347476831433</c:v>
                </c:pt>
                <c:pt idx="70">
                  <c:v>5.2988177944803194</c:v>
                </c:pt>
                <c:pt idx="71">
                  <c:v>5.3658021623774976</c:v>
                </c:pt>
                <c:pt idx="72">
                  <c:v>5.4315044130649461</c:v>
                </c:pt>
                <c:pt idx="73">
                  <c:v>5.4940640667573515</c:v>
                </c:pt>
                <c:pt idx="74">
                  <c:v>5.5543278746100855</c:v>
                </c:pt>
                <c:pt idx="75">
                  <c:v>5.6122454318090043</c:v>
                </c:pt>
                <c:pt idx="76">
                  <c:v>5.6677683689628964</c:v>
                </c:pt>
                <c:pt idx="77">
                  <c:v>5.7208499362532823</c:v>
                </c:pt>
                <c:pt idx="78">
                  <c:v>5.7208499362532823</c:v>
                </c:pt>
                <c:pt idx="79">
                  <c:v>5.7705013735604496</c:v>
                </c:pt>
                <c:pt idx="80">
                  <c:v>5.8185650699433502</c:v>
                </c:pt>
                <c:pt idx="81">
                  <c:v>5.8631056959017247</c:v>
                </c:pt>
                <c:pt idx="82">
                  <c:v>5.9059930314600599</c:v>
                </c:pt>
                <c:pt idx="83">
                  <c:v>5.9452747073333665</c:v>
                </c:pt>
                <c:pt idx="84">
                  <c:v>5.9828443090276808</c:v>
                </c:pt>
                <c:pt idx="85">
                  <c:v>6.0167362287746258</c:v>
                </c:pt>
                <c:pt idx="86">
                  <c:v>6.0488655962886329</c:v>
                </c:pt>
                <c:pt idx="87">
                  <c:v>6.078236178482415</c:v>
                </c:pt>
                <c:pt idx="88">
                  <c:v>6.1038390797529924</c:v>
                </c:pt>
                <c:pt idx="89">
                  <c:v>6.1276190608957632</c:v>
                </c:pt>
                <c:pt idx="90">
                  <c:v>6.1485750768518015</c:v>
                </c:pt>
                <c:pt idx="91">
                  <c:v>6.1666895205436356</c:v>
                </c:pt>
                <c:pt idx="92">
                  <c:v>6.1819485705452575</c:v>
                </c:pt>
                <c:pt idx="93">
                  <c:v>6.1953350119698181</c:v>
                </c:pt>
                <c:pt idx="94">
                  <c:v>6.2098363724628749</c:v>
                </c:pt>
                <c:pt idx="95">
                  <c:v>6.2164689476929551</c:v>
                </c:pt>
                <c:pt idx="96">
                  <c:v>6.2192092907914924</c:v>
                </c:pt>
                <c:pt idx="97">
                  <c:v>6.2190525157432557</c:v>
                </c:pt>
                <c:pt idx="98">
                  <c:v>6.216000080107662</c:v>
                </c:pt>
                <c:pt idx="99">
                  <c:v>6.216000080107662</c:v>
                </c:pt>
                <c:pt idx="100">
                  <c:v>6.21005394008258</c:v>
                </c:pt>
                <c:pt idx="101">
                  <c:v>6.2022192048523888</c:v>
                </c:pt>
                <c:pt idx="102">
                  <c:v>6.1905041917033596</c:v>
                </c:pt>
                <c:pt idx="103">
                  <c:v>6.1749212964464562</c:v>
                </c:pt>
                <c:pt idx="104">
                  <c:v>6.1574793749529899</c:v>
                </c:pt>
                <c:pt idx="105">
                  <c:v>6.1371942819674166</c:v>
                </c:pt>
                <c:pt idx="106">
                  <c:v>6.1130912796575618</c:v>
                </c:pt>
                <c:pt idx="107">
                  <c:v>6.086187022106655</c:v>
                </c:pt>
                <c:pt idx="108">
                  <c:v>6.055516772813677</c:v>
                </c:pt>
                <c:pt idx="109">
                  <c:v>6.0230838600086898</c:v>
                </c:pt>
                <c:pt idx="110">
                  <c:v>6.0230838600086898</c:v>
                </c:pt>
                <c:pt idx="111">
                  <c:v>5.9859620396962816</c:v>
                </c:pt>
                <c:pt idx="112">
                  <c:v>5.9461586458996782</c:v>
                </c:pt>
                <c:pt idx="113">
                  <c:v>5.9027332831115045</c:v>
                </c:pt>
                <c:pt idx="114">
                  <c:v>5.8547636422703082</c:v>
                </c:pt>
                <c:pt idx="115">
                  <c:v>5.8042473927413765</c:v>
                </c:pt>
                <c:pt idx="116">
                  <c:v>5.8042473927413765</c:v>
                </c:pt>
                <c:pt idx="117">
                  <c:v>5.7483441988391819</c:v>
                </c:pt>
                <c:pt idx="118">
                  <c:v>5.6880998524448332</c:v>
                </c:pt>
                <c:pt idx="119">
                  <c:v>5.6235964614160681</c:v>
                </c:pt>
                <c:pt idx="120">
                  <c:v>5.5549207841461579</c:v>
                </c:pt>
                <c:pt idx="121">
                  <c:v>5.4802862851519905</c:v>
                </c:pt>
                <c:pt idx="122">
                  <c:v>5.4802862851519905</c:v>
                </c:pt>
                <c:pt idx="123">
                  <c:v>5.3998282195108107</c:v>
                </c:pt>
                <c:pt idx="124">
                  <c:v>5.313689709947008</c:v>
                </c:pt>
                <c:pt idx="125">
                  <c:v>5.2220229768887139</c:v>
                </c:pt>
                <c:pt idx="126">
                  <c:v>5.1240757204346554</c:v>
                </c:pt>
                <c:pt idx="127">
                  <c:v>5.0209441558744299</c:v>
                </c:pt>
                <c:pt idx="128">
                  <c:v>4.911009914593536</c:v>
                </c:pt>
                <c:pt idx="129">
                  <c:v>4.7971780088791078</c:v>
                </c:pt>
                <c:pt idx="130">
                  <c:v>4.6778552599691272</c:v>
                </c:pt>
                <c:pt idx="131">
                  <c:v>4.5550186337525442</c:v>
                </c:pt>
                <c:pt idx="132">
                  <c:v>4.429718784508875</c:v>
                </c:pt>
                <c:pt idx="133">
                  <c:v>4.429718784508875</c:v>
                </c:pt>
              </c:numCache>
            </c:numRef>
          </c:xVal>
          <c:yVal>
            <c:numRef>
              <c:f>Summary!$O$190:$O$349</c:f>
              <c:numCache>
                <c:formatCode>General</c:formatCode>
                <c:ptCount val="160"/>
                <c:pt idx="0">
                  <c:v>-3.7509999275183854</c:v>
                </c:pt>
                <c:pt idx="1">
                  <c:v>-3.7509999275183854</c:v>
                </c:pt>
                <c:pt idx="2">
                  <c:v>-3.7584274757389893</c:v>
                </c:pt>
                <c:pt idx="3">
                  <c:v>-3.7657043776638113</c:v>
                </c:pt>
                <c:pt idx="4">
                  <c:v>-3.7728222800822708</c:v>
                </c:pt>
                <c:pt idx="5">
                  <c:v>-3.7797699303768528</c:v>
                </c:pt>
                <c:pt idx="6">
                  <c:v>-3.7865358034545986</c:v>
                </c:pt>
                <c:pt idx="7">
                  <c:v>-3.7941006547131204</c:v>
                </c:pt>
                <c:pt idx="8">
                  <c:v>-3.8014511811284049</c:v>
                </c:pt>
                <c:pt idx="9">
                  <c:v>-3.80956057053604</c:v>
                </c:pt>
                <c:pt idx="10">
                  <c:v>-3.8164271840084769</c:v>
                </c:pt>
                <c:pt idx="11">
                  <c:v>-3.8230229519729031</c:v>
                </c:pt>
                <c:pt idx="12">
                  <c:v>-3.8303084358878303</c:v>
                </c:pt>
                <c:pt idx="13">
                  <c:v>-3.8372722776847352</c:v>
                </c:pt>
                <c:pt idx="14">
                  <c:v>-3.8438889156551568</c:v>
                </c:pt>
                <c:pt idx="15">
                  <c:v>-3.8501323844802906</c:v>
                </c:pt>
                <c:pt idx="16">
                  <c:v>-3.8559749341284868</c:v>
                </c:pt>
                <c:pt idx="17">
                  <c:v>-3.8559749341284868</c:v>
                </c:pt>
                <c:pt idx="18">
                  <c:v>-3.8623484817825422</c:v>
                </c:pt>
                <c:pt idx="19">
                  <c:v>-3.868251607809202</c:v>
                </c:pt>
                <c:pt idx="20">
                  <c:v>-3.8736518748756472</c:v>
                </c:pt>
                <c:pt idx="21">
                  <c:v>-3.8785160789109159</c:v>
                </c:pt>
                <c:pt idx="22">
                  <c:v>-3.8837480934618767</c:v>
                </c:pt>
                <c:pt idx="23">
                  <c:v>-3.8874274472804995</c:v>
                </c:pt>
                <c:pt idx="24">
                  <c:v>-3.8913891121200459</c:v>
                </c:pt>
                <c:pt idx="25">
                  <c:v>-3.8946543660306068</c:v>
                </c:pt>
                <c:pt idx="26">
                  <c:v>-3.8971830448824694</c:v>
                </c:pt>
                <c:pt idx="27">
                  <c:v>-3.8998406243483581</c:v>
                </c:pt>
                <c:pt idx="28">
                  <c:v>-3.9007644696293946</c:v>
                </c:pt>
                <c:pt idx="29">
                  <c:v>-3.9017158377557144</c:v>
                </c:pt>
                <c:pt idx="30">
                  <c:v>-3.9000202174206322</c:v>
                </c:pt>
                <c:pt idx="31">
                  <c:v>-3.9000202174206322</c:v>
                </c:pt>
                <c:pt idx="32">
                  <c:v>-3.9008606931256136</c:v>
                </c:pt>
                <c:pt idx="33">
                  <c:v>-3.899052777909001</c:v>
                </c:pt>
                <c:pt idx="34">
                  <c:v>-3.8962462486353213</c:v>
                </c:pt>
                <c:pt idx="35">
                  <c:v>-3.8962462486353213</c:v>
                </c:pt>
                <c:pt idx="36">
                  <c:v>-3.8915373382216631</c:v>
                </c:pt>
                <c:pt idx="37">
                  <c:v>-3.8849059601831963</c:v>
                </c:pt>
                <c:pt idx="38">
                  <c:v>-3.8771718473461534</c:v>
                </c:pt>
                <c:pt idx="39">
                  <c:v>-3.867457867516586</c:v>
                </c:pt>
                <c:pt idx="40">
                  <c:v>-3.856565530919879</c:v>
                </c:pt>
                <c:pt idx="41">
                  <c:v>-3.8444461299071726</c:v>
                </c:pt>
                <c:pt idx="42">
                  <c:v>-3.830253333447855</c:v>
                </c:pt>
                <c:pt idx="43">
                  <c:v>-3.8155454332571717</c:v>
                </c:pt>
                <c:pt idx="44">
                  <c:v>-3.7994638507924821</c:v>
                </c:pt>
                <c:pt idx="45">
                  <c:v>-3.7819584881821258</c:v>
                </c:pt>
                <c:pt idx="46">
                  <c:v>-3.7637338298287077</c:v>
                </c:pt>
                <c:pt idx="47">
                  <c:v>-3.744703897300782</c:v>
                </c:pt>
                <c:pt idx="48">
                  <c:v>-3.7240500851323302</c:v>
                </c:pt>
                <c:pt idx="49">
                  <c:v>-3.7031580868618983</c:v>
                </c:pt>
                <c:pt idx="50">
                  <c:v>-3.679780586413588</c:v>
                </c:pt>
                <c:pt idx="51">
                  <c:v>-3.679780586413588</c:v>
                </c:pt>
                <c:pt idx="52">
                  <c:v>-3.6545946308871842</c:v>
                </c:pt>
                <c:pt idx="53">
                  <c:v>-3.6268639413566186</c:v>
                </c:pt>
                <c:pt idx="54">
                  <c:v>-3.5952355557219939</c:v>
                </c:pt>
                <c:pt idx="55">
                  <c:v>-3.5604290319248775</c:v>
                </c:pt>
                <c:pt idx="56">
                  <c:v>-3.5211872268211941</c:v>
                </c:pt>
                <c:pt idx="57">
                  <c:v>-3.4782503122183721</c:v>
                </c:pt>
                <c:pt idx="58">
                  <c:v>-3.4304622495604482</c:v>
                </c:pt>
                <c:pt idx="59">
                  <c:v>-3.3797897208619694</c:v>
                </c:pt>
                <c:pt idx="60">
                  <c:v>-3.3256853536498014</c:v>
                </c:pt>
                <c:pt idx="61">
                  <c:v>-3.2682348670081653</c:v>
                </c:pt>
                <c:pt idx="62">
                  <c:v>-3.2069676968036207</c:v>
                </c:pt>
                <c:pt idx="63">
                  <c:v>-3.1431081060368125</c:v>
                </c:pt>
                <c:pt idx="64">
                  <c:v>-3.0756476095736556</c:v>
                </c:pt>
                <c:pt idx="65">
                  <c:v>-3.0057584100528909</c:v>
                </c:pt>
                <c:pt idx="66">
                  <c:v>-2.9329962833461618</c:v>
                </c:pt>
                <c:pt idx="67">
                  <c:v>-2.9329962833461618</c:v>
                </c:pt>
                <c:pt idx="68">
                  <c:v>-2.8574640993086953</c:v>
                </c:pt>
                <c:pt idx="69">
                  <c:v>-2.7797372752008114</c:v>
                </c:pt>
                <c:pt idx="70">
                  <c:v>-2.6998776450985313</c:v>
                </c:pt>
                <c:pt idx="71">
                  <c:v>-2.6170717699584247</c:v>
                </c:pt>
                <c:pt idx="72">
                  <c:v>-2.5327473574440282</c:v>
                </c:pt>
                <c:pt idx="73">
                  <c:v>-2.4461102379563386</c:v>
                </c:pt>
                <c:pt idx="74">
                  <c:v>-2.3576676811158777</c:v>
                </c:pt>
                <c:pt idx="75">
                  <c:v>-2.267489777236908</c:v>
                </c:pt>
                <c:pt idx="76">
                  <c:v>-2.1756479310892853</c:v>
                </c:pt>
                <c:pt idx="77">
                  <c:v>-2.0822146440332276</c:v>
                </c:pt>
                <c:pt idx="78">
                  <c:v>-2.0822146440332276</c:v>
                </c:pt>
                <c:pt idx="79">
                  <c:v>-1.9869385747705863</c:v>
                </c:pt>
                <c:pt idx="80">
                  <c:v>-1.8905620593485482</c:v>
                </c:pt>
                <c:pt idx="81">
                  <c:v>-1.7925270188253095</c:v>
                </c:pt>
                <c:pt idx="82">
                  <c:v>-1.693512021981306</c:v>
                </c:pt>
                <c:pt idx="83">
                  <c:v>-1.5930273811466586</c:v>
                </c:pt>
                <c:pt idx="84">
                  <c:v>-1.4916864984615754</c:v>
                </c:pt>
                <c:pt idx="85">
                  <c:v>-1.3890689359878796</c:v>
                </c:pt>
                <c:pt idx="86">
                  <c:v>-1.2857220487945515</c:v>
                </c:pt>
                <c:pt idx="87">
                  <c:v>-1.18148545147185</c:v>
                </c:pt>
                <c:pt idx="88">
                  <c:v>-1.0762675880264583</c:v>
                </c:pt>
                <c:pt idx="89">
                  <c:v>-0.97051563470877056</c:v>
                </c:pt>
                <c:pt idx="90">
                  <c:v>-0.86412203887719363</c:v>
                </c:pt>
                <c:pt idx="91">
                  <c:v>-0.75717047575180207</c:v>
                </c:pt>
                <c:pt idx="92">
                  <c:v>-0.64974523241352478</c:v>
                </c:pt>
                <c:pt idx="93">
                  <c:v>-0.54201787918996758</c:v>
                </c:pt>
                <c:pt idx="94">
                  <c:v>-0.43423039957217502</c:v>
                </c:pt>
                <c:pt idx="95">
                  <c:v>-0.32578771469275924</c:v>
                </c:pt>
                <c:pt idx="96">
                  <c:v>-0.21717599900351189</c:v>
                </c:pt>
                <c:pt idx="97">
                  <c:v>-0.10855043257243359</c:v>
                </c:pt>
                <c:pt idx="98">
                  <c:v>3.491280342104448E-6</c:v>
                </c:pt>
                <c:pt idx="99">
                  <c:v>3.491280342104448E-6</c:v>
                </c:pt>
                <c:pt idx="100">
                  <c:v>0.10840034496853956</c:v>
                </c:pt>
                <c:pt idx="101">
                  <c:v>0.21658967747181124</c:v>
                </c:pt>
                <c:pt idx="102">
                  <c:v>0.32443394762267241</c:v>
                </c:pt>
                <c:pt idx="103">
                  <c:v>0.43179589053313705</c:v>
                </c:pt>
                <c:pt idx="104">
                  <c:v>0.53871293248179941</c:v>
                </c:pt>
                <c:pt idx="105">
                  <c:v>0.64504836444056113</c:v>
                </c:pt>
                <c:pt idx="106">
                  <c:v>0.75059644270168535</c:v>
                </c:pt>
                <c:pt idx="107">
                  <c:v>0.85536098027343344</c:v>
                </c:pt>
                <c:pt idx="108">
                  <c:v>0.95910277275494726</c:v>
                </c:pt>
                <c:pt idx="109">
                  <c:v>1.0620352921283687</c:v>
                </c:pt>
                <c:pt idx="110">
                  <c:v>1.0620352921283687</c:v>
                </c:pt>
                <c:pt idx="111">
                  <c:v>1.1635562144253089</c:v>
                </c:pt>
                <c:pt idx="112">
                  <c:v>1.263898062113165</c:v>
                </c:pt>
                <c:pt idx="113">
                  <c:v>1.3627563434017618</c:v>
                </c:pt>
                <c:pt idx="114">
                  <c:v>1.4597594755296577</c:v>
                </c:pt>
                <c:pt idx="115">
                  <c:v>1.5552463132840109</c:v>
                </c:pt>
                <c:pt idx="116">
                  <c:v>1.5552463132840109</c:v>
                </c:pt>
                <c:pt idx="117">
                  <c:v>1.648314047683519</c:v>
                </c:pt>
                <c:pt idx="118">
                  <c:v>1.7390294776286588</c:v>
                </c:pt>
                <c:pt idx="119">
                  <c:v>1.8272200475864324</c:v>
                </c:pt>
                <c:pt idx="120">
                  <c:v>1.9127153687522451</c:v>
                </c:pt>
                <c:pt idx="121">
                  <c:v>1.9946637942486865</c:v>
                </c:pt>
                <c:pt idx="122">
                  <c:v>1.9946637942486865</c:v>
                </c:pt>
                <c:pt idx="123">
                  <c:v>2.0728025166614255</c:v>
                </c:pt>
                <c:pt idx="124">
                  <c:v>2.1468726218074612</c:v>
                </c:pt>
                <c:pt idx="125">
                  <c:v>2.2166198202282708</c:v>
                </c:pt>
                <c:pt idx="126">
                  <c:v>2.2813880253233778</c:v>
                </c:pt>
                <c:pt idx="127">
                  <c:v>2.3413071906355976</c:v>
                </c:pt>
                <c:pt idx="128">
                  <c:v>2.395262006190082</c:v>
                </c:pt>
                <c:pt idx="129">
                  <c:v>2.4442866570024764</c:v>
                </c:pt>
                <c:pt idx="130">
                  <c:v>2.4872620833397301</c:v>
                </c:pt>
                <c:pt idx="131">
                  <c:v>2.5248903250227919</c:v>
                </c:pt>
                <c:pt idx="132">
                  <c:v>2.5575015442239879</c:v>
                </c:pt>
                <c:pt idx="133">
                  <c:v>2.5575015442239879</c:v>
                </c:pt>
              </c:numCache>
            </c:numRef>
          </c:yVal>
          <c:smooth val="1"/>
        </c:ser>
        <c:ser>
          <c:idx val="2"/>
          <c:order val="2"/>
          <c:tx>
            <c:strRef>
              <c:f>Summary!$Q$2</c:f>
              <c:strCache>
                <c:ptCount val="1"/>
                <c:pt idx="0">
                  <c:v>Asym</c:v>
                </c:pt>
              </c:strCache>
            </c:strRef>
          </c:tx>
          <c:spPr>
            <a:ln w="12700">
              <a:solidFill>
                <a:srgbClr val="339966"/>
              </a:solidFill>
              <a:prstDash val="solid"/>
            </a:ln>
          </c:spPr>
          <c:marker>
            <c:symbol val="none"/>
          </c:marker>
          <c:xVal>
            <c:numRef>
              <c:f>Summary!$P$190:$P$349</c:f>
              <c:numCache>
                <c:formatCode>General</c:formatCode>
                <c:ptCount val="160"/>
                <c:pt idx="0">
                  <c:v>4.2034656471610727E-6</c:v>
                </c:pt>
                <c:pt idx="1">
                  <c:v>4.2034656471610727E-6</c:v>
                </c:pt>
                <c:pt idx="2">
                  <c:v>6.5450712551343396E-2</c:v>
                </c:pt>
                <c:pt idx="3">
                  <c:v>0.1312262814795831</c:v>
                </c:pt>
                <c:pt idx="4">
                  <c:v>0.19736304593295773</c:v>
                </c:pt>
                <c:pt idx="5">
                  <c:v>0.26382313209448166</c:v>
                </c:pt>
                <c:pt idx="6">
                  <c:v>0.33076017919011952</c:v>
                </c:pt>
                <c:pt idx="7">
                  <c:v>0.39815303162698362</c:v>
                </c:pt>
                <c:pt idx="8">
                  <c:v>0.46615434316139065</c:v>
                </c:pt>
                <c:pt idx="9">
                  <c:v>0.53470713880010634</c:v>
                </c:pt>
                <c:pt idx="10">
                  <c:v>0.60368466296558043</c:v>
                </c:pt>
                <c:pt idx="11">
                  <c:v>0.67341168835492959</c:v>
                </c:pt>
                <c:pt idx="12">
                  <c:v>0.7437774999246165</c:v>
                </c:pt>
                <c:pt idx="13">
                  <c:v>0.81480991669569547</c:v>
                </c:pt>
                <c:pt idx="14">
                  <c:v>0.88653610374501057</c:v>
                </c:pt>
                <c:pt idx="15">
                  <c:v>0.95922428082251232</c:v>
                </c:pt>
                <c:pt idx="16">
                  <c:v>1.0324331596958358</c:v>
                </c:pt>
                <c:pt idx="17">
                  <c:v>1.0324331596958358</c:v>
                </c:pt>
                <c:pt idx="18">
                  <c:v>1.1066878968497458</c:v>
                </c:pt>
                <c:pt idx="19">
                  <c:v>1.1817703089348437</c:v>
                </c:pt>
                <c:pt idx="20">
                  <c:v>1.2577031334861593</c:v>
                </c:pt>
                <c:pt idx="21">
                  <c:v>1.3345077517492532</c:v>
                </c:pt>
                <c:pt idx="22">
                  <c:v>1.4125471062124426</c:v>
                </c:pt>
                <c:pt idx="23">
                  <c:v>1.4911728119865615</c:v>
                </c:pt>
                <c:pt idx="24">
                  <c:v>1.5711037998846809</c:v>
                </c:pt>
                <c:pt idx="25">
                  <c:v>1.6520150885648777</c:v>
                </c:pt>
                <c:pt idx="26">
                  <c:v>1.7343288135532327</c:v>
                </c:pt>
                <c:pt idx="27">
                  <c:v>1.8176849643020707</c:v>
                </c:pt>
                <c:pt idx="28">
                  <c:v>1.9020962525988589</c:v>
                </c:pt>
                <c:pt idx="29">
                  <c:v>1.9880282086663339</c:v>
                </c:pt>
                <c:pt idx="30">
                  <c:v>2.0663812967413269</c:v>
                </c:pt>
                <c:pt idx="31">
                  <c:v>2.0663812967413269</c:v>
                </c:pt>
                <c:pt idx="32">
                  <c:v>2.0745986069195341</c:v>
                </c:pt>
                <c:pt idx="33">
                  <c:v>2.1622546006797245</c:v>
                </c:pt>
                <c:pt idx="34">
                  <c:v>2.2510035772315482</c:v>
                </c:pt>
                <c:pt idx="35">
                  <c:v>2.2510035772315482</c:v>
                </c:pt>
                <c:pt idx="36">
                  <c:v>2.3408517123309265</c:v>
                </c:pt>
                <c:pt idx="37">
                  <c:v>2.4312730829496827</c:v>
                </c:pt>
                <c:pt idx="38">
                  <c:v>2.5222269569984839</c:v>
                </c:pt>
                <c:pt idx="39">
                  <c:v>2.6142304617252523</c:v>
                </c:pt>
                <c:pt idx="40">
                  <c:v>2.7072841579266322</c:v>
                </c:pt>
                <c:pt idx="41">
                  <c:v>2.8008001129846387</c:v>
                </c:pt>
                <c:pt idx="42">
                  <c:v>2.8959371993162666</c:v>
                </c:pt>
                <c:pt idx="43">
                  <c:v>2.9915026285437833</c:v>
                </c:pt>
                <c:pt idx="44">
                  <c:v>3.0887078307444913</c:v>
                </c:pt>
                <c:pt idx="45">
                  <c:v>3.1875871465440322</c:v>
                </c:pt>
                <c:pt idx="46">
                  <c:v>3.2875151774568727</c:v>
                </c:pt>
                <c:pt idx="47">
                  <c:v>3.3898188838707513</c:v>
                </c:pt>
                <c:pt idx="48">
                  <c:v>3.4938809008045246</c:v>
                </c:pt>
                <c:pt idx="49">
                  <c:v>3.5997229507596047</c:v>
                </c:pt>
                <c:pt idx="50">
                  <c:v>3.7066569426286513</c:v>
                </c:pt>
                <c:pt idx="51">
                  <c:v>3.7066569426286513</c:v>
                </c:pt>
                <c:pt idx="52">
                  <c:v>3.8146620225406034</c:v>
                </c:pt>
                <c:pt idx="53">
                  <c:v>3.9222528762102562</c:v>
                </c:pt>
                <c:pt idx="54">
                  <c:v>4.0293341813626515</c:v>
                </c:pt>
                <c:pt idx="55">
                  <c:v>4.1350567977771888</c:v>
                </c:pt>
                <c:pt idx="56">
                  <c:v>4.2385267833094877</c:v>
                </c:pt>
                <c:pt idx="57">
                  <c:v>4.3395859637808289</c:v>
                </c:pt>
                <c:pt idx="58">
                  <c:v>4.4372913559158373</c:v>
                </c:pt>
                <c:pt idx="59">
                  <c:v>4.5330579567948339</c:v>
                </c:pt>
                <c:pt idx="60">
                  <c:v>4.6267707229911803</c:v>
                </c:pt>
                <c:pt idx="61">
                  <c:v>4.7183185398330956</c:v>
                </c:pt>
                <c:pt idx="62">
                  <c:v>4.8067622376134125</c:v>
                </c:pt>
                <c:pt idx="63">
                  <c:v>4.892806625169495</c:v>
                </c:pt>
                <c:pt idx="64">
                  <c:v>4.9763486216295298</c:v>
                </c:pt>
                <c:pt idx="65">
                  <c:v>5.0572894504918198</c:v>
                </c:pt>
                <c:pt idx="66">
                  <c:v>5.1363990921700067</c:v>
                </c:pt>
                <c:pt idx="67">
                  <c:v>5.1363990921700067</c:v>
                </c:pt>
                <c:pt idx="68">
                  <c:v>5.2118610770697744</c:v>
                </c:pt>
                <c:pt idx="69">
                  <c:v>5.2853264142133405</c:v>
                </c:pt>
                <c:pt idx="70">
                  <c:v>5.3558423488067257</c:v>
                </c:pt>
                <c:pt idx="71">
                  <c:v>5.4242238474437547</c:v>
                </c:pt>
                <c:pt idx="72">
                  <c:v>5.4904144907964003</c:v>
                </c:pt>
                <c:pt idx="73">
                  <c:v>5.5534445925864828</c:v>
                </c:pt>
                <c:pt idx="74">
                  <c:v>5.6141607606664286</c:v>
                </c:pt>
                <c:pt idx="75">
                  <c:v>5.6725124524288866</c:v>
                </c:pt>
                <c:pt idx="76">
                  <c:v>5.7275176532316268</c:v>
                </c:pt>
                <c:pt idx="77">
                  <c:v>5.780990400887875</c:v>
                </c:pt>
                <c:pt idx="78">
                  <c:v>5.780990400887875</c:v>
                </c:pt>
                <c:pt idx="79">
                  <c:v>5.8310142483473877</c:v>
                </c:pt>
                <c:pt idx="80">
                  <c:v>5.8784818358749158</c:v>
                </c:pt>
                <c:pt idx="81">
                  <c:v>5.9243093368106461</c:v>
                </c:pt>
                <c:pt idx="82">
                  <c:v>5.9665522657729406</c:v>
                </c:pt>
                <c:pt idx="83">
                  <c:v>6.0061277797746415</c:v>
                </c:pt>
                <c:pt idx="84">
                  <c:v>6.0439731458483754</c:v>
                </c:pt>
                <c:pt idx="85">
                  <c:v>6.0781212843468637</c:v>
                </c:pt>
                <c:pt idx="86">
                  <c:v>6.110489101233525</c:v>
                </c:pt>
                <c:pt idx="87">
                  <c:v>6.1400788970808957</c:v>
                </c:pt>
                <c:pt idx="88">
                  <c:v>6.1668669106106107</c:v>
                </c:pt>
                <c:pt idx="89">
                  <c:v>6.1908312489822972</c:v>
                </c:pt>
                <c:pt idx="90">
                  <c:v>6.2119518949395287</c:v>
                </c:pt>
                <c:pt idx="91">
                  <c:v>6.2302126077030948</c:v>
                </c:pt>
                <c:pt idx="92">
                  <c:v>6.2465925547217109</c:v>
                </c:pt>
                <c:pt idx="93">
                  <c:v>6.2600877277071367</c:v>
                </c:pt>
                <c:pt idx="94">
                  <c:v>6.275675587259161</c:v>
                </c:pt>
                <c:pt idx="95">
                  <c:v>6.2823784837536083</c:v>
                </c:pt>
                <c:pt idx="96">
                  <c:v>6.2871677082716246</c:v>
                </c:pt>
                <c:pt idx="97">
                  <c:v>6.2880422514963543</c:v>
                </c:pt>
                <c:pt idx="98">
                  <c:v>6.2870001792897794</c:v>
                </c:pt>
                <c:pt idx="99">
                  <c:v>6.2870001792897794</c:v>
                </c:pt>
                <c:pt idx="100">
                  <c:v>6.283042775351972</c:v>
                </c:pt>
                <c:pt idx="101">
                  <c:v>6.2761744829965993</c:v>
                </c:pt>
                <c:pt idx="102">
                  <c:v>6.2664002475154197</c:v>
                </c:pt>
                <c:pt idx="103">
                  <c:v>6.2547263413640852</c:v>
                </c:pt>
                <c:pt idx="104">
                  <c:v>6.239167115994948</c:v>
                </c:pt>
                <c:pt idx="105">
                  <c:v>6.2207342265957086</c:v>
                </c:pt>
                <c:pt idx="106">
                  <c:v>6.2004356307754582</c:v>
                </c:pt>
                <c:pt idx="107">
                  <c:v>6.1763014892101546</c:v>
                </c:pt>
                <c:pt idx="108">
                  <c:v>6.1493469504326699</c:v>
                </c:pt>
                <c:pt idx="109">
                  <c:v>6.1195950601454765</c:v>
                </c:pt>
                <c:pt idx="110">
                  <c:v>6.1195950601454765</c:v>
                </c:pt>
                <c:pt idx="111">
                  <c:v>6.0870697909202729</c:v>
                </c:pt>
                <c:pt idx="112">
                  <c:v>6.0508203052150717</c:v>
                </c:pt>
                <c:pt idx="113">
                  <c:v>6.0118627071098976</c:v>
                </c:pt>
                <c:pt idx="114">
                  <c:v>5.9692585540424554</c:v>
                </c:pt>
                <c:pt idx="115">
                  <c:v>5.9240222501893776</c:v>
                </c:pt>
                <c:pt idx="116">
                  <c:v>5.9240222501893776</c:v>
                </c:pt>
                <c:pt idx="117">
                  <c:v>5.8742695046679811</c:v>
                </c:pt>
                <c:pt idx="118">
                  <c:v>5.8219823719518384</c:v>
                </c:pt>
                <c:pt idx="119">
                  <c:v>5.7662550087326219</c:v>
                </c:pt>
                <c:pt idx="120">
                  <c:v>5.707149038787418</c:v>
                </c:pt>
                <c:pt idx="121">
                  <c:v>5.6447326468747985</c:v>
                </c:pt>
                <c:pt idx="122">
                  <c:v>5.6447326468747985</c:v>
                </c:pt>
                <c:pt idx="123">
                  <c:v>5.5790755498591862</c:v>
                </c:pt>
                <c:pt idx="124">
                  <c:v>5.5093254378855594</c:v>
                </c:pt>
                <c:pt idx="125">
                  <c:v>5.4365008260124892</c:v>
                </c:pt>
                <c:pt idx="126">
                  <c:v>5.3597703111918342</c:v>
                </c:pt>
                <c:pt idx="127">
                  <c:v>5.2792416880300621</c:v>
                </c:pt>
                <c:pt idx="128">
                  <c:v>5.1950287641821493</c:v>
                </c:pt>
                <c:pt idx="129">
                  <c:v>5.1072482613674071</c:v>
                </c:pt>
                <c:pt idx="130">
                  <c:v>5.0151411441060105</c:v>
                </c:pt>
                <c:pt idx="131">
                  <c:v>4.9179857022598172</c:v>
                </c:pt>
                <c:pt idx="132">
                  <c:v>4.8168320794384787</c:v>
                </c:pt>
                <c:pt idx="133">
                  <c:v>4.8168320794384787</c:v>
                </c:pt>
              </c:numCache>
            </c:numRef>
          </c:xVal>
          <c:yVal>
            <c:numRef>
              <c:f>Summary!$Q$190:$Q$349</c:f>
              <c:numCache>
                <c:formatCode>General</c:formatCode>
                <c:ptCount val="160"/>
                <c:pt idx="0">
                  <c:v>-3.7420001029944654</c:v>
                </c:pt>
                <c:pt idx="1">
                  <c:v>-3.7420001029944654</c:v>
                </c:pt>
                <c:pt idx="2">
                  <c:v>-3.7494287837251319</c:v>
                </c:pt>
                <c:pt idx="3">
                  <c:v>-3.7577093542918845</c:v>
                </c:pt>
                <c:pt idx="4">
                  <c:v>-3.7658316661275966</c:v>
                </c:pt>
                <c:pt idx="5">
                  <c:v>-3.7727870130045975</c:v>
                </c:pt>
                <c:pt idx="6">
                  <c:v>-3.7805585940351683</c:v>
                </c:pt>
                <c:pt idx="7">
                  <c:v>-3.7881334822901498</c:v>
                </c:pt>
                <c:pt idx="8">
                  <c:v>-3.7964885740816081</c:v>
                </c:pt>
                <c:pt idx="9">
                  <c:v>-3.804609353710374</c:v>
                </c:pt>
                <c:pt idx="10">
                  <c:v>-3.8114886301082613</c:v>
                </c:pt>
                <c:pt idx="11">
                  <c:v>-3.8190837724137863</c:v>
                </c:pt>
                <c:pt idx="12">
                  <c:v>-3.8263819785112383</c:v>
                </c:pt>
                <c:pt idx="13">
                  <c:v>-3.8333595053182563</c:v>
                </c:pt>
                <c:pt idx="14">
                  <c:v>-3.8399914865122868</c:v>
                </c:pt>
                <c:pt idx="15">
                  <c:v>-3.8472214776957125</c:v>
                </c:pt>
                <c:pt idx="16">
                  <c:v>-3.8530771371832224</c:v>
                </c:pt>
                <c:pt idx="17">
                  <c:v>-3.8530771371832224</c:v>
                </c:pt>
                <c:pt idx="18">
                  <c:v>-3.8594644481904008</c:v>
                </c:pt>
                <c:pt idx="19">
                  <c:v>-3.865382446368725</c:v>
                </c:pt>
                <c:pt idx="20">
                  <c:v>-3.8707989130595166</c:v>
                </c:pt>
                <c:pt idx="21">
                  <c:v>-3.8756792788985814</c:v>
                </c:pt>
                <c:pt idx="22">
                  <c:v>-3.8809292209486186</c:v>
                </c:pt>
                <c:pt idx="23">
                  <c:v>-3.8846264648976754</c:v>
                </c:pt>
                <c:pt idx="24">
                  <c:v>-3.8886073211536094</c:v>
                </c:pt>
                <c:pt idx="25">
                  <c:v>-3.8918930527711639</c:v>
                </c:pt>
                <c:pt idx="26">
                  <c:v>-3.8953560871852559</c:v>
                </c:pt>
                <c:pt idx="27">
                  <c:v>-3.8980281409688406</c:v>
                </c:pt>
                <c:pt idx="28">
                  <c:v>-3.8998657411482842</c:v>
                </c:pt>
                <c:pt idx="29">
                  <c:v>-3.9017158377557144</c:v>
                </c:pt>
                <c:pt idx="30">
                  <c:v>-3.9027071834083151</c:v>
                </c:pt>
                <c:pt idx="31">
                  <c:v>-3.9027071834083151</c:v>
                </c:pt>
                <c:pt idx="32">
                  <c:v>-3.9017435762777946</c:v>
                </c:pt>
                <c:pt idx="33">
                  <c:v>-3.9008018896260754</c:v>
                </c:pt>
                <c:pt idx="34">
                  <c:v>-3.8988441351360144</c:v>
                </c:pt>
                <c:pt idx="35">
                  <c:v>-3.8988441351360144</c:v>
                </c:pt>
                <c:pt idx="36">
                  <c:v>-3.8958232704255638</c:v>
                </c:pt>
                <c:pt idx="37">
                  <c:v>-3.8908422675498247</c:v>
                </c:pt>
                <c:pt idx="38">
                  <c:v>-3.8838811215122377</c:v>
                </c:pt>
                <c:pt idx="39">
                  <c:v>-3.8757484278986403</c:v>
                </c:pt>
                <c:pt idx="40">
                  <c:v>-3.8663950273670573</c:v>
                </c:pt>
                <c:pt idx="41">
                  <c:v>-3.8549633532256804</c:v>
                </c:pt>
                <c:pt idx="42">
                  <c:v>-3.8430313285017643</c:v>
                </c:pt>
                <c:pt idx="43">
                  <c:v>-3.8289417631066152</c:v>
                </c:pt>
                <c:pt idx="44">
                  <c:v>-3.8142296550427486</c:v>
                </c:pt>
                <c:pt idx="45">
                  <c:v>-3.7988116931980382</c:v>
                </c:pt>
                <c:pt idx="46">
                  <c:v>-3.7818469727710387</c:v>
                </c:pt>
                <c:pt idx="47">
                  <c:v>-3.7647687551762328</c:v>
                </c:pt>
                <c:pt idx="48">
                  <c:v>-3.7467221322428137</c:v>
                </c:pt>
                <c:pt idx="49">
                  <c:v>-3.7276159054101234</c:v>
                </c:pt>
                <c:pt idx="50">
                  <c:v>-3.7066506969879898</c:v>
                </c:pt>
                <c:pt idx="51">
                  <c:v>-3.7066506969879898</c:v>
                </c:pt>
                <c:pt idx="52">
                  <c:v>-3.683770129985811</c:v>
                </c:pt>
                <c:pt idx="53">
                  <c:v>-3.6575538922753603</c:v>
                </c:pt>
                <c:pt idx="54">
                  <c:v>-3.6280227824951963</c:v>
                </c:pt>
                <c:pt idx="55">
                  <c:v>-3.5945440993805504</c:v>
                </c:pt>
                <c:pt idx="56">
                  <c:v>-3.5565404008307353</c:v>
                </c:pt>
                <c:pt idx="57">
                  <c:v>-3.5141216396747077</c:v>
                </c:pt>
                <c:pt idx="58">
                  <c:v>-3.466786248860307</c:v>
                </c:pt>
                <c:pt idx="59">
                  <c:v>-3.4158985498367489</c:v>
                </c:pt>
                <c:pt idx="60">
                  <c:v>-3.3615401389990014</c:v>
                </c:pt>
                <c:pt idx="61">
                  <c:v>-3.3037967239807724</c:v>
                </c:pt>
                <c:pt idx="62">
                  <c:v>-3.2421966557181925</c:v>
                </c:pt>
                <c:pt idx="63">
                  <c:v>-3.1774204347999415</c:v>
                </c:pt>
                <c:pt idx="64">
                  <c:v>-3.1095624698918942</c:v>
                </c:pt>
                <c:pt idx="65">
                  <c:v>-3.0387208722223642</c:v>
                </c:pt>
                <c:pt idx="66">
                  <c:v>-2.9654962698006324</c:v>
                </c:pt>
                <c:pt idx="67">
                  <c:v>-2.9654962698006324</c:v>
                </c:pt>
                <c:pt idx="68">
                  <c:v>-2.8889767101464146</c:v>
                </c:pt>
                <c:pt idx="69">
                  <c:v>-2.8102529113821131</c:v>
                </c:pt>
                <c:pt idx="70">
                  <c:v>-2.7289330543273493</c:v>
                </c:pt>
                <c:pt idx="71">
                  <c:v>-2.6455658772910291</c:v>
                </c:pt>
                <c:pt idx="72">
                  <c:v>-2.5602175263611824</c:v>
                </c:pt>
                <c:pt idx="73">
                  <c:v>-2.472548100784465</c:v>
                </c:pt>
                <c:pt idx="74">
                  <c:v>-2.383065184631608</c:v>
                </c:pt>
                <c:pt idx="75">
                  <c:v>-2.2918391851201734</c:v>
                </c:pt>
                <c:pt idx="76">
                  <c:v>-2.1985834849512216</c:v>
                </c:pt>
                <c:pt idx="77">
                  <c:v>-2.1041039362811422</c:v>
                </c:pt>
                <c:pt idx="78">
                  <c:v>-2.1041039362811422</c:v>
                </c:pt>
                <c:pt idx="79">
                  <c:v>-2.0077747824760954</c:v>
                </c:pt>
                <c:pt idx="80">
                  <c:v>-1.9100301520874663</c:v>
                </c:pt>
                <c:pt idx="81">
                  <c:v>-1.81123880497926</c:v>
                </c:pt>
                <c:pt idx="82">
                  <c:v>-1.7108770596311205</c:v>
                </c:pt>
                <c:pt idx="83">
                  <c:v>-1.6093328700261347</c:v>
                </c:pt>
                <c:pt idx="84">
                  <c:v>-1.5069275871214458</c:v>
                </c:pt>
                <c:pt idx="85">
                  <c:v>-1.4032407511692562</c:v>
                </c:pt>
                <c:pt idx="86">
                  <c:v>-1.2988204881251031</c:v>
                </c:pt>
                <c:pt idx="87">
                  <c:v>-1.1935064177781995</c:v>
                </c:pt>
                <c:pt idx="88">
                  <c:v>-1.0873810545856739</c:v>
                </c:pt>
                <c:pt idx="89">
                  <c:v>-0.98052742170669882</c:v>
                </c:pt>
                <c:pt idx="90">
                  <c:v>-0.87302903026609224</c:v>
                </c:pt>
                <c:pt idx="91">
                  <c:v>-0.76497009108276992</c:v>
                </c:pt>
                <c:pt idx="92">
                  <c:v>-0.65653954977860129</c:v>
                </c:pt>
                <c:pt idx="93">
                  <c:v>-0.5476829690661279</c:v>
                </c:pt>
                <c:pt idx="94">
                  <c:v>-0.43883428715209383</c:v>
                </c:pt>
                <c:pt idx="95">
                  <c:v>-0.32924184875348345</c:v>
                </c:pt>
                <c:pt idx="96">
                  <c:v>-0.2195491201700239</c:v>
                </c:pt>
                <c:pt idx="97">
                  <c:v>-0.10975461369811133</c:v>
                </c:pt>
                <c:pt idx="98">
                  <c:v>3.5311582776526248E-6</c:v>
                </c:pt>
                <c:pt idx="99">
                  <c:v>3.5311582776526248E-6</c:v>
                </c:pt>
                <c:pt idx="100">
                  <c:v>0.10967441037898408</c:v>
                </c:pt>
                <c:pt idx="101">
                  <c:v>0.21917229335679331</c:v>
                </c:pt>
                <c:pt idx="102">
                  <c:v>0.32841153268417639</c:v>
                </c:pt>
                <c:pt idx="103">
                  <c:v>0.43737644594184738</c:v>
                </c:pt>
                <c:pt idx="104">
                  <c:v>0.54585972743551581</c:v>
                </c:pt>
                <c:pt idx="105">
                  <c:v>0.65382881071163146</c:v>
                </c:pt>
                <c:pt idx="106">
                  <c:v>0.76132102642536448</c:v>
                </c:pt>
                <c:pt idx="107">
                  <c:v>0.86802578972448896</c:v>
                </c:pt>
                <c:pt idx="108">
                  <c:v>0.97396406154312953</c:v>
                </c:pt>
                <c:pt idx="109">
                  <c:v>1.0790528703346904</c:v>
                </c:pt>
                <c:pt idx="110">
                  <c:v>1.0790528703346904</c:v>
                </c:pt>
                <c:pt idx="111">
                  <c:v>1.1832096220952999</c:v>
                </c:pt>
                <c:pt idx="112">
                  <c:v>1.2861446378040933</c:v>
                </c:pt>
                <c:pt idx="113">
                  <c:v>1.3879509113540507</c:v>
                </c:pt>
                <c:pt idx="114">
                  <c:v>1.4883063208971872</c:v>
                </c:pt>
                <c:pt idx="115">
                  <c:v>1.5873399496963867</c:v>
                </c:pt>
                <c:pt idx="116">
                  <c:v>1.5873399496963867</c:v>
                </c:pt>
                <c:pt idx="117">
                  <c:v>1.6844226110152638</c:v>
                </c:pt>
                <c:pt idx="118">
                  <c:v>1.7799615382467233</c:v>
                </c:pt>
                <c:pt idx="119">
                  <c:v>1.8735726903133481</c:v>
                </c:pt>
                <c:pt idx="120">
                  <c:v>1.9651318357956045</c:v>
                </c:pt>
                <c:pt idx="121">
                  <c:v>2.0545174564037301</c:v>
                </c:pt>
                <c:pt idx="122">
                  <c:v>2.0545174564037301</c:v>
                </c:pt>
                <c:pt idx="123">
                  <c:v>2.1416092087166434</c:v>
                </c:pt>
                <c:pt idx="124">
                  <c:v>2.2259146831781913</c:v>
                </c:pt>
                <c:pt idx="125">
                  <c:v>2.3076603716528341</c:v>
                </c:pt>
                <c:pt idx="126">
                  <c:v>2.3863261344232387</c:v>
                </c:pt>
                <c:pt idx="127">
                  <c:v>2.4617534355220019</c:v>
                </c:pt>
                <c:pt idx="128">
                  <c:v>2.5337873953243712</c:v>
                </c:pt>
                <c:pt idx="129">
                  <c:v>2.602275495333624</c:v>
                </c:pt>
                <c:pt idx="130">
                  <c:v>2.6666003364999877</c:v>
                </c:pt>
                <c:pt idx="131">
                  <c:v>2.7260864371056313</c:v>
                </c:pt>
                <c:pt idx="132">
                  <c:v>2.7810017025262184</c:v>
                </c:pt>
                <c:pt idx="133">
                  <c:v>2.7810017025262184</c:v>
                </c:pt>
              </c:numCache>
            </c:numRef>
          </c:yVal>
          <c:smooth val="1"/>
        </c:ser>
        <c:ser>
          <c:idx val="3"/>
          <c:order val="3"/>
          <c:tx>
            <c:strRef>
              <c:f>Summary!$S$2</c:f>
              <c:strCache>
                <c:ptCount val="1"/>
                <c:pt idx="0">
                  <c:v>CL Asy</c:v>
                </c:pt>
              </c:strCache>
            </c:strRef>
          </c:tx>
          <c:spPr>
            <a:ln w="12700">
              <a:solidFill>
                <a:srgbClr val="FF00FF"/>
              </a:solidFill>
              <a:prstDash val="solid"/>
            </a:ln>
          </c:spPr>
          <c:marker>
            <c:symbol val="none"/>
          </c:marker>
          <c:xVal>
            <c:numRef>
              <c:f>Summary!$R$190:$R$349</c:f>
              <c:numCache>
                <c:formatCode>General</c:formatCode>
                <c:ptCount val="160"/>
              </c:numCache>
            </c:numRef>
          </c:xVal>
          <c:yVal>
            <c:numRef>
              <c:f>Summary!$S$190:$S$349</c:f>
              <c:numCache>
                <c:formatCode>General</c:formatCode>
                <c:ptCount val="160"/>
              </c:numCache>
            </c:numRef>
          </c:yVal>
          <c:smooth val="1"/>
        </c:ser>
        <c:ser>
          <c:idx val="4"/>
          <c:order val="4"/>
          <c:tx>
            <c:strRef>
              <c:f>Summary!$U$2</c:f>
              <c:strCache>
                <c:ptCount val="1"/>
                <c:pt idx="0">
                  <c:v>Poled Jib</c:v>
                </c:pt>
              </c:strCache>
            </c:strRef>
          </c:tx>
          <c:spPr>
            <a:ln w="12700">
              <a:solidFill>
                <a:srgbClr val="FF0000"/>
              </a:solidFill>
              <a:prstDash val="solid"/>
            </a:ln>
          </c:spPr>
          <c:marker>
            <c:symbol val="none"/>
          </c:marker>
          <c:xVal>
            <c:numRef>
              <c:f>Summary!$T$190:$T$349</c:f>
              <c:numCache>
                <c:formatCode>General</c:formatCode>
                <c:ptCount val="160"/>
                <c:pt idx="0">
                  <c:v>4.1585325998352315E-6</c:v>
                </c:pt>
                <c:pt idx="1">
                  <c:v>4.1585325998352315E-6</c:v>
                </c:pt>
                <c:pt idx="2">
                  <c:v>6.4874746414051387E-2</c:v>
                </c:pt>
                <c:pt idx="3">
                  <c:v>0.13035376297957671</c:v>
                </c:pt>
                <c:pt idx="4">
                  <c:v>0.19642098475473616</c:v>
                </c:pt>
                <c:pt idx="5">
                  <c:v>0.26319530957892778</c:v>
                </c:pt>
                <c:pt idx="6">
                  <c:v>0.3304987068693695</c:v>
                </c:pt>
                <c:pt idx="7">
                  <c:v>0.39815303162698362</c:v>
                </c:pt>
                <c:pt idx="8">
                  <c:v>0.46615434316139065</c:v>
                </c:pt>
                <c:pt idx="9">
                  <c:v>0.53415044931171907</c:v>
                </c:pt>
                <c:pt idx="10">
                  <c:v>0.55447645466068585</c:v>
                </c:pt>
                <c:pt idx="11">
                  <c:v>0.55447645466068585</c:v>
                </c:pt>
                <c:pt idx="12">
                  <c:v>0.60180742360831441</c:v>
                </c:pt>
                <c:pt idx="13">
                  <c:v>0.66872316795987752</c:v>
                </c:pt>
                <c:pt idx="14">
                  <c:v>0.7348094415849028</c:v>
                </c:pt>
                <c:pt idx="15">
                  <c:v>0.8002560404316087</c:v>
                </c:pt>
                <c:pt idx="16">
                  <c:v>0.86539058644124056</c:v>
                </c:pt>
                <c:pt idx="17">
                  <c:v>0.93043546578135472</c:v>
                </c:pt>
                <c:pt idx="18">
                  <c:v>0.99568066271404743</c:v>
                </c:pt>
                <c:pt idx="19">
                  <c:v>0.99568066271404743</c:v>
                </c:pt>
                <c:pt idx="20">
                  <c:v>1.0614832654029249</c:v>
                </c:pt>
                <c:pt idx="21">
                  <c:v>1.1279738015199916</c:v>
                </c:pt>
                <c:pt idx="22">
                  <c:v>1.1949724672235356</c:v>
                </c:pt>
                <c:pt idx="23">
                  <c:v>1.2609291111641936</c:v>
                </c:pt>
                <c:pt idx="24">
                  <c:v>1.3253316912593318</c:v>
                </c:pt>
                <c:pt idx="25">
                  <c:v>1.3872459370863943</c:v>
                </c:pt>
                <c:pt idx="26">
                  <c:v>1.4467341902300457</c:v>
                </c:pt>
                <c:pt idx="27">
                  <c:v>1.5043182797232815</c:v>
                </c:pt>
                <c:pt idx="28">
                  <c:v>1.5598384524720978</c:v>
                </c:pt>
                <c:pt idx="29">
                  <c:v>1.6135599035196706</c:v>
                </c:pt>
                <c:pt idx="30">
                  <c:v>1.6662520640800278</c:v>
                </c:pt>
                <c:pt idx="31">
                  <c:v>1.7179032338945899</c:v>
                </c:pt>
                <c:pt idx="32">
                  <c:v>1.7699109403035784</c:v>
                </c:pt>
                <c:pt idx="33">
                  <c:v>1.8219176002574893</c:v>
                </c:pt>
                <c:pt idx="34">
                  <c:v>1.8750030400746169</c:v>
                </c:pt>
                <c:pt idx="35">
                  <c:v>1.8750030400746169</c:v>
                </c:pt>
                <c:pt idx="36">
                  <c:v>1.9288205165308634</c:v>
                </c:pt>
                <c:pt idx="37">
                  <c:v>1.9840206356277079</c:v>
                </c:pt>
                <c:pt idx="38">
                  <c:v>2.0407653356339819</c:v>
                </c:pt>
                <c:pt idx="39">
                  <c:v>2.0992129664801666</c:v>
                </c:pt>
                <c:pt idx="40">
                  <c:v>2.1600916694365373</c:v>
                </c:pt>
                <c:pt idx="41">
                  <c:v>2.2224187283921113</c:v>
                </c:pt>
                <c:pt idx="42">
                  <c:v>2.2868997675967937</c:v>
                </c:pt>
                <c:pt idx="43">
                  <c:v>2.3524452265446825</c:v>
                </c:pt>
                <c:pt idx="44">
                  <c:v>2.4197395509458755</c:v>
                </c:pt>
                <c:pt idx="45">
                  <c:v>2.4875905660702284</c:v>
                </c:pt>
                <c:pt idx="46">
                  <c:v>2.5560084674964343</c:v>
                </c:pt>
                <c:pt idx="47">
                  <c:v>2.6236636195464427</c:v>
                </c:pt>
                <c:pt idx="48">
                  <c:v>2.6918500133838794</c:v>
                </c:pt>
                <c:pt idx="49">
                  <c:v>2.7591853916492535</c:v>
                </c:pt>
                <c:pt idx="50">
                  <c:v>2.8263081707014863</c:v>
                </c:pt>
                <c:pt idx="51">
                  <c:v>2.8263081707014863</c:v>
                </c:pt>
              </c:numCache>
            </c:numRef>
          </c:xVal>
          <c:yVal>
            <c:numRef>
              <c:f>Summary!$U$190:$U$349</c:f>
              <c:numCache>
                <c:formatCode>General</c:formatCode>
                <c:ptCount val="160"/>
                <c:pt idx="0">
                  <c:v>-3.7019999027228838</c:v>
                </c:pt>
                <c:pt idx="1">
                  <c:v>-3.7019999027228838</c:v>
                </c:pt>
                <c:pt idx="2">
                  <c:v>-3.7164338180565832</c:v>
                </c:pt>
                <c:pt idx="3">
                  <c:v>-3.7327244892762832</c:v>
                </c:pt>
                <c:pt idx="4">
                  <c:v>-3.7478564479219489</c:v>
                </c:pt>
                <c:pt idx="5">
                  <c:v>-3.7638088744526477</c:v>
                </c:pt>
                <c:pt idx="6">
                  <c:v>-3.7775699893254533</c:v>
                </c:pt>
                <c:pt idx="7">
                  <c:v>-3.7881334822901498</c:v>
                </c:pt>
                <c:pt idx="8">
                  <c:v>-3.7964885740816081</c:v>
                </c:pt>
                <c:pt idx="9">
                  <c:v>-3.8006483330301877</c:v>
                </c:pt>
                <c:pt idx="10">
                  <c:v>-3.8007680114184179</c:v>
                </c:pt>
                <c:pt idx="11">
                  <c:v>-3.8007680114184179</c:v>
                </c:pt>
                <c:pt idx="12">
                  <c:v>-3.7996362891343134</c:v>
                </c:pt>
                <c:pt idx="13">
                  <c:v>-3.7924940168942229</c:v>
                </c:pt>
                <c:pt idx="14">
                  <c:v>-3.7802455777505326</c:v>
                </c:pt>
                <c:pt idx="15">
                  <c:v>-3.7648892538240069</c:v>
                </c:pt>
                <c:pt idx="16">
                  <c:v>-3.7484006239615497</c:v>
                </c:pt>
                <c:pt idx="17">
                  <c:v>-3.7317563568078431</c:v>
                </c:pt>
                <c:pt idx="18">
                  <c:v>-3.7159155160893751</c:v>
                </c:pt>
                <c:pt idx="19">
                  <c:v>-3.7159155160893751</c:v>
                </c:pt>
                <c:pt idx="20">
                  <c:v>-3.7018177725023578</c:v>
                </c:pt>
                <c:pt idx="21">
                  <c:v>-3.6894226394035807</c:v>
                </c:pt>
                <c:pt idx="22">
                  <c:v>-3.6777344383676156</c:v>
                </c:pt>
                <c:pt idx="23">
                  <c:v>-3.6619920880139656</c:v>
                </c:pt>
                <c:pt idx="24">
                  <c:v>-3.6413075821940226</c:v>
                </c:pt>
                <c:pt idx="25">
                  <c:v>-3.6138885025326952</c:v>
                </c:pt>
                <c:pt idx="26">
                  <c:v>-3.5807826092106243</c:v>
                </c:pt>
                <c:pt idx="27">
                  <c:v>-3.5439421240986952</c:v>
                </c:pt>
                <c:pt idx="28">
                  <c:v>-3.5034453463379065</c:v>
                </c:pt>
                <c:pt idx="29">
                  <c:v>-3.4602816409793404</c:v>
                </c:pt>
                <c:pt idx="30">
                  <c:v>-3.4163146748987052</c:v>
                </c:pt>
                <c:pt idx="31">
                  <c:v>-3.3715669758603801</c:v>
                </c:pt>
                <c:pt idx="32">
                  <c:v>-3.3287107293334479</c:v>
                </c:pt>
                <c:pt idx="33">
                  <c:v>-3.2868190524803547</c:v>
                </c:pt>
                <c:pt idx="34">
                  <c:v>-3.2475935090018493</c:v>
                </c:pt>
                <c:pt idx="35">
                  <c:v>-3.2475935090018493</c:v>
                </c:pt>
                <c:pt idx="36">
                  <c:v>-3.2100896495031335</c:v>
                </c:pt>
                <c:pt idx="37">
                  <c:v>-3.1750902039460933</c:v>
                </c:pt>
                <c:pt idx="38">
                  <c:v>-3.1424967283426639</c:v>
                </c:pt>
                <c:pt idx="39">
                  <c:v>-3.1122050920065432</c:v>
                </c:pt>
                <c:pt idx="40">
                  <c:v>-3.084924670693828</c:v>
                </c:pt>
                <c:pt idx="41">
                  <c:v>-3.0588911767588876</c:v>
                </c:pt>
                <c:pt idx="42">
                  <c:v>-3.034812859233579</c:v>
                </c:pt>
                <c:pt idx="43">
                  <c:v>-3.0109870830106491</c:v>
                </c:pt>
                <c:pt idx="44">
                  <c:v>-2.9881241148253732</c:v>
                </c:pt>
                <c:pt idx="45">
                  <c:v>-2.9645897338123719</c:v>
                </c:pt>
                <c:pt idx="46">
                  <c:v>-2.9403462382358359</c:v>
                </c:pt>
                <c:pt idx="47">
                  <c:v>-2.9138686040010993</c:v>
                </c:pt>
                <c:pt idx="48">
                  <c:v>-2.8866507783654312</c:v>
                </c:pt>
                <c:pt idx="49">
                  <c:v>-2.8572152614457909</c:v>
                </c:pt>
                <c:pt idx="50">
                  <c:v>-2.8263034084303871</c:v>
                </c:pt>
                <c:pt idx="51">
                  <c:v>-2.8263034084303871</c:v>
                </c:pt>
              </c:numCache>
            </c:numRef>
          </c:yVal>
          <c:smooth val="1"/>
        </c:ser>
        <c:ser>
          <c:idx val="5"/>
          <c:order val="5"/>
          <c:spPr>
            <a:ln w="12700">
              <a:solidFill>
                <a:srgbClr val="0000FF"/>
              </a:solidFill>
              <a:prstDash val="solid"/>
            </a:ln>
          </c:spPr>
          <c:marker>
            <c:symbol val="none"/>
          </c:marker>
          <c:yVal>
            <c:numLit>
              <c:formatCode>General</c:formatCode>
              <c:ptCount val="1"/>
              <c:pt idx="0">
                <c:v>0</c:v>
              </c:pt>
            </c:numLit>
          </c:yVal>
          <c:smooth val="1"/>
        </c:ser>
        <c:ser>
          <c:idx val="6"/>
          <c:order val="6"/>
          <c:spPr>
            <a:ln w="12700">
              <a:solidFill>
                <a:srgbClr val="339966"/>
              </a:solidFill>
              <a:prstDash val="solid"/>
            </a:ln>
          </c:spPr>
          <c:marker>
            <c:symbol val="none"/>
          </c:marker>
          <c:yVal>
            <c:numLit>
              <c:formatCode>General</c:formatCode>
              <c:ptCount val="1"/>
              <c:pt idx="0">
                <c:v>0</c:v>
              </c:pt>
            </c:numLit>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12700">
              <a:solidFill>
                <a:srgbClr val="808080"/>
              </a:solidFill>
              <a:prstDash val="sysDash"/>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rgbClr val="808080"/>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2"/>
          <c:order val="30"/>
          <c:spPr>
            <a:ln w="12700">
              <a:solidFill>
                <a:schemeClr val="bg1">
                  <a:lumMod val="50000"/>
                </a:schemeClr>
              </a:solidFill>
              <a:prstDash val="sysDash"/>
            </a:ln>
          </c:spPr>
          <c:marker>
            <c:symbol val="none"/>
          </c:marker>
          <c:xVal>
            <c:numRef>
              <c:f>'Graphics Grid'!$B$64:$AF$64</c:f>
              <c:numCache>
                <c:formatCode>0.000</c:formatCode>
                <c:ptCount val="31"/>
                <c:pt idx="0">
                  <c:v>9.9999967572526884</c:v>
                </c:pt>
                <c:pt idx="1">
                  <c:v>11.471525148580465</c:v>
                </c:pt>
                <c:pt idx="2">
                  <c:v>12.855748369226065</c:v>
                </c:pt>
                <c:pt idx="3">
                  <c:v>14.142131652192468</c:v>
                </c:pt>
                <c:pt idx="4">
                  <c:v>15.320884850953611</c:v>
                </c:pt>
                <c:pt idx="5">
                  <c:v>16.383036948327629</c:v>
                </c:pt>
                <c:pt idx="6">
                  <c:v>17.320504331285697</c:v>
                </c:pt>
                <c:pt idx="7">
                  <c:v>18.126152312084194</c:v>
                </c:pt>
                <c:pt idx="8">
                  <c:v>18.793849427507695</c:v>
                </c:pt>
                <c:pt idx="9">
                  <c:v>19.318514102972962</c:v>
                </c:pt>
                <c:pt idx="10">
                  <c:v>19.696153326352213</c:v>
                </c:pt>
                <c:pt idx="11">
                  <c:v>19.923893037184751</c:v>
                </c:pt>
                <c:pt idx="12">
                  <c:v>19.999999999996845</c:v>
                </c:pt>
                <c:pt idx="13">
                  <c:v>19.923894995260806</c:v>
                </c:pt>
                <c:pt idx="14">
                  <c:v>19.696157227602193</c:v>
                </c:pt>
                <c:pt idx="15">
                  <c:v>19.31851991770602</c:v>
                </c:pt>
                <c:pt idx="16">
                  <c:v>18.793857111470235</c:v>
                </c:pt>
                <c:pt idx="17">
                  <c:v>18.126161806796656</c:v>
                </c:pt>
                <c:pt idx="18">
                  <c:v>17.320515564487643</c:v>
                </c:pt>
                <c:pt idx="19">
                  <c:v>16.383049834527672</c:v>
                </c:pt>
                <c:pt idx="20">
                  <c:v>15.320899292080055</c:v>
                </c:pt>
                <c:pt idx="21">
                  <c:v>14.142135623730951</c:v>
                </c:pt>
                <c:pt idx="22">
                  <c:v>12.85575219373079</c:v>
                </c:pt>
                <c:pt idx="23">
                  <c:v>11.471528727020919</c:v>
                </c:pt>
                <c:pt idx="24">
                  <c:v>9.9999999999999982</c:v>
                </c:pt>
                <c:pt idx="25">
                  <c:v>8.452365234813989</c:v>
                </c:pt>
                <c:pt idx="26">
                  <c:v>6.8404028665133776</c:v>
                </c:pt>
                <c:pt idx="27">
                  <c:v>5.1763809020504201</c:v>
                </c:pt>
                <c:pt idx="28">
                  <c:v>3.4729635533386056</c:v>
                </c:pt>
                <c:pt idx="29">
                  <c:v>1.7431148549531639</c:v>
                </c:pt>
                <c:pt idx="30">
                  <c:v>2.45029690981724E-15</c:v>
                </c:pt>
              </c:numCache>
            </c:numRef>
          </c:xVal>
          <c:yVal>
            <c:numRef>
              <c:f>'Graphics Grid'!$B$65:$AF$65</c:f>
              <c:numCache>
                <c:formatCode>0.000</c:formatCode>
                <c:ptCount val="31"/>
                <c:pt idx="0">
                  <c:v>17.320509947889402</c:v>
                </c:pt>
                <c:pt idx="1">
                  <c:v>16.383043391430235</c:v>
                </c:pt>
                <c:pt idx="2">
                  <c:v>15.320892071519248</c:v>
                </c:pt>
                <c:pt idx="3">
                  <c:v>14.142139595268317</c:v>
                </c:pt>
                <c:pt idx="4">
                  <c:v>12.85575697436056</c:v>
                </c:pt>
                <c:pt idx="5">
                  <c:v>11.471534350283388</c:v>
                </c:pt>
                <c:pt idx="6">
                  <c:v>10.000006485493568</c:v>
                </c:pt>
                <c:pt idx="7">
                  <c:v>8.4523725875711868</c:v>
                </c:pt>
                <c:pt idx="8">
                  <c:v>6.8404110765485902</c:v>
                </c:pt>
                <c:pt idx="9">
                  <c:v>5.1763899440860053</c:v>
                </c:pt>
                <c:pt idx="10">
                  <c:v>3.4729733867141332</c:v>
                </c:pt>
                <c:pt idx="11">
                  <c:v>1.743125423720554</c:v>
                </c:pt>
                <c:pt idx="12">
                  <c:v>1.1233205589158962E-5</c:v>
                </c:pt>
                <c:pt idx="13">
                  <c:v>-1.7431030428007921</c:v>
                </c:pt>
                <c:pt idx="14">
                  <c:v>-3.472951261617983</c:v>
                </c:pt>
                <c:pt idx="15">
                  <c:v>-5.1763682431986835</c:v>
                </c:pt>
                <c:pt idx="16">
                  <c:v>-6.8403899650268309</c:v>
                </c:pt>
                <c:pt idx="17">
                  <c:v>-8.4523522260863082</c:v>
                </c:pt>
                <c:pt idx="18">
                  <c:v>-9.9999870290086541</c:v>
                </c:pt>
                <c:pt idx="19">
                  <c:v>-11.471515946873927</c:v>
                </c:pt>
                <c:pt idx="20">
                  <c:v>-12.855739764087515</c:v>
                </c:pt>
                <c:pt idx="21">
                  <c:v>-14.142135623730949</c:v>
                </c:pt>
                <c:pt idx="22">
                  <c:v>-15.320888862379558</c:v>
                </c:pt>
                <c:pt idx="23">
                  <c:v>-16.383040885779838</c:v>
                </c:pt>
                <c:pt idx="24">
                  <c:v>-17.320508075688775</c:v>
                </c:pt>
                <c:pt idx="25">
                  <c:v>-18.126155740732997</c:v>
                </c:pt>
                <c:pt idx="26">
                  <c:v>-18.793852415718167</c:v>
                </c:pt>
                <c:pt idx="27">
                  <c:v>-19.318516525781362</c:v>
                </c:pt>
                <c:pt idx="28">
                  <c:v>-19.696155060244159</c:v>
                </c:pt>
                <c:pt idx="29">
                  <c:v>-19.92389396183491</c:v>
                </c:pt>
                <c:pt idx="30">
                  <c:v>-20</c:v>
                </c:pt>
              </c:numCache>
            </c:numRef>
          </c:yVal>
          <c:smooth val="1"/>
        </c:ser>
        <c:ser>
          <c:idx val="33"/>
          <c:order val="31"/>
          <c:spPr>
            <a:ln w="12700">
              <a:solidFill>
                <a:schemeClr val="bg1">
                  <a:lumMod val="50000"/>
                </a:schemeClr>
              </a:solidFill>
              <a:prstDash val="sysDash"/>
            </a:ln>
          </c:spPr>
          <c:marker>
            <c:symbol val="none"/>
          </c:marker>
          <c:xVal>
            <c:numRef>
              <c:f>'Graphics Grid'!$B$66:$AF$66</c:f>
              <c:numCache>
                <c:formatCode>0.000</c:formatCode>
                <c:ptCount val="31"/>
                <c:pt idx="0">
                  <c:v>10.999996432977959</c:v>
                </c:pt>
                <c:pt idx="1">
                  <c:v>12.618677663438513</c:v>
                </c:pt>
                <c:pt idx="2">
                  <c:v>14.141323206148671</c:v>
                </c:pt>
                <c:pt idx="3">
                  <c:v>15.556344817411716</c:v>
                </c:pt>
                <c:pt idx="4">
                  <c:v>16.852973336048972</c:v>
                </c:pt>
                <c:pt idx="5">
                  <c:v>18.021340643160393</c:v>
                </c:pt>
                <c:pt idx="6">
                  <c:v>19.052554764414264</c:v>
                </c:pt>
                <c:pt idx="7">
                  <c:v>19.938767543292613</c:v>
                </c:pt>
                <c:pt idx="8">
                  <c:v>20.673234370258466</c:v>
                </c:pt>
                <c:pt idx="9">
                  <c:v>21.25036551327026</c:v>
                </c:pt>
                <c:pt idx="10">
                  <c:v>21.665768658987435</c:v>
                </c:pt>
                <c:pt idx="11">
                  <c:v>21.916282340903226</c:v>
                </c:pt>
                <c:pt idx="12">
                  <c:v>21.999999999996529</c:v>
                </c:pt>
                <c:pt idx="13">
                  <c:v>21.916284494786886</c:v>
                </c:pt>
                <c:pt idx="14">
                  <c:v>21.66577295036241</c:v>
                </c:pt>
                <c:pt idx="15">
                  <c:v>21.25037190947662</c:v>
                </c:pt>
                <c:pt idx="16">
                  <c:v>20.673242822617258</c:v>
                </c:pt>
                <c:pt idx="17">
                  <c:v>19.938777987476321</c:v>
                </c:pt>
                <c:pt idx="18">
                  <c:v>19.052567120936406</c:v>
                </c:pt>
                <c:pt idx="19">
                  <c:v>18.021354817980438</c:v>
                </c:pt>
                <c:pt idx="20">
                  <c:v>16.852989221288059</c:v>
                </c:pt>
                <c:pt idx="21">
                  <c:v>15.556349186104047</c:v>
                </c:pt>
                <c:pt idx="22">
                  <c:v>14.141327413103868</c:v>
                </c:pt>
                <c:pt idx="23">
                  <c:v>12.618681599723011</c:v>
                </c:pt>
                <c:pt idx="24">
                  <c:v>10.999999999999998</c:v>
                </c:pt>
                <c:pt idx="25">
                  <c:v>9.2976017582953894</c:v>
                </c:pt>
                <c:pt idx="26">
                  <c:v>7.5244431531647153</c:v>
                </c:pt>
                <c:pt idx="27">
                  <c:v>5.6940189922554625</c:v>
                </c:pt>
                <c:pt idx="28">
                  <c:v>3.8202599086724662</c:v>
                </c:pt>
                <c:pt idx="29">
                  <c:v>1.9174263404484804</c:v>
                </c:pt>
                <c:pt idx="30">
                  <c:v>2.695326600798964E-15</c:v>
                </c:pt>
              </c:numCache>
            </c:numRef>
          </c:xVal>
          <c:yVal>
            <c:numRef>
              <c:f>'Graphics Grid'!$B$67:$AF$67</c:f>
              <c:numCache>
                <c:formatCode>0.000</c:formatCode>
                <c:ptCount val="31"/>
                <c:pt idx="0">
                  <c:v>19.05256094267834</c:v>
                </c:pt>
                <c:pt idx="1">
                  <c:v>18.021347730573257</c:v>
                </c:pt>
                <c:pt idx="2">
                  <c:v>16.852981278671173</c:v>
                </c:pt>
                <c:pt idx="3">
                  <c:v>15.556353554795148</c:v>
                </c:pt>
                <c:pt idx="4">
                  <c:v>14.141332671796615</c:v>
                </c:pt>
                <c:pt idx="5">
                  <c:v>12.618687785311726</c:v>
                </c:pt>
                <c:pt idx="6">
                  <c:v>11.000007134042926</c:v>
                </c:pt>
                <c:pt idx="7">
                  <c:v>9.2976098463283066</c:v>
                </c:pt>
                <c:pt idx="8">
                  <c:v>7.5244521842034491</c:v>
                </c:pt>
                <c:pt idx="9">
                  <c:v>5.6940289384946059</c:v>
                </c:pt>
                <c:pt idx="10">
                  <c:v>3.8202707253855466</c:v>
                </c:pt>
                <c:pt idx="11">
                  <c:v>1.9174379660926095</c:v>
                </c:pt>
                <c:pt idx="12">
                  <c:v>1.2356526148074858E-5</c:v>
                </c:pt>
                <c:pt idx="13">
                  <c:v>-1.9174133470808714</c:v>
                </c:pt>
                <c:pt idx="14">
                  <c:v>-3.8202463877797812</c:v>
                </c:pt>
                <c:pt idx="15">
                  <c:v>-5.6940050675185514</c:v>
                </c:pt>
                <c:pt idx="16">
                  <c:v>-7.5244289615295141</c:v>
                </c:pt>
                <c:pt idx="17">
                  <c:v>-9.297587448694939</c:v>
                </c:pt>
                <c:pt idx="18">
                  <c:v>-10.99998573190952</c:v>
                </c:pt>
                <c:pt idx="19">
                  <c:v>-12.618667541561319</c:v>
                </c:pt>
                <c:pt idx="20">
                  <c:v>-14.141313740496265</c:v>
                </c:pt>
                <c:pt idx="21">
                  <c:v>-15.556349186104043</c:v>
                </c:pt>
                <c:pt idx="22">
                  <c:v>-16.852977748617512</c:v>
                </c:pt>
                <c:pt idx="23">
                  <c:v>-18.021344974357824</c:v>
                </c:pt>
                <c:pt idx="24">
                  <c:v>-19.052558883257653</c:v>
                </c:pt>
                <c:pt idx="25">
                  <c:v>-19.938771314806299</c:v>
                </c:pt>
                <c:pt idx="26">
                  <c:v>-20.673237657289985</c:v>
                </c:pt>
                <c:pt idx="27">
                  <c:v>-21.250368178359501</c:v>
                </c:pt>
                <c:pt idx="28">
                  <c:v>-21.665770566268577</c:v>
                </c:pt>
                <c:pt idx="29">
                  <c:v>-21.916283358018401</c:v>
                </c:pt>
                <c:pt idx="30">
                  <c:v>-22</c:v>
                </c:pt>
              </c:numCache>
            </c:numRef>
          </c:yVal>
          <c:smooth val="1"/>
        </c:ser>
        <c:ser>
          <c:idx val="30"/>
          <c:order val="32"/>
          <c:spPr>
            <a:ln w="28575">
              <a:noFill/>
            </a:ln>
          </c:spPr>
          <c:marker>
            <c:symbol val="x"/>
            <c:size val="9"/>
            <c:spPr>
              <a:noFill/>
              <a:ln>
                <a:solidFill>
                  <a:srgbClr val="0000FF"/>
                </a:solidFill>
                <a:prstDash val="solid"/>
              </a:ln>
            </c:spPr>
          </c:marker>
          <c:xVal>
            <c:numRef>
              <c:f>'Graphics Grid'!$L$5</c:f>
              <c:numCache>
                <c:formatCode>General</c:formatCode>
                <c:ptCount val="1"/>
                <c:pt idx="0">
                  <c:v>3.5026003224822135</c:v>
                </c:pt>
              </c:numCache>
            </c:numRef>
          </c:xVal>
          <c:yVal>
            <c:numRef>
              <c:f>'Graphics Grid'!$M$5</c:f>
              <c:numCache>
                <c:formatCode>General</c:formatCode>
                <c:ptCount val="1"/>
                <c:pt idx="0">
                  <c:v>3.4180443975587989</c:v>
                </c:pt>
              </c:numCache>
            </c:numRef>
          </c:yVal>
          <c:smooth val="1"/>
        </c:ser>
        <c:ser>
          <c:idx val="31"/>
          <c:order val="33"/>
          <c:spPr>
            <a:ln w="28575">
              <a:noFill/>
            </a:ln>
          </c:spPr>
          <c:marker>
            <c:symbol val="circle"/>
            <c:size val="9"/>
            <c:spPr>
              <a:noFill/>
              <a:ln>
                <a:solidFill>
                  <a:srgbClr val="0000FF"/>
                </a:solidFill>
                <a:prstDash val="solid"/>
              </a:ln>
            </c:spPr>
          </c:marker>
          <c:xVal>
            <c:numRef>
              <c:f>'Graphics Grid'!$L$13</c:f>
              <c:numCache>
                <c:formatCode>General</c:formatCode>
                <c:ptCount val="1"/>
                <c:pt idx="0">
                  <c:v>1.9957426731609549</c:v>
                </c:pt>
              </c:numCache>
            </c:numRef>
          </c:xVal>
          <c:yVal>
            <c:numRef>
              <c:f>'Graphics Grid'!$M$13</c:f>
              <c:numCache>
                <c:formatCode>General</c:formatCode>
                <c:ptCount val="1"/>
                <c:pt idx="0">
                  <c:v>-3.9000221217568138</c:v>
                </c:pt>
              </c:numCache>
            </c:numRef>
          </c:yVal>
          <c:smooth val="1"/>
        </c:ser>
        <c:ser>
          <c:idx val="34"/>
          <c:order val="34"/>
          <c:spPr>
            <a:ln w="12700">
              <a:solidFill>
                <a:schemeClr val="bg1">
                  <a:lumMod val="50000"/>
                </a:schemeClr>
              </a:solidFill>
              <a:prstDash val="sysDash"/>
            </a:ln>
          </c:spPr>
          <c:marker>
            <c:symbol val="none"/>
          </c:marker>
          <c:xVal>
            <c:numRef>
              <c:f>'Graphics Grid'!$B$68:$AF$68</c:f>
              <c:numCache>
                <c:formatCode>0.000</c:formatCode>
                <c:ptCount val="31"/>
                <c:pt idx="0">
                  <c:v>11.999996108703227</c:v>
                </c:pt>
                <c:pt idx="1">
                  <c:v>13.765830178296559</c:v>
                </c:pt>
                <c:pt idx="2">
                  <c:v>15.426898043071279</c:v>
                </c:pt>
                <c:pt idx="3">
                  <c:v>16.970557982630964</c:v>
                </c:pt>
                <c:pt idx="4">
                  <c:v>18.385061821144333</c:v>
                </c:pt>
                <c:pt idx="5">
                  <c:v>19.659644337993157</c:v>
                </c:pt>
                <c:pt idx="6">
                  <c:v>20.784605197542835</c:v>
                </c:pt>
                <c:pt idx="7">
                  <c:v>21.751382774501032</c:v>
                </c:pt>
                <c:pt idx="8">
                  <c:v>22.552619313009235</c:v>
                </c:pt>
                <c:pt idx="9">
                  <c:v>23.182216923567555</c:v>
                </c:pt>
                <c:pt idx="10">
                  <c:v>23.635383991622653</c:v>
                </c:pt>
                <c:pt idx="11">
                  <c:v>23.908671644621702</c:v>
                </c:pt>
                <c:pt idx="12">
                  <c:v>23.999999999996213</c:v>
                </c:pt>
                <c:pt idx="13">
                  <c:v>23.90867399431297</c:v>
                </c:pt>
                <c:pt idx="14">
                  <c:v>23.63538867312263</c:v>
                </c:pt>
                <c:pt idx="15">
                  <c:v>23.182223901247223</c:v>
                </c:pt>
                <c:pt idx="16">
                  <c:v>22.552628533764281</c:v>
                </c:pt>
                <c:pt idx="17">
                  <c:v>21.75139416815599</c:v>
                </c:pt>
                <c:pt idx="18">
                  <c:v>20.784618677385168</c:v>
                </c:pt>
                <c:pt idx="19">
                  <c:v>19.659659801433207</c:v>
                </c:pt>
                <c:pt idx="20">
                  <c:v>18.385079150496065</c:v>
                </c:pt>
                <c:pt idx="21">
                  <c:v>16.970562748477143</c:v>
                </c:pt>
                <c:pt idx="22">
                  <c:v>15.426902632476947</c:v>
                </c:pt>
                <c:pt idx="23">
                  <c:v>13.765834472425102</c:v>
                </c:pt>
                <c:pt idx="24">
                  <c:v>11.999999999999998</c:v>
                </c:pt>
                <c:pt idx="25">
                  <c:v>10.142838281776788</c:v>
                </c:pt>
                <c:pt idx="26">
                  <c:v>8.2084834398160531</c:v>
                </c:pt>
                <c:pt idx="27">
                  <c:v>6.2116570824605049</c:v>
                </c:pt>
                <c:pt idx="28">
                  <c:v>4.1675562640063264</c:v>
                </c:pt>
                <c:pt idx="29">
                  <c:v>2.0917378259437966</c:v>
                </c:pt>
                <c:pt idx="30">
                  <c:v>2.940356291780688E-15</c:v>
                </c:pt>
              </c:numCache>
            </c:numRef>
          </c:xVal>
          <c:yVal>
            <c:numRef>
              <c:f>'Graphics Grid'!$B$69:$AF$69</c:f>
              <c:numCache>
                <c:formatCode>0.000</c:formatCode>
                <c:ptCount val="31"/>
                <c:pt idx="0">
                  <c:v>20.784611937467282</c:v>
                </c:pt>
                <c:pt idx="1">
                  <c:v>19.65965206971628</c:v>
                </c:pt>
                <c:pt idx="2">
                  <c:v>18.385070485823096</c:v>
                </c:pt>
                <c:pt idx="3">
                  <c:v>16.970567514321981</c:v>
                </c:pt>
                <c:pt idx="4">
                  <c:v>15.42690836923267</c:v>
                </c:pt>
                <c:pt idx="5">
                  <c:v>13.765841220340064</c:v>
                </c:pt>
                <c:pt idx="6">
                  <c:v>12.000007782592283</c:v>
                </c:pt>
                <c:pt idx="7">
                  <c:v>10.142847105085425</c:v>
                </c:pt>
                <c:pt idx="8">
                  <c:v>8.2084932918583089</c:v>
                </c:pt>
                <c:pt idx="9">
                  <c:v>6.2116679329032056</c:v>
                </c:pt>
                <c:pt idx="10">
                  <c:v>4.1675680640569599</c:v>
                </c:pt>
                <c:pt idx="11">
                  <c:v>2.0917505084646648</c:v>
                </c:pt>
                <c:pt idx="12">
                  <c:v>1.3479846706990756E-5</c:v>
                </c:pt>
                <c:pt idx="13">
                  <c:v>-2.0917236513609505</c:v>
                </c:pt>
                <c:pt idx="14">
                  <c:v>-4.1675415139415799</c:v>
                </c:pt>
                <c:pt idx="15">
                  <c:v>-6.2116418918384202</c:v>
                </c:pt>
                <c:pt idx="16">
                  <c:v>-8.2084679580321964</c:v>
                </c:pt>
                <c:pt idx="17">
                  <c:v>-10.14282267130357</c:v>
                </c:pt>
                <c:pt idx="18">
                  <c:v>-11.999984434810386</c:v>
                </c:pt>
                <c:pt idx="19">
                  <c:v>-13.765819136248712</c:v>
                </c:pt>
                <c:pt idx="20">
                  <c:v>-15.426887716905018</c:v>
                </c:pt>
                <c:pt idx="21">
                  <c:v>-16.970562748477139</c:v>
                </c:pt>
                <c:pt idx="22">
                  <c:v>-18.38506663485547</c:v>
                </c:pt>
                <c:pt idx="23">
                  <c:v>-19.659649062935806</c:v>
                </c:pt>
                <c:pt idx="24">
                  <c:v>-20.784609690826528</c:v>
                </c:pt>
                <c:pt idx="25">
                  <c:v>-21.751386888879598</c:v>
                </c:pt>
                <c:pt idx="26">
                  <c:v>-22.552622898861799</c:v>
                </c:pt>
                <c:pt idx="27">
                  <c:v>-23.182219830937637</c:v>
                </c:pt>
                <c:pt idx="28">
                  <c:v>-23.635386072292992</c:v>
                </c:pt>
                <c:pt idx="29">
                  <c:v>-23.908672754201895</c:v>
                </c:pt>
                <c:pt idx="30">
                  <c:v>-24</c:v>
                </c:pt>
              </c:numCache>
            </c:numRef>
          </c:yVal>
          <c:smooth val="1"/>
        </c:ser>
        <c:dLbls>
          <c:showLegendKey val="0"/>
          <c:showVal val="0"/>
          <c:showCatName val="0"/>
          <c:showSerName val="0"/>
          <c:showPercent val="0"/>
          <c:showBubbleSize val="0"/>
        </c:dLbls>
        <c:axId val="241796992"/>
        <c:axId val="241798528"/>
      </c:scatterChart>
      <c:valAx>
        <c:axId val="241796992"/>
        <c:scaling>
          <c:orientation val="minMax"/>
          <c:max val="9.2857142857142865"/>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1798528"/>
        <c:crosses val="autoZero"/>
        <c:crossBetween val="midCat"/>
        <c:majorUnit val="1"/>
        <c:minorUnit val="0.1"/>
      </c:valAx>
      <c:valAx>
        <c:axId val="241798528"/>
        <c:scaling>
          <c:orientation val="minMax"/>
          <c:max val="5"/>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1796992"/>
        <c:crosses val="autoZero"/>
        <c:crossBetween val="midCat"/>
        <c:majorUnit val="1"/>
        <c:minorUnit val="0.1"/>
      </c:valAx>
      <c:spPr>
        <a:noFill/>
        <a:ln w="3175">
          <a:solidFill>
            <a:srgbClr val="000000"/>
          </a:solidFill>
          <a:prstDash val="solid"/>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ayout>
        <c:manualLayout>
          <c:xMode val="edge"/>
          <c:yMode val="edge"/>
          <c:x val="0.82553606237816768"/>
          <c:y val="9.249743062692703E-2"/>
          <c:w val="0.13205676044880355"/>
          <c:h val="0.193864964410312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Summary!$V$1</c:f>
          <c:strCache>
            <c:ptCount val="1"/>
            <c:pt idx="0">
              <c:v>ORR 2017 TRUE WIND POLAR DIAGRAM;  VTW: 10.2</c:v>
            </c:pt>
          </c:strCache>
        </c:strRef>
      </c:tx>
      <c:layout>
        <c:manualLayout>
          <c:xMode val="edge"/>
          <c:yMode val="edge"/>
          <c:x val="0.159356725146199"/>
          <c:y val="1.9527235354573503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4.3859649122807015E-2"/>
          <c:y val="6.9886947584789333E-2"/>
          <c:w val="0.92836257309941517"/>
          <c:h val="0.91538198013018168"/>
        </c:manualLayout>
      </c:layout>
      <c:scatterChart>
        <c:scatterStyle val="smoothMarker"/>
        <c:varyColors val="0"/>
        <c:ser>
          <c:idx val="0"/>
          <c:order val="0"/>
          <c:tx>
            <c:strRef>
              <c:f>Summary!$W$2</c:f>
              <c:strCache>
                <c:ptCount val="1"/>
                <c:pt idx="0">
                  <c:v>Jib</c:v>
                </c:pt>
              </c:strCache>
            </c:strRef>
          </c:tx>
          <c:spPr>
            <a:ln w="12700">
              <a:solidFill>
                <a:srgbClr val="FF0000"/>
              </a:solidFill>
              <a:prstDash val="solid"/>
            </a:ln>
          </c:spPr>
          <c:marker>
            <c:symbol val="none"/>
          </c:marker>
          <c:xVal>
            <c:numRef>
              <c:f>Summary!$V$190:$V$349</c:f>
              <c:numCache>
                <c:formatCode>General</c:formatCode>
                <c:ptCount val="160"/>
                <c:pt idx="0">
                  <c:v>4.8448817977152726E-6</c:v>
                </c:pt>
                <c:pt idx="1">
                  <c:v>4.8448817977152726E-6</c:v>
                </c:pt>
                <c:pt idx="2">
                  <c:v>7.5573754761019685E-2</c:v>
                </c:pt>
                <c:pt idx="3">
                  <c:v>0.15171294230250751</c:v>
                </c:pt>
                <c:pt idx="4">
                  <c:v>0.22845125198617899</c:v>
                </c:pt>
                <c:pt idx="5">
                  <c:v>0.30574741961118257</c:v>
                </c:pt>
                <c:pt idx="6">
                  <c:v>0.38366436445873225</c:v>
                </c:pt>
                <c:pt idx="7">
                  <c:v>0.46212511086643693</c:v>
                </c:pt>
                <c:pt idx="8">
                  <c:v>0.54098278796272559</c:v>
                </c:pt>
                <c:pt idx="9">
                  <c:v>0.62043844818977245</c:v>
                </c:pt>
                <c:pt idx="10">
                  <c:v>0.70036185581349775</c:v>
                </c:pt>
                <c:pt idx="11">
                  <c:v>0.78055323509873586</c:v>
                </c:pt>
                <c:pt idx="12">
                  <c:v>0.86131646680869989</c:v>
                </c:pt>
                <c:pt idx="13">
                  <c:v>0.94246834158025494</c:v>
                </c:pt>
                <c:pt idx="14">
                  <c:v>1.0237568963721659</c:v>
                </c:pt>
                <c:pt idx="15">
                  <c:v>1.0317218519471223</c:v>
                </c:pt>
                <c:pt idx="16">
                  <c:v>1.0317218519471223</c:v>
                </c:pt>
                <c:pt idx="17">
                  <c:v>1.1055876980867581</c:v>
                </c:pt>
                <c:pt idx="18">
                  <c:v>1.1874662958604993</c:v>
                </c:pt>
                <c:pt idx="19">
                  <c:v>1.1874662958604993</c:v>
                </c:pt>
                <c:pt idx="20">
                  <c:v>1.2695901776575331</c:v>
                </c:pt>
                <c:pt idx="21">
                  <c:v>1.3519312819679741</c:v>
                </c:pt>
                <c:pt idx="22">
                  <c:v>1.4344614125023289</c:v>
                </c:pt>
                <c:pt idx="23">
                  <c:v>1.5174775226352115</c:v>
                </c:pt>
                <c:pt idx="24">
                  <c:v>1.6003166069556631</c:v>
                </c:pt>
                <c:pt idx="25">
                  <c:v>1.6832586196985557</c:v>
                </c:pt>
                <c:pt idx="26">
                  <c:v>1.7666490360534701</c:v>
                </c:pt>
                <c:pt idx="27">
                  <c:v>1.8497255123360006</c:v>
                </c:pt>
                <c:pt idx="28">
                  <c:v>1.9332234033078244</c:v>
                </c:pt>
                <c:pt idx="29">
                  <c:v>2.0167384591956208</c:v>
                </c:pt>
                <c:pt idx="30">
                  <c:v>2.1006785944631909</c:v>
                </c:pt>
                <c:pt idx="31">
                  <c:v>2.1846062867819054</c:v>
                </c:pt>
                <c:pt idx="32">
                  <c:v>2.2689601967757422</c:v>
                </c:pt>
                <c:pt idx="33">
                  <c:v>2.3537547169850179</c:v>
                </c:pt>
                <c:pt idx="34">
                  <c:v>2.4385038812390096</c:v>
                </c:pt>
                <c:pt idx="35">
                  <c:v>2.4385038812390096</c:v>
                </c:pt>
                <c:pt idx="36">
                  <c:v>2.5231755201562995</c:v>
                </c:pt>
                <c:pt idx="37">
                  <c:v>2.608796319079179</c:v>
                </c:pt>
                <c:pt idx="38">
                  <c:v>2.6943331268761628</c:v>
                </c:pt>
                <c:pt idx="39">
                  <c:v>2.779751786874447</c:v>
                </c:pt>
                <c:pt idx="40">
                  <c:v>2.866165281180201</c:v>
                </c:pt>
                <c:pt idx="41">
                  <c:v>2.9524488351092564</c:v>
                </c:pt>
                <c:pt idx="42">
                  <c:v>3.0397713530309836</c:v>
                </c:pt>
                <c:pt idx="43">
                  <c:v>3.1275637951246331</c:v>
                </c:pt>
                <c:pt idx="44">
                  <c:v>3.2164600521586193</c:v>
                </c:pt>
                <c:pt idx="45">
                  <c:v>3.3058601996835204</c:v>
                </c:pt>
                <c:pt idx="46">
                  <c:v>3.3970770245008826</c:v>
                </c:pt>
                <c:pt idx="47">
                  <c:v>3.488850469142236</c:v>
                </c:pt>
                <c:pt idx="48">
                  <c:v>3.5818585721914524</c:v>
                </c:pt>
                <c:pt idx="49">
                  <c:v>3.6761352001756982</c:v>
                </c:pt>
                <c:pt idx="50">
                  <c:v>3.7710037705735093</c:v>
                </c:pt>
                <c:pt idx="51">
                  <c:v>3.7710037705735093</c:v>
                </c:pt>
                <c:pt idx="52">
                  <c:v>3.8678931256867894</c:v>
                </c:pt>
                <c:pt idx="53">
                  <c:v>3.9646714879035017</c:v>
                </c:pt>
                <c:pt idx="54">
                  <c:v>4.0627757800110054</c:v>
                </c:pt>
                <c:pt idx="55">
                  <c:v>4.160716881281731</c:v>
                </c:pt>
                <c:pt idx="56">
                  <c:v>4.2592099593648109</c:v>
                </c:pt>
                <c:pt idx="57">
                  <c:v>4.3574601487430051</c:v>
                </c:pt>
                <c:pt idx="58">
                  <c:v>4.4546274740555996</c:v>
                </c:pt>
                <c:pt idx="59">
                  <c:v>4.5506278175075305</c:v>
                </c:pt>
                <c:pt idx="60">
                  <c:v>4.6453783189200371</c:v>
                </c:pt>
                <c:pt idx="61">
                  <c:v>4.7379779465242082</c:v>
                </c:pt>
                <c:pt idx="62">
                  <c:v>4.8291462226431578</c:v>
                </c:pt>
                <c:pt idx="63">
                  <c:v>4.9179665308005225</c:v>
                </c:pt>
                <c:pt idx="64">
                  <c:v>5.0051822026804738</c:v>
                </c:pt>
                <c:pt idx="65">
                  <c:v>5.0898619142526886</c:v>
                </c:pt>
                <c:pt idx="66">
                  <c:v>5.1727720162813746</c:v>
                </c:pt>
                <c:pt idx="67">
                  <c:v>5.1727720162813746</c:v>
                </c:pt>
                <c:pt idx="68">
                  <c:v>5.2538427168471209</c:v>
                </c:pt>
                <c:pt idx="69">
                  <c:v>5.3321226313806731</c:v>
                </c:pt>
                <c:pt idx="70">
                  <c:v>5.4084117668871237</c:v>
                </c:pt>
                <c:pt idx="71">
                  <c:v>5.4826455325100119</c:v>
                </c:pt>
                <c:pt idx="72">
                  <c:v>5.5547624551000938</c:v>
                </c:pt>
                <c:pt idx="73">
                  <c:v>5.6247012235814404</c:v>
                </c:pt>
                <c:pt idx="74">
                  <c:v>5.6924037317454133</c:v>
                </c:pt>
                <c:pt idx="75">
                  <c:v>5.7578133982115141</c:v>
                </c:pt>
                <c:pt idx="76">
                  <c:v>5.820875631672795</c:v>
                </c:pt>
                <c:pt idx="77">
                  <c:v>5.8815374181409963</c:v>
                </c:pt>
                <c:pt idx="78">
                  <c:v>5.8815374181409963</c:v>
                </c:pt>
                <c:pt idx="79">
                  <c:v>5.9406945947224257</c:v>
                </c:pt>
                <c:pt idx="80">
                  <c:v>5.9964124851542895</c:v>
                </c:pt>
                <c:pt idx="81">
                  <c:v>6.0505415611842102</c:v>
                </c:pt>
                <c:pt idx="82">
                  <c:v>6.1020904509612883</c:v>
                </c:pt>
                <c:pt idx="83">
                  <c:v>6.1510167712753185</c:v>
                </c:pt>
                <c:pt idx="84">
                  <c:v>6.1972798880054691</c:v>
                </c:pt>
                <c:pt idx="85">
                  <c:v>6.241815695104675</c:v>
                </c:pt>
                <c:pt idx="86">
                  <c:v>6.2836208283474511</c:v>
                </c:pt>
                <c:pt idx="87">
                  <c:v>6.3226614482552677</c:v>
                </c:pt>
                <c:pt idx="88">
                  <c:v>6.358904143040224</c:v>
                </c:pt>
                <c:pt idx="89">
                  <c:v>6.393307303262727</c:v>
                </c:pt>
                <c:pt idx="90">
                  <c:v>6.4238695027418871</c:v>
                </c:pt>
                <c:pt idx="91">
                  <c:v>6.4525429394782812</c:v>
                </c:pt>
                <c:pt idx="92">
                  <c:v>6.4783159736561311</c:v>
                </c:pt>
                <c:pt idx="93">
                  <c:v>6.5011669597546895</c:v>
                </c:pt>
                <c:pt idx="94">
                  <c:v>6.5280595610953434</c:v>
                </c:pt>
                <c:pt idx="95">
                  <c:v>6.5430209564405954</c:v>
                </c:pt>
                <c:pt idx="96">
                  <c:v>6.5560038995029677</c:v>
                </c:pt>
                <c:pt idx="97">
                  <c:v>6.5650000162165307</c:v>
                </c:pt>
                <c:pt idx="98">
                  <c:v>6.5720000267018444</c:v>
                </c:pt>
                <c:pt idx="99">
                  <c:v>6.5720000267018444</c:v>
                </c:pt>
                <c:pt idx="100">
                  <c:v>6.5749985931940671</c:v>
                </c:pt>
                <c:pt idx="101">
                  <c:v>6.5749921210517002</c:v>
                </c:pt>
                <c:pt idx="102">
                  <c:v>6.5719806326491934</c:v>
                </c:pt>
                <c:pt idx="103">
                  <c:v>6.5659661116779588</c:v>
                </c:pt>
                <c:pt idx="104">
                  <c:v>6.5569529781270033</c:v>
                </c:pt>
                <c:pt idx="105">
                  <c:v>6.5439536350918219</c:v>
                </c:pt>
                <c:pt idx="106">
                  <c:v>6.5289682384099512</c:v>
                </c:pt>
                <c:pt idx="107">
                  <c:v>6.5100216986029364</c:v>
                </c:pt>
                <c:pt idx="108">
                  <c:v>6.4891120477230837</c:v>
                </c:pt>
                <c:pt idx="109">
                  <c:v>6.4642776494380616</c:v>
                </c:pt>
                <c:pt idx="110">
                  <c:v>6.4642776494380616</c:v>
                </c:pt>
                <c:pt idx="111">
                  <c:v>6.4375105382554567</c:v>
                </c:pt>
                <c:pt idx="112">
                  <c:v>6.4068663084755562</c:v>
                </c:pt>
                <c:pt idx="113">
                  <c:v>6.3733537789121373</c:v>
                </c:pt>
                <c:pt idx="114">
                  <c:v>6.3370007721818595</c:v>
                </c:pt>
                <c:pt idx="115">
                  <c:v>6.2988014348411951</c:v>
                </c:pt>
                <c:pt idx="116">
                  <c:v>6.2988014348411951</c:v>
                </c:pt>
                <c:pt idx="117">
                  <c:v>6.2568513816400317</c:v>
                </c:pt>
                <c:pt idx="118">
                  <c:v>6.2121546507449459</c:v>
                </c:pt>
                <c:pt idx="119">
                  <c:v>6.1647473188747508</c:v>
                </c:pt>
                <c:pt idx="120">
                  <c:v>6.1137222528146751</c:v>
                </c:pt>
                <c:pt idx="121">
                  <c:v>6.061016261139117</c:v>
                </c:pt>
                <c:pt idx="122">
                  <c:v>6.061016261139117</c:v>
                </c:pt>
                <c:pt idx="123">
                  <c:v>6.0057219728550502</c:v>
                </c:pt>
                <c:pt idx="124">
                  <c:v>5.9478833718827646</c:v>
                </c:pt>
                <c:pt idx="125">
                  <c:v>5.8866274754912933</c:v>
                </c:pt>
                <c:pt idx="126">
                  <c:v>5.8238512244775444</c:v>
                </c:pt>
                <c:pt idx="127">
                  <c:v>5.7577724305969786</c:v>
                </c:pt>
                <c:pt idx="128">
                  <c:v>5.6893651362019817</c:v>
                </c:pt>
                <c:pt idx="129">
                  <c:v>5.6186862232955699</c:v>
                </c:pt>
                <c:pt idx="130">
                  <c:v>5.5449099276498419</c:v>
                </c:pt>
                <c:pt idx="131">
                  <c:v>5.469870657709297</c:v>
                </c:pt>
                <c:pt idx="132">
                  <c:v>5.3918728529697795</c:v>
                </c:pt>
                <c:pt idx="133">
                  <c:v>5.3918728529697795</c:v>
                </c:pt>
                <c:pt idx="134">
                  <c:v>5.3118646101603959</c:v>
                </c:pt>
                <c:pt idx="135">
                  <c:v>5.2290632843897624</c:v>
                </c:pt>
                <c:pt idx="136">
                  <c:v>5.1435653186333914</c:v>
                </c:pt>
                <c:pt idx="137">
                  <c:v>5.0562989441385708</c:v>
                </c:pt>
                <c:pt idx="138">
                  <c:v>4.9656983334228402</c:v>
                </c:pt>
                <c:pt idx="139">
                  <c:v>4.8727079727343376</c:v>
                </c:pt>
                <c:pt idx="140">
                  <c:v>4.7766377524011236</c:v>
                </c:pt>
                <c:pt idx="141">
                  <c:v>4.676842591804089</c:v>
                </c:pt>
                <c:pt idx="142">
                  <c:v>4.676842591804089</c:v>
                </c:pt>
                <c:pt idx="143">
                  <c:v>4.574280071738392</c:v>
                </c:pt>
                <c:pt idx="144">
                  <c:v>4.4668038643286767</c:v>
                </c:pt>
                <c:pt idx="145">
                  <c:v>4.3546731059235855</c:v>
                </c:pt>
                <c:pt idx="146">
                  <c:v>4.2374107568560744</c:v>
                </c:pt>
                <c:pt idx="147">
                  <c:v>4.1145947468878292</c:v>
                </c:pt>
                <c:pt idx="148">
                  <c:v>3.9851413616699158</c:v>
                </c:pt>
                <c:pt idx="149">
                  <c:v>3.9075978914910094</c:v>
                </c:pt>
                <c:pt idx="150">
                  <c:v>3.9075978914910094</c:v>
                </c:pt>
                <c:pt idx="151">
                  <c:v>3.8487810158534836</c:v>
                </c:pt>
                <c:pt idx="152">
                  <c:v>3.7066959869364289</c:v>
                </c:pt>
                <c:pt idx="153">
                  <c:v>3.5600302719710282</c:v>
                </c:pt>
                <c:pt idx="154">
                  <c:v>3.4125650352168764</c:v>
                </c:pt>
                <c:pt idx="155">
                  <c:v>3.266517003934708</c:v>
                </c:pt>
                <c:pt idx="156">
                  <c:v>3.1226611513789622</c:v>
                </c:pt>
                <c:pt idx="157">
                  <c:v>2.978572390773579</c:v>
                </c:pt>
                <c:pt idx="158">
                  <c:v>2.8289634912682446</c:v>
                </c:pt>
                <c:pt idx="159">
                  <c:v>2.6708543760169463</c:v>
                </c:pt>
              </c:numCache>
            </c:numRef>
          </c:xVal>
          <c:yVal>
            <c:numRef>
              <c:f>Summary!$W$190:$W$349</c:f>
              <c:numCache>
                <c:formatCode>General</c:formatCode>
                <c:ptCount val="160"/>
                <c:pt idx="0">
                  <c:v>-4.3130002021762337</c:v>
                </c:pt>
                <c:pt idx="1">
                  <c:v>-4.3130002021762337</c:v>
                </c:pt>
                <c:pt idx="2">
                  <c:v>-4.3293403593256281</c:v>
                </c:pt>
                <c:pt idx="3">
                  <c:v>-4.3443518785219535</c:v>
                </c:pt>
                <c:pt idx="4">
                  <c:v>-4.359017438291291</c:v>
                </c:pt>
                <c:pt idx="5">
                  <c:v>-4.3723227937254281</c:v>
                </c:pt>
                <c:pt idx="6">
                  <c:v>-4.3852485925936682</c:v>
                </c:pt>
                <c:pt idx="7">
                  <c:v>-4.3967808014087115</c:v>
                </c:pt>
                <c:pt idx="8">
                  <c:v>-4.4059119118069185</c:v>
                </c:pt>
                <c:pt idx="9">
                  <c:v>-4.41461456580031</c:v>
                </c:pt>
                <c:pt idx="10">
                  <c:v>-4.4218801870520066</c:v>
                </c:pt>
                <c:pt idx="11">
                  <c:v>-4.4267099089903166</c:v>
                </c:pt>
                <c:pt idx="12">
                  <c:v>-4.4310641377640643</c:v>
                </c:pt>
                <c:pt idx="13">
                  <c:v>-4.4339420785516435</c:v>
                </c:pt>
                <c:pt idx="14">
                  <c:v>-4.4343572131136497</c:v>
                </c:pt>
                <c:pt idx="15">
                  <c:v>-4.4335374631283822</c:v>
                </c:pt>
                <c:pt idx="16">
                  <c:v>-4.4335374631283822</c:v>
                </c:pt>
                <c:pt idx="17">
                  <c:v>-4.4342504903111006</c:v>
                </c:pt>
                <c:pt idx="18">
                  <c:v>-4.4316662950884806</c:v>
                </c:pt>
                <c:pt idx="19">
                  <c:v>-4.4316662950884806</c:v>
                </c:pt>
                <c:pt idx="20">
                  <c:v>-4.4275700207700428</c:v>
                </c:pt>
                <c:pt idx="21">
                  <c:v>-4.4219518856636739</c:v>
                </c:pt>
                <c:pt idx="22">
                  <c:v>-4.4148030870759829</c:v>
                </c:pt>
                <c:pt idx="23">
                  <c:v>-4.4070603433832272</c:v>
                </c:pt>
                <c:pt idx="24">
                  <c:v>-4.3968200815311471</c:v>
                </c:pt>
                <c:pt idx="25">
                  <c:v>-4.3850256179476732</c:v>
                </c:pt>
                <c:pt idx="26">
                  <c:v>-4.3725973904529631</c:v>
                </c:pt>
                <c:pt idx="27">
                  <c:v>-4.3576683535305047</c:v>
                </c:pt>
                <c:pt idx="28">
                  <c:v>-4.3420794794590947</c:v>
                </c:pt>
                <c:pt idx="29">
                  <c:v>-4.3248986602786497</c:v>
                </c:pt>
                <c:pt idx="30">
                  <c:v>-4.3070188864087156</c:v>
                </c:pt>
                <c:pt idx="31">
                  <c:v>-4.2875211283424308</c:v>
                </c:pt>
                <c:pt idx="32">
                  <c:v>-4.2672837256672871</c:v>
                </c:pt>
                <c:pt idx="33">
                  <c:v>-4.2462764768058063</c:v>
                </c:pt>
                <c:pt idx="34">
                  <c:v>-4.2236034860361995</c:v>
                </c:pt>
                <c:pt idx="35">
                  <c:v>-4.2236034860361995</c:v>
                </c:pt>
                <c:pt idx="36">
                  <c:v>-4.1992604038146739</c:v>
                </c:pt>
                <c:pt idx="37">
                  <c:v>-4.1749382481489601</c:v>
                </c:pt>
                <c:pt idx="38">
                  <c:v>-4.1489008502995137</c:v>
                </c:pt>
                <c:pt idx="39">
                  <c:v>-4.1211434017248276</c:v>
                </c:pt>
                <c:pt idx="40">
                  <c:v>-4.0933003498436413</c:v>
                </c:pt>
                <c:pt idx="41">
                  <c:v>-4.0636895181682169</c:v>
                </c:pt>
                <c:pt idx="42">
                  <c:v>-4.0339053429537017</c:v>
                </c:pt>
                <c:pt idx="43">
                  <c:v>-4.0030917966340871</c:v>
                </c:pt>
                <c:pt idx="44">
                  <c:v>-3.9719902261673741</c:v>
                </c:pt>
                <c:pt idx="45">
                  <c:v>-3.9397637790864648</c:v>
                </c:pt>
                <c:pt idx="46">
                  <c:v>-3.9078832394370737</c:v>
                </c:pt>
                <c:pt idx="47">
                  <c:v>-3.8747542826566654</c:v>
                </c:pt>
                <c:pt idx="48">
                  <c:v>-3.841066472501431</c:v>
                </c:pt>
                <c:pt idx="49">
                  <c:v>-3.8067429716282306</c:v>
                </c:pt>
                <c:pt idx="50">
                  <c:v>-3.7709974165097671</c:v>
                </c:pt>
                <c:pt idx="51">
                  <c:v>-3.7709974165097671</c:v>
                </c:pt>
                <c:pt idx="52">
                  <c:v>-3.7351747227380452</c:v>
                </c:pt>
                <c:pt idx="53">
                  <c:v>-3.6971098217883633</c:v>
                </c:pt>
                <c:pt idx="54">
                  <c:v>-3.6581336832838365</c:v>
                </c:pt>
                <c:pt idx="55">
                  <c:v>-3.6168500328324065</c:v>
                </c:pt>
                <c:pt idx="56">
                  <c:v>-3.5738956176357628</c:v>
                </c:pt>
                <c:pt idx="57">
                  <c:v>-3.5285958454379704</c:v>
                </c:pt>
                <c:pt idx="58">
                  <c:v>-3.4803306864811128</c:v>
                </c:pt>
                <c:pt idx="59">
                  <c:v>-3.4291383677039291</c:v>
                </c:pt>
                <c:pt idx="60">
                  <c:v>-3.3750593264301618</c:v>
                </c:pt>
                <c:pt idx="61">
                  <c:v>-3.3175623658875613</c:v>
                </c:pt>
                <c:pt idx="62">
                  <c:v>-3.2572948190592443</c:v>
                </c:pt>
                <c:pt idx="63">
                  <c:v>-3.193759441103281</c:v>
                </c:pt>
                <c:pt idx="64">
                  <c:v>-3.1275796604719308</c:v>
                </c:pt>
                <c:pt idx="65">
                  <c:v>-3.0582923494848004</c:v>
                </c:pt>
                <c:pt idx="66">
                  <c:v>-2.986496151008935</c:v>
                </c:pt>
                <c:pt idx="67">
                  <c:v>-2.986496151008935</c:v>
                </c:pt>
                <c:pt idx="68">
                  <c:v>-2.9122474723131409</c:v>
                </c:pt>
                <c:pt idx="69">
                  <c:v>-2.8351348572128399</c:v>
                </c:pt>
                <c:pt idx="70">
                  <c:v>-2.7557184623553348</c:v>
                </c:pt>
                <c:pt idx="71">
                  <c:v>-2.6740599846236335</c:v>
                </c:pt>
                <c:pt idx="72">
                  <c:v>-2.5902234186799031</c:v>
                </c:pt>
                <c:pt idx="73">
                  <c:v>-2.5042735361782165</c:v>
                </c:pt>
                <c:pt idx="74">
                  <c:v>-2.4162772902818088</c:v>
                </c:pt>
                <c:pt idx="75">
                  <c:v>-2.3263029349509434</c:v>
                </c:pt>
                <c:pt idx="76">
                  <c:v>-2.2344201810587188</c:v>
                </c:pt>
                <c:pt idx="77">
                  <c:v>-2.1406999795389079</c:v>
                </c:pt>
                <c:pt idx="78">
                  <c:v>-2.1406999795389079</c:v>
                </c:pt>
                <c:pt idx="79">
                  <c:v>-2.0455406709143644</c:v>
                </c:pt>
                <c:pt idx="80">
                  <c:v>-1.9483480549521488</c:v>
                </c:pt>
                <c:pt idx="81">
                  <c:v>-1.8498317767884156</c:v>
                </c:pt>
                <c:pt idx="82">
                  <c:v>-1.7497419117959139</c:v>
                </c:pt>
                <c:pt idx="83">
                  <c:v>-1.648155656532972</c:v>
                </c:pt>
                <c:pt idx="84">
                  <c:v>-1.5451511452798616</c:v>
                </c:pt>
                <c:pt idx="85">
                  <c:v>-1.4410324728490389</c:v>
                </c:pt>
                <c:pt idx="86">
                  <c:v>-1.3356206575705665</c:v>
                </c:pt>
                <c:pt idx="87">
                  <c:v>-1.2289967510871949</c:v>
                </c:pt>
                <c:pt idx="88">
                  <c:v>-1.1212422763934184</c:v>
                </c:pt>
                <c:pt idx="89">
                  <c:v>-1.0125963500099169</c:v>
                </c:pt>
                <c:pt idx="90">
                  <c:v>-0.90281197558907822</c:v>
                </c:pt>
                <c:pt idx="91">
                  <c:v>-0.79226868662961247</c:v>
                </c:pt>
                <c:pt idx="92">
                  <c:v>-0.68089452215876167</c:v>
                </c:pt>
                <c:pt idx="93">
                  <c:v>-0.56877452486072155</c:v>
                </c:pt>
                <c:pt idx="94">
                  <c:v>-0.45648254504991559</c:v>
                </c:pt>
                <c:pt idx="95">
                  <c:v>-0.34290139024609823</c:v>
                </c:pt>
                <c:pt idx="96">
                  <c:v>-0.22893693229678636</c:v>
                </c:pt>
                <c:pt idx="97">
                  <c:v>-0.11458877213117877</c:v>
                </c:pt>
                <c:pt idx="98">
                  <c:v>3.6912313715955826E-6</c:v>
                </c:pt>
                <c:pt idx="99">
                  <c:v>3.6912313715955826E-6</c:v>
                </c:pt>
                <c:pt idx="100">
                  <c:v>0.11477068034298289</c:v>
                </c:pt>
                <c:pt idx="101">
                  <c:v>0.22960739951985951</c:v>
                </c:pt>
                <c:pt idx="102">
                  <c:v>0.34442648842847218</c:v>
                </c:pt>
                <c:pt idx="103">
                  <c:v>0.45914061868836448</c:v>
                </c:pt>
                <c:pt idx="104">
                  <c:v>0.57366255766289653</c:v>
                </c:pt>
                <c:pt idx="105">
                  <c:v>0.6878007107732711</c:v>
                </c:pt>
                <c:pt idx="106">
                  <c:v>0.80165993113345391</c:v>
                </c:pt>
                <c:pt idx="107">
                  <c:v>0.91492728065903128</c:v>
                </c:pt>
                <c:pt idx="108">
                  <c:v>1.0277777423770404</c:v>
                </c:pt>
                <c:pt idx="109">
                  <c:v>1.1398298880417601</c:v>
                </c:pt>
                <c:pt idx="110">
                  <c:v>1.1398298880417601</c:v>
                </c:pt>
                <c:pt idx="111">
                  <c:v>1.2513285821965558</c:v>
                </c:pt>
                <c:pt idx="112">
                  <c:v>1.3618247331971713</c:v>
                </c:pt>
                <c:pt idx="113">
                  <c:v>1.4714078841756191</c:v>
                </c:pt>
                <c:pt idx="114">
                  <c:v>1.579994938966341</c:v>
                </c:pt>
                <c:pt idx="115">
                  <c:v>1.6877619175736092</c:v>
                </c:pt>
                <c:pt idx="116">
                  <c:v>1.6877619175736092</c:v>
                </c:pt>
                <c:pt idx="117">
                  <c:v>1.7941263901190805</c:v>
                </c:pt>
                <c:pt idx="118">
                  <c:v>1.8992493692933465</c:v>
                </c:pt>
                <c:pt idx="119">
                  <c:v>2.0030508886329654</c:v>
                </c:pt>
                <c:pt idx="120">
                  <c:v>2.1051264217152421</c:v>
                </c:pt>
                <c:pt idx="121">
                  <c:v>2.2060325069516766</c:v>
                </c:pt>
                <c:pt idx="122">
                  <c:v>2.2060325069516766</c:v>
                </c:pt>
                <c:pt idx="123">
                  <c:v>2.3053836369688328</c:v>
                </c:pt>
                <c:pt idx="124">
                  <c:v>2.4031038065499497</c:v>
                </c:pt>
                <c:pt idx="125">
                  <c:v>2.4987280205818947</c:v>
                </c:pt>
                <c:pt idx="126">
                  <c:v>2.5929484983607778</c:v>
                </c:pt>
                <c:pt idx="127">
                  <c:v>2.6848962217649595</c:v>
                </c:pt>
                <c:pt idx="128">
                  <c:v>2.7748915980787552</c:v>
                </c:pt>
                <c:pt idx="129">
                  <c:v>2.8628664060548301</c:v>
                </c:pt>
                <c:pt idx="130">
                  <c:v>2.9482836582396779</c:v>
                </c:pt>
                <c:pt idx="131">
                  <c:v>3.0320015379165506</c:v>
                </c:pt>
                <c:pt idx="132">
                  <c:v>3.1130019350107538</c:v>
                </c:pt>
                <c:pt idx="133">
                  <c:v>3.1130019350107538</c:v>
                </c:pt>
                <c:pt idx="134">
                  <c:v>3.1916929197968038</c:v>
                </c:pt>
                <c:pt idx="135">
                  <c:v>3.2674840173449069</c:v>
                </c:pt>
                <c:pt idx="136">
                  <c:v>3.3402729753109592</c:v>
                </c:pt>
                <c:pt idx="137">
                  <c:v>3.4105192725321336</c:v>
                </c:pt>
                <c:pt idx="138">
                  <c:v>3.4770219456057534</c:v>
                </c:pt>
                <c:pt idx="139">
                  <c:v>3.5402320776238665</c:v>
                </c:pt>
                <c:pt idx="140">
                  <c:v>3.5994572012314054</c:v>
                </c:pt>
                <c:pt idx="141">
                  <c:v>3.653952338534312</c:v>
                </c:pt>
                <c:pt idx="142">
                  <c:v>3.653952338534312</c:v>
                </c:pt>
                <c:pt idx="143">
                  <c:v>3.7041813760220088</c:v>
                </c:pt>
                <c:pt idx="144">
                  <c:v>3.7480958502452202</c:v>
                </c:pt>
                <c:pt idx="145">
                  <c:v>3.7854619163898349</c:v>
                </c:pt>
                <c:pt idx="146">
                  <c:v>3.8153840812275153</c:v>
                </c:pt>
                <c:pt idx="147">
                  <c:v>3.8369239311389247</c:v>
                </c:pt>
                <c:pt idx="148">
                  <c:v>3.8484084898616464</c:v>
                </c:pt>
                <c:pt idx="149">
                  <c:v>3.8534168989706323</c:v>
                </c:pt>
                <c:pt idx="150">
                  <c:v>3.8534168989706323</c:v>
                </c:pt>
                <c:pt idx="151">
                  <c:v>3.8487831775615118</c:v>
                </c:pt>
                <c:pt idx="152">
                  <c:v>3.8383981677303014</c:v>
                </c:pt>
                <c:pt idx="153">
                  <c:v>3.8176671243379463</c:v>
                </c:pt>
                <c:pt idx="154">
                  <c:v>3.7900394335240684</c:v>
                </c:pt>
                <c:pt idx="155">
                  <c:v>3.7576999048204414</c:v>
                </c:pt>
                <c:pt idx="156">
                  <c:v>3.721444532216156</c:v>
                </c:pt>
                <c:pt idx="157">
                  <c:v>3.6782324063611509</c:v>
                </c:pt>
                <c:pt idx="158">
                  <c:v>3.6209099183675777</c:v>
                </c:pt>
                <c:pt idx="159">
                  <c:v>3.5443451717703192</c:v>
                </c:pt>
              </c:numCache>
            </c:numRef>
          </c:yVal>
          <c:smooth val="1"/>
        </c:ser>
        <c:ser>
          <c:idx val="1"/>
          <c:order val="1"/>
          <c:tx>
            <c:strRef>
              <c:f>Summary!$Y$2</c:f>
              <c:strCache>
                <c:ptCount val="1"/>
                <c:pt idx="0">
                  <c:v>Symm</c:v>
                </c:pt>
              </c:strCache>
            </c:strRef>
          </c:tx>
          <c:spPr>
            <a:ln w="12700">
              <a:solidFill>
                <a:srgbClr val="0000FF"/>
              </a:solidFill>
              <a:prstDash val="solid"/>
            </a:ln>
          </c:spPr>
          <c:marker>
            <c:symbol val="none"/>
          </c:marker>
          <c:xVal>
            <c:numRef>
              <c:f>Summary!$X$190:$X$349</c:f>
              <c:numCache>
                <c:formatCode>General</c:formatCode>
                <c:ptCount val="160"/>
                <c:pt idx="0">
                  <c:v>5.190864092778272E-6</c:v>
                </c:pt>
                <c:pt idx="1">
                  <c:v>5.190864092778272E-6</c:v>
                </c:pt>
                <c:pt idx="2">
                  <c:v>8.0809815094122536E-2</c:v>
                </c:pt>
                <c:pt idx="3">
                  <c:v>0.16190391311659719</c:v>
                </c:pt>
                <c:pt idx="4">
                  <c:v>0.24341966413078861</c:v>
                </c:pt>
                <c:pt idx="5">
                  <c:v>0.32527955368630018</c:v>
                </c:pt>
                <c:pt idx="6">
                  <c:v>0.40754535070197756</c:v>
                </c:pt>
                <c:pt idx="7">
                  <c:v>0.49034808553550252</c:v>
                </c:pt>
                <c:pt idx="8">
                  <c:v>0.57364401641030094</c:v>
                </c:pt>
                <c:pt idx="9">
                  <c:v>0.65745874712056618</c:v>
                </c:pt>
                <c:pt idx="10">
                  <c:v>0.74197367165773098</c:v>
                </c:pt>
                <c:pt idx="11">
                  <c:v>0.82691761194216362</c:v>
                </c:pt>
                <c:pt idx="12">
                  <c:v>0.91264437524990705</c:v>
                </c:pt>
                <c:pt idx="13">
                  <c:v>0.99902056632023695</c:v>
                </c:pt>
                <c:pt idx="14">
                  <c:v>1.0860686085578803</c:v>
                </c:pt>
                <c:pt idx="15">
                  <c:v>1.1740518771613604</c:v>
                </c:pt>
                <c:pt idx="16">
                  <c:v>1.2627830222035996</c:v>
                </c:pt>
                <c:pt idx="17">
                  <c:v>1.2627830222035996</c:v>
                </c:pt>
                <c:pt idx="18">
                  <c:v>1.3522817321231375</c:v>
                </c:pt>
                <c:pt idx="19">
                  <c:v>1.4425667952644166</c:v>
                </c:pt>
                <c:pt idx="20">
                  <c:v>1.5339652025480004</c:v>
                </c:pt>
                <c:pt idx="21">
                  <c:v>1.6265431850503727</c:v>
                </c:pt>
                <c:pt idx="22">
                  <c:v>1.7200239529033501</c:v>
                </c:pt>
                <c:pt idx="23">
                  <c:v>1.8144216911652056</c:v>
                </c:pt>
                <c:pt idx="24">
                  <c:v>1.9101236728973372</c:v>
                </c:pt>
                <c:pt idx="25">
                  <c:v>2.0071904728848082</c:v>
                </c:pt>
                <c:pt idx="26">
                  <c:v>2.0563535932256181</c:v>
                </c:pt>
                <c:pt idx="27">
                  <c:v>2.0563535932256181</c:v>
                </c:pt>
                <c:pt idx="28">
                  <c:v>2.1052735160744258</c:v>
                </c:pt>
                <c:pt idx="29">
                  <c:v>2.2048040483378935</c:v>
                </c:pt>
                <c:pt idx="30">
                  <c:v>2.3053983267516962</c:v>
                </c:pt>
                <c:pt idx="31">
                  <c:v>2.4070621610927501</c:v>
                </c:pt>
                <c:pt idx="32">
                  <c:v>2.5093298812844038</c:v>
                </c:pt>
                <c:pt idx="33">
                  <c:v>2.6131282307822081</c:v>
                </c:pt>
                <c:pt idx="34">
                  <c:v>2.7170044129001987</c:v>
                </c:pt>
                <c:pt idx="35">
                  <c:v>2.7170044129001987</c:v>
                </c:pt>
                <c:pt idx="36">
                  <c:v>2.8213830250536676</c:v>
                </c:pt>
                <c:pt idx="37">
                  <c:v>2.9262184154066175</c:v>
                </c:pt>
                <c:pt idx="38">
                  <c:v>3.0309205426121917</c:v>
                </c:pt>
                <c:pt idx="39">
                  <c:v>3.1353987747104184</c:v>
                </c:pt>
                <c:pt idx="40">
                  <c:v>3.2395637634224657</c:v>
                </c:pt>
                <c:pt idx="41">
                  <c:v>3.342738745558147</c:v>
                </c:pt>
                <c:pt idx="42">
                  <c:v>3.4459968025601686</c:v>
                </c:pt>
                <c:pt idx="43">
                  <c:v>3.5486767312892895</c:v>
                </c:pt>
                <c:pt idx="44">
                  <c:v>3.6506916298407508</c:v>
                </c:pt>
                <c:pt idx="45">
                  <c:v>3.7519551157172537</c:v>
                </c:pt>
                <c:pt idx="46">
                  <c:v>3.8523826051355079</c:v>
                </c:pt>
                <c:pt idx="47">
                  <c:v>3.9518892329179796</c:v>
                </c:pt>
                <c:pt idx="48">
                  <c:v>4.050392062442838</c:v>
                </c:pt>
                <c:pt idx="49">
                  <c:v>4.1485035192384592</c:v>
                </c:pt>
                <c:pt idx="50">
                  <c:v>4.2454728231822072</c:v>
                </c:pt>
                <c:pt idx="51">
                  <c:v>4.2454728231822072</c:v>
                </c:pt>
                <c:pt idx="52">
                  <c:v>4.340499802814719</c:v>
                </c:pt>
                <c:pt idx="53">
                  <c:v>4.4356636753503675</c:v>
                </c:pt>
                <c:pt idx="54">
                  <c:v>4.5287278234677641</c:v>
                </c:pt>
                <c:pt idx="55">
                  <c:v>4.6210901531534772</c:v>
                </c:pt>
                <c:pt idx="56">
                  <c:v>4.7119425948125988</c:v>
                </c:pt>
                <c:pt idx="57">
                  <c:v>4.8012108591007703</c:v>
                </c:pt>
                <c:pt idx="58">
                  <c:v>4.8888217634579663</c:v>
                </c:pt>
                <c:pt idx="59">
                  <c:v>4.9755022143960463</c:v>
                </c:pt>
                <c:pt idx="60">
                  <c:v>5.0604042833961351</c:v>
                </c:pt>
                <c:pt idx="61">
                  <c:v>5.1442778199067209</c:v>
                </c:pt>
                <c:pt idx="62">
                  <c:v>5.2254265251568626</c:v>
                </c:pt>
                <c:pt idx="63">
                  <c:v>5.3054328366675527</c:v>
                </c:pt>
                <c:pt idx="64">
                  <c:v>5.3834119176206521</c:v>
                </c:pt>
                <c:pt idx="65">
                  <c:v>5.4601580847713205</c:v>
                </c:pt>
                <c:pt idx="66">
                  <c:v>5.5347705702362129</c:v>
                </c:pt>
                <c:pt idx="67">
                  <c:v>5.5347705702362129</c:v>
                </c:pt>
                <c:pt idx="68">
                  <c:v>5.6071890538300941</c:v>
                </c:pt>
                <c:pt idx="69">
                  <c:v>5.6782383984482054</c:v>
                </c:pt>
                <c:pt idx="70">
                  <c:v>5.7469940491453633</c:v>
                </c:pt>
                <c:pt idx="71">
                  <c:v>5.8134018857598697</c:v>
                </c:pt>
                <c:pt idx="72">
                  <c:v>5.878314329260812</c:v>
                </c:pt>
                <c:pt idx="73">
                  <c:v>5.9407877941641294</c:v>
                </c:pt>
                <c:pt idx="74">
                  <c:v>6.0007729850729259</c:v>
                </c:pt>
                <c:pt idx="75">
                  <c:v>6.0591480591950866</c:v>
                </c:pt>
                <c:pt idx="76">
                  <c:v>6.1140196394614694</c:v>
                </c:pt>
                <c:pt idx="77">
                  <c:v>6.1681440258624187</c:v>
                </c:pt>
                <c:pt idx="78">
                  <c:v>6.1681440258624187</c:v>
                </c:pt>
                <c:pt idx="79">
                  <c:v>6.2186772617262989</c:v>
                </c:pt>
                <c:pt idx="80">
                  <c:v>6.2674639600361921</c:v>
                </c:pt>
                <c:pt idx="81">
                  <c:v>6.3135255139630493</c:v>
                </c:pt>
                <c:pt idx="82">
                  <c:v>6.3568247203619226</c:v>
                </c:pt>
                <c:pt idx="83">
                  <c:v>6.3973280107675281</c:v>
                </c:pt>
                <c:pt idx="84">
                  <c:v>6.4350022683700354</c:v>
                </c:pt>
                <c:pt idx="85">
                  <c:v>6.4698180601980075</c:v>
                </c:pt>
                <c:pt idx="86">
                  <c:v>6.5017478213315538</c:v>
                </c:pt>
                <c:pt idx="87">
                  <c:v>6.5307663317939175</c:v>
                </c:pt>
                <c:pt idx="88">
                  <c:v>6.5578354700385288</c:v>
                </c:pt>
                <c:pt idx="89">
                  <c:v>6.5809681628551253</c:v>
                </c:pt>
                <c:pt idx="90">
                  <c:v>6.60211760044547</c:v>
                </c:pt>
                <c:pt idx="91">
                  <c:v>6.6192909249511311</c:v>
                </c:pt>
                <c:pt idx="92">
                  <c:v>6.6344559855554071</c:v>
                </c:pt>
                <c:pt idx="93">
                  <c:v>6.6466113020157405</c:v>
                </c:pt>
                <c:pt idx="94">
                  <c:v>6.6607354824764018</c:v>
                </c:pt>
                <c:pt idx="95">
                  <c:v>6.6648535043424424</c:v>
                </c:pt>
                <c:pt idx="96">
                  <c:v>6.6669363445241805</c:v>
                </c:pt>
                <c:pt idx="97">
                  <c:v>6.6659844666072283</c:v>
                </c:pt>
                <c:pt idx="98">
                  <c:v>6.6609997749318106</c:v>
                </c:pt>
                <c:pt idx="99">
                  <c:v>6.6609997749318106</c:v>
                </c:pt>
                <c:pt idx="100">
                  <c:v>6.6539865565315148</c:v>
                </c:pt>
                <c:pt idx="101">
                  <c:v>6.6439498542387723</c:v>
                </c:pt>
                <c:pt idx="102">
                  <c:v>6.6299012316346611</c:v>
                </c:pt>
                <c:pt idx="103">
                  <c:v>6.6128520274588762</c:v>
                </c:pt>
                <c:pt idx="104">
                  <c:v>6.5938123588543025</c:v>
                </c:pt>
                <c:pt idx="105">
                  <c:v>6.5708056754678852</c:v>
                </c:pt>
                <c:pt idx="106">
                  <c:v>6.5448487713680104</c:v>
                </c:pt>
                <c:pt idx="107">
                  <c:v>6.5149731519177232</c:v>
                </c:pt>
                <c:pt idx="108">
                  <c:v>6.4831858767089248</c:v>
                </c:pt>
                <c:pt idx="109">
                  <c:v>6.447535723760021</c:v>
                </c:pt>
                <c:pt idx="110">
                  <c:v>6.447535723760021</c:v>
                </c:pt>
                <c:pt idx="111">
                  <c:v>6.4080615196206097</c:v>
                </c:pt>
                <c:pt idx="112">
                  <c:v>6.3667619027865934</c:v>
                </c:pt>
                <c:pt idx="113">
                  <c:v>6.3217121972261028</c:v>
                </c:pt>
                <c:pt idx="114">
                  <c:v>6.2739315019113553</c:v>
                </c:pt>
                <c:pt idx="115">
                  <c:v>6.2234591635147458</c:v>
                </c:pt>
                <c:pt idx="116">
                  <c:v>6.2234591635147458</c:v>
                </c:pt>
                <c:pt idx="117">
                  <c:v>6.1703381521502294</c:v>
                </c:pt>
                <c:pt idx="118">
                  <c:v>6.1146118090474584</c:v>
                </c:pt>
                <c:pt idx="119">
                  <c:v>6.0563270405936995</c:v>
                </c:pt>
                <c:pt idx="120">
                  <c:v>5.9945869989957927</c:v>
                </c:pt>
                <c:pt idx="121">
                  <c:v>5.9303990649722156</c:v>
                </c:pt>
                <c:pt idx="122">
                  <c:v>5.9303990649722156</c:v>
                </c:pt>
                <c:pt idx="123">
                  <c:v>5.8638178177806788</c:v>
                </c:pt>
                <c:pt idx="124">
                  <c:v>5.7930438644905422</c:v>
                </c:pt>
                <c:pt idx="125">
                  <c:v>5.7200163513197735</c:v>
                </c:pt>
                <c:pt idx="126">
                  <c:v>5.6429692988537319</c:v>
                </c:pt>
                <c:pt idx="127">
                  <c:v>5.5629161549505071</c:v>
                </c:pt>
                <c:pt idx="128">
                  <c:v>5.4790476137707627</c:v>
                </c:pt>
                <c:pt idx="129">
                  <c:v>5.3914795031754039</c:v>
                </c:pt>
                <c:pt idx="130">
                  <c:v>5.2985673506770903</c:v>
                </c:pt>
                <c:pt idx="131">
                  <c:v>5.2004877680167674</c:v>
                </c:pt>
                <c:pt idx="132">
                  <c:v>5.0956922222975463</c:v>
                </c:pt>
                <c:pt idx="133">
                  <c:v>5.0956922222975463</c:v>
                </c:pt>
              </c:numCache>
            </c:numRef>
          </c:xVal>
          <c:yVal>
            <c:numRef>
              <c:f>Summary!$Y$190:$Y$349</c:f>
              <c:numCache>
                <c:formatCode>General</c:formatCode>
                <c:ptCount val="160"/>
                <c:pt idx="0">
                  <c:v>-4.6209998130769181</c:v>
                </c:pt>
                <c:pt idx="1">
                  <c:v>-4.6209998130769181</c:v>
                </c:pt>
                <c:pt idx="2">
                  <c:v>-4.6292948527294486</c:v>
                </c:pt>
                <c:pt idx="3">
                  <c:v>-4.6361738056972541</c:v>
                </c:pt>
                <c:pt idx="4">
                  <c:v>-4.644625720122165</c:v>
                </c:pt>
                <c:pt idx="5">
                  <c:v>-4.6516409156423411</c:v>
                </c:pt>
                <c:pt idx="6">
                  <c:v>-4.6582060809981058</c:v>
                </c:pt>
                <c:pt idx="7">
                  <c:v>-4.6653016635426381</c:v>
                </c:pt>
                <c:pt idx="8">
                  <c:v>-4.6719138968485092</c:v>
                </c:pt>
                <c:pt idx="9">
                  <c:v>-4.6780256283593715</c:v>
                </c:pt>
                <c:pt idx="10">
                  <c:v>-4.6846050377866968</c:v>
                </c:pt>
                <c:pt idx="11">
                  <c:v>-4.6896537252067727</c:v>
                </c:pt>
                <c:pt idx="12">
                  <c:v>-4.6951218484020112</c:v>
                </c:pt>
                <c:pt idx="13">
                  <c:v>-4.6999980062127031</c:v>
                </c:pt>
                <c:pt idx="14">
                  <c:v>-4.7042576077984988</c:v>
                </c:pt>
                <c:pt idx="15">
                  <c:v>-4.7088441025190395</c:v>
                </c:pt>
                <c:pt idx="16">
                  <c:v>-4.7127509867169257</c:v>
                </c:pt>
                <c:pt idx="17">
                  <c:v>-4.7127509867169257</c:v>
                </c:pt>
                <c:pt idx="18">
                  <c:v>-4.7159486282654957</c:v>
                </c:pt>
                <c:pt idx="19">
                  <c:v>-4.7184062130950837</c:v>
                </c:pt>
                <c:pt idx="20">
                  <c:v>-4.7210432101219402</c:v>
                </c:pt>
                <c:pt idx="21">
                  <c:v>-4.723808992694341</c:v>
                </c:pt>
                <c:pt idx="22">
                  <c:v>-4.725712289661665</c:v>
                </c:pt>
                <c:pt idx="23">
                  <c:v>-4.7267160877181249</c:v>
                </c:pt>
                <c:pt idx="24">
                  <c:v>-4.7277085697855243</c:v>
                </c:pt>
                <c:pt idx="25">
                  <c:v>-4.7286315428238712</c:v>
                </c:pt>
                <c:pt idx="26">
                  <c:v>-4.729276854709342</c:v>
                </c:pt>
                <c:pt idx="27">
                  <c:v>-4.729276854709342</c:v>
                </c:pt>
                <c:pt idx="28">
                  <c:v>-4.7285093472148034</c:v>
                </c:pt>
                <c:pt idx="29">
                  <c:v>-4.7282055991716287</c:v>
                </c:pt>
                <c:pt idx="30">
                  <c:v>-4.7267555161392849</c:v>
                </c:pt>
                <c:pt idx="31">
                  <c:v>-4.7241143337188714</c:v>
                </c:pt>
                <c:pt idx="32">
                  <c:v>-4.7193523182786414</c:v>
                </c:pt>
                <c:pt idx="33">
                  <c:v>-4.7141976422508831</c:v>
                </c:pt>
                <c:pt idx="34">
                  <c:v>-4.705979513992105</c:v>
                </c:pt>
                <c:pt idx="35">
                  <c:v>-4.705979513992105</c:v>
                </c:pt>
                <c:pt idx="36">
                  <c:v>-4.6955599903604082</c:v>
                </c:pt>
                <c:pt idx="37">
                  <c:v>-4.6829187451594763</c:v>
                </c:pt>
                <c:pt idx="38">
                  <c:v>-4.6671989781061543</c:v>
                </c:pt>
                <c:pt idx="39">
                  <c:v>-4.648410708174346</c:v>
                </c:pt>
                <c:pt idx="40">
                  <c:v>-4.6265676209355533</c:v>
                </c:pt>
                <c:pt idx="41">
                  <c:v>-4.6008764794722481</c:v>
                </c:pt>
                <c:pt idx="42">
                  <c:v>-4.5729837212223865</c:v>
                </c:pt>
                <c:pt idx="43">
                  <c:v>-4.5420907909455854</c:v>
                </c:pt>
                <c:pt idx="44">
                  <c:v>-4.5082206019462205</c:v>
                </c:pt>
                <c:pt idx="45">
                  <c:v>-4.4713980546050047</c:v>
                </c:pt>
                <c:pt idx="46">
                  <c:v>-4.4316514774109068</c:v>
                </c:pt>
                <c:pt idx="47">
                  <c:v>-4.3890100379104062</c:v>
                </c:pt>
                <c:pt idx="48">
                  <c:v>-4.3435062658033763</c:v>
                </c:pt>
                <c:pt idx="49">
                  <c:v>-4.2958938544700978</c:v>
                </c:pt>
                <c:pt idx="50">
                  <c:v>-4.2454656696478761</c:v>
                </c:pt>
                <c:pt idx="51">
                  <c:v>-4.2454656696478761</c:v>
                </c:pt>
                <c:pt idx="52">
                  <c:v>-4.191564921961044</c:v>
                </c:pt>
                <c:pt idx="53">
                  <c:v>-4.1363164111636141</c:v>
                </c:pt>
                <c:pt idx="54">
                  <c:v>-4.0776780926382425</c:v>
                </c:pt>
                <c:pt idx="55">
                  <c:v>-4.0170457517421596</c:v>
                </c:pt>
                <c:pt idx="56">
                  <c:v>-3.9537827791573417</c:v>
                </c:pt>
                <c:pt idx="57">
                  <c:v>-3.887937493904968</c:v>
                </c:pt>
                <c:pt idx="58">
                  <c:v>-3.8195598853541988</c:v>
                </c:pt>
                <c:pt idx="59">
                  <c:v>-3.7493036623079332</c:v>
                </c:pt>
                <c:pt idx="60">
                  <c:v>-3.6765928412379236</c:v>
                </c:pt>
                <c:pt idx="61">
                  <c:v>-3.6020561276594045</c:v>
                </c:pt>
                <c:pt idx="62">
                  <c:v>-3.5245888119851037</c:v>
                </c:pt>
                <c:pt idx="63">
                  <c:v>-3.445382579390643</c:v>
                </c:pt>
                <c:pt idx="64">
                  <c:v>-3.3639234169089063</c:v>
                </c:pt>
                <c:pt idx="65">
                  <c:v>-3.2807883551562873</c:v>
                </c:pt>
                <c:pt idx="66">
                  <c:v>-3.1954957521230232</c:v>
                </c:pt>
                <c:pt idx="67">
                  <c:v>-3.1954957521230232</c:v>
                </c:pt>
                <c:pt idx="68">
                  <c:v>-3.1081102021641978</c:v>
                </c:pt>
                <c:pt idx="69">
                  <c:v>-3.019167548072021</c:v>
                </c:pt>
                <c:pt idx="70">
                  <c:v>-2.9282344405132732</c:v>
                </c:pt>
                <c:pt idx="71">
                  <c:v>-2.8353803405797056</c:v>
                </c:pt>
                <c:pt idx="72">
                  <c:v>-2.7410978527143217</c:v>
                </c:pt>
                <c:pt idx="73">
                  <c:v>-2.6450040749902919</c:v>
                </c:pt>
                <c:pt idx="74">
                  <c:v>-2.5471720157702911</c:v>
                </c:pt>
                <c:pt idx="75">
                  <c:v>-2.4480497957412348</c:v>
                </c:pt>
                <c:pt idx="76">
                  <c:v>-2.346947389747974</c:v>
                </c:pt>
                <c:pt idx="77">
                  <c:v>-2.2450160308816347</c:v>
                </c:pt>
                <c:pt idx="78">
                  <c:v>-2.2450160308816347</c:v>
                </c:pt>
                <c:pt idx="79">
                  <c:v>-2.1412575676676195</c:v>
                </c:pt>
                <c:pt idx="80">
                  <c:v>-2.0364178158609461</c:v>
                </c:pt>
                <c:pt idx="81">
                  <c:v>-1.9302338478619521</c:v>
                </c:pt>
                <c:pt idx="82">
                  <c:v>-1.822785605776357</c:v>
                </c:pt>
                <c:pt idx="83">
                  <c:v>-1.7141543812531719</c:v>
                </c:pt>
                <c:pt idx="84">
                  <c:v>-1.6044218277271542</c:v>
                </c:pt>
                <c:pt idx="85">
                  <c:v>-1.4936708120815727</c:v>
                </c:pt>
                <c:pt idx="86">
                  <c:v>-1.3819848360851281</c:v>
                </c:pt>
                <c:pt idx="87">
                  <c:v>-1.2694481065563314</c:v>
                </c:pt>
                <c:pt idx="88">
                  <c:v>-1.1563191086450368</c:v>
                </c:pt>
                <c:pt idx="89">
                  <c:v>-1.0423187913770022</c:v>
                </c:pt>
                <c:pt idx="90">
                  <c:v>-0.92786300085727202</c:v>
                </c:pt>
                <c:pt idx="91">
                  <c:v>-0.81274266234551684</c:v>
                </c:pt>
                <c:pt idx="92">
                  <c:v>-0.6973054041262895</c:v>
                </c:pt>
                <c:pt idx="93">
                  <c:v>-0.58149916909387489</c:v>
                </c:pt>
                <c:pt idx="94">
                  <c:v>-0.46576007104244893</c:v>
                </c:pt>
                <c:pt idx="95">
                  <c:v>-0.3492862926223691</c:v>
                </c:pt>
                <c:pt idx="96">
                  <c:v>-0.23281071486992727</c:v>
                </c:pt>
                <c:pt idx="97">
                  <c:v>-0.11635140490285098</c:v>
                </c:pt>
                <c:pt idx="98">
                  <c:v>3.7412189950581203E-6</c:v>
                </c:pt>
                <c:pt idx="99">
                  <c:v>3.7412189950581203E-6</c:v>
                </c:pt>
                <c:pt idx="100">
                  <c:v>0.11614946425641662</c:v>
                </c:pt>
                <c:pt idx="101">
                  <c:v>0.23201549454147535</c:v>
                </c:pt>
                <c:pt idx="102">
                  <c:v>0.34746200992972726</c:v>
                </c:pt>
                <c:pt idx="103">
                  <c:v>0.4624192265905791</c:v>
                </c:pt>
                <c:pt idx="104">
                  <c:v>0.57688735532309465</c:v>
                </c:pt>
                <c:pt idx="105">
                  <c:v>0.69062298817409662</c:v>
                </c:pt>
                <c:pt idx="106">
                  <c:v>0.80360982374935386</c:v>
                </c:pt>
                <c:pt idx="107">
                  <c:v>0.91562316462476079</c:v>
                </c:pt>
                <c:pt idx="108">
                  <c:v>1.0268391260269023</c:v>
                </c:pt>
                <c:pt idx="109">
                  <c:v>1.1368778262173636</c:v>
                </c:pt>
                <c:pt idx="110">
                  <c:v>1.1368778262173636</c:v>
                </c:pt>
                <c:pt idx="111">
                  <c:v>1.2456042577831918</c:v>
                </c:pt>
                <c:pt idx="112">
                  <c:v>1.3533002582123954</c:v>
                </c:pt>
                <c:pt idx="113">
                  <c:v>1.4594854594868236</c:v>
                </c:pt>
                <c:pt idx="114">
                  <c:v>1.5642699719962978</c:v>
                </c:pt>
                <c:pt idx="115">
                  <c:v>1.6675739790199493</c:v>
                </c:pt>
                <c:pt idx="116">
                  <c:v>1.6675739790199493</c:v>
                </c:pt>
                <c:pt idx="117">
                  <c:v>1.769319077518122</c:v>
                </c:pt>
                <c:pt idx="118">
                  <c:v>1.8694274812386409</c:v>
                </c:pt>
                <c:pt idx="119">
                  <c:v>1.9678229508889844</c:v>
                </c:pt>
                <c:pt idx="120">
                  <c:v>2.0641048050632236</c:v>
                </c:pt>
                <c:pt idx="121">
                  <c:v>2.158491670844942</c:v>
                </c:pt>
                <c:pt idx="122">
                  <c:v>2.158491670844942</c:v>
                </c:pt>
                <c:pt idx="123">
                  <c:v>2.250911665304979</c:v>
                </c:pt>
                <c:pt idx="124">
                  <c:v>2.3405445083334508</c:v>
                </c:pt>
                <c:pt idx="125">
                  <c:v>2.4280057120544165</c:v>
                </c:pt>
                <c:pt idx="126">
                  <c:v>2.5124145871482804</c:v>
                </c:pt>
                <c:pt idx="127">
                  <c:v>2.5940331519620838</c:v>
                </c:pt>
                <c:pt idx="128">
                  <c:v>2.6723127844586601</c:v>
                </c:pt>
                <c:pt idx="129">
                  <c:v>2.7470986873370542</c:v>
                </c:pt>
                <c:pt idx="130">
                  <c:v>2.817300864381159</c:v>
                </c:pt>
                <c:pt idx="131">
                  <c:v>2.8826800297955142</c:v>
                </c:pt>
                <c:pt idx="132">
                  <c:v>2.9420018202941138</c:v>
                </c:pt>
                <c:pt idx="133">
                  <c:v>2.9420018202941138</c:v>
                </c:pt>
              </c:numCache>
            </c:numRef>
          </c:yVal>
          <c:smooth val="1"/>
        </c:ser>
        <c:ser>
          <c:idx val="2"/>
          <c:order val="2"/>
          <c:tx>
            <c:strRef>
              <c:f>Summary!$AA$2</c:f>
              <c:strCache>
                <c:ptCount val="1"/>
                <c:pt idx="0">
                  <c:v>Asym</c:v>
                </c:pt>
              </c:strCache>
            </c:strRef>
          </c:tx>
          <c:spPr>
            <a:ln w="12700">
              <a:solidFill>
                <a:srgbClr val="339966"/>
              </a:solidFill>
              <a:prstDash val="solid"/>
            </a:ln>
          </c:spPr>
          <c:marker>
            <c:symbol val="none"/>
          </c:marker>
          <c:xVal>
            <c:numRef>
              <c:f>Summary!$Z$190:$Z$349</c:f>
              <c:numCache>
                <c:formatCode>General</c:formatCode>
                <c:ptCount val="160"/>
                <c:pt idx="0">
                  <c:v>5.1830008831468849E-6</c:v>
                </c:pt>
                <c:pt idx="1">
                  <c:v>5.1830008831468849E-6</c:v>
                </c:pt>
                <c:pt idx="2">
                  <c:v>8.0687640963332627E-2</c:v>
                </c:pt>
                <c:pt idx="3">
                  <c:v>0.16169450801091942</c:v>
                </c:pt>
                <c:pt idx="4">
                  <c:v>0.24310563957867232</c:v>
                </c:pt>
                <c:pt idx="5">
                  <c:v>0.3248610053425976</c:v>
                </c:pt>
                <c:pt idx="6">
                  <c:v>0.4071095565741249</c:v>
                </c:pt>
                <c:pt idx="7">
                  <c:v>0.48992994782404059</c:v>
                </c:pt>
                <c:pt idx="8">
                  <c:v>0.57315657008263099</c:v>
                </c:pt>
                <c:pt idx="9">
                  <c:v>0.65704125489055543</c:v>
                </c:pt>
                <c:pt idx="10">
                  <c:v>0.74150432452128023</c:v>
                </c:pt>
                <c:pt idx="11">
                  <c:v>0.82657033866916774</c:v>
                </c:pt>
                <c:pt idx="12">
                  <c:v>0.91226278284809748</c:v>
                </c:pt>
                <c:pt idx="13">
                  <c:v>0.99881266867325491</c:v>
                </c:pt>
                <c:pt idx="14">
                  <c:v>1.0858436727924128</c:v>
                </c:pt>
                <c:pt idx="15">
                  <c:v>1.1738099717949717</c:v>
                </c:pt>
                <c:pt idx="16">
                  <c:v>1.2627830222035996</c:v>
                </c:pt>
                <c:pt idx="17">
                  <c:v>1.2627830222035996</c:v>
                </c:pt>
                <c:pt idx="18">
                  <c:v>1.3522817321231375</c:v>
                </c:pt>
                <c:pt idx="19">
                  <c:v>1.4428591467509684</c:v>
                </c:pt>
                <c:pt idx="20">
                  <c:v>1.5342741981064933</c:v>
                </c:pt>
                <c:pt idx="21">
                  <c:v>1.6268688858012801</c:v>
                </c:pt>
                <c:pt idx="22">
                  <c:v>1.7203661122838951</c:v>
                </c:pt>
                <c:pt idx="23">
                  <c:v>1.8151383769684037</c:v>
                </c:pt>
                <c:pt idx="24">
                  <c:v>1.9108728336100822</c:v>
                </c:pt>
                <c:pt idx="25">
                  <c:v>2.0079718803056528</c:v>
                </c:pt>
                <c:pt idx="26">
                  <c:v>2.1064936402316925</c:v>
                </c:pt>
                <c:pt idx="27">
                  <c:v>2.156409374566441</c:v>
                </c:pt>
                <c:pt idx="28">
                  <c:v>2.156409374566441</c:v>
                </c:pt>
                <c:pt idx="29">
                  <c:v>2.2060718138597877</c:v>
                </c:pt>
                <c:pt idx="30">
                  <c:v>2.3071518967346121</c:v>
                </c:pt>
                <c:pt idx="31">
                  <c:v>2.4093321698003991</c:v>
                </c:pt>
                <c:pt idx="32">
                  <c:v>2.5130858359947914</c:v>
                </c:pt>
                <c:pt idx="33">
                  <c:v>2.6170066644037613</c:v>
                </c:pt>
                <c:pt idx="34">
                  <c:v>2.7220042970292022</c:v>
                </c:pt>
                <c:pt idx="35">
                  <c:v>2.7220042970292022</c:v>
                </c:pt>
                <c:pt idx="36">
                  <c:v>2.8275632891512408</c:v>
                </c:pt>
                <c:pt idx="37">
                  <c:v>2.9331073820886546</c:v>
                </c:pt>
                <c:pt idx="38">
                  <c:v>3.0390900669608292</c:v>
                </c:pt>
                <c:pt idx="39">
                  <c:v>3.144905177834699</c:v>
                </c:pt>
                <c:pt idx="40">
                  <c:v>3.2498882248240188</c:v>
                </c:pt>
                <c:pt idx="41">
                  <c:v>3.3544944539334307</c:v>
                </c:pt>
                <c:pt idx="42">
                  <c:v>3.458033105798779</c:v>
                </c:pt>
                <c:pt idx="43">
                  <c:v>3.5616055805701934</c:v>
                </c:pt>
                <c:pt idx="44">
                  <c:v>3.6639073147973145</c:v>
                </c:pt>
                <c:pt idx="45">
                  <c:v>3.7660966589221947</c:v>
                </c:pt>
                <c:pt idx="46">
                  <c:v>3.866815810561377</c:v>
                </c:pt>
                <c:pt idx="47">
                  <c:v>3.967279093327301</c:v>
                </c:pt>
                <c:pt idx="48">
                  <c:v>4.0667598273600216</c:v>
                </c:pt>
                <c:pt idx="49">
                  <c:v>4.1651751201390832</c:v>
                </c:pt>
                <c:pt idx="50">
                  <c:v>4.2624431817387674</c:v>
                </c:pt>
                <c:pt idx="51">
                  <c:v>4.2624431817387674</c:v>
                </c:pt>
                <c:pt idx="52">
                  <c:v>4.3584833809475203</c:v>
                </c:pt>
                <c:pt idx="53">
                  <c:v>4.4539476017898396</c:v>
                </c:pt>
                <c:pt idx="54">
                  <c:v>4.5480496202708434</c:v>
                </c:pt>
                <c:pt idx="55">
                  <c:v>4.6414672888739616</c:v>
                </c:pt>
                <c:pt idx="56">
                  <c:v>4.7326257708679211</c:v>
                </c:pt>
                <c:pt idx="57">
                  <c:v>4.823747955481843</c:v>
                </c:pt>
                <c:pt idx="58">
                  <c:v>4.9124622661513166</c:v>
                </c:pt>
                <c:pt idx="59">
                  <c:v>5.0002600396697714</c:v>
                </c:pt>
                <c:pt idx="60">
                  <c:v>5.0871018532904531</c:v>
                </c:pt>
                <c:pt idx="61">
                  <c:v>5.1721289390042244</c:v>
                </c:pt>
                <c:pt idx="62">
                  <c:v>5.255272102073941</c:v>
                </c:pt>
                <c:pt idx="63">
                  <c:v>5.3364634136064524</c:v>
                </c:pt>
                <c:pt idx="64">
                  <c:v>5.4164858382211269</c:v>
                </c:pt>
                <c:pt idx="65">
                  <c:v>5.4944447596576866</c:v>
                </c:pt>
                <c:pt idx="66">
                  <c:v>5.5711439073008515</c:v>
                </c:pt>
                <c:pt idx="67">
                  <c:v>5.5711439073008515</c:v>
                </c:pt>
                <c:pt idx="68">
                  <c:v>5.6456724669059479</c:v>
                </c:pt>
                <c:pt idx="69">
                  <c:v>5.7179707020253705</c:v>
                </c:pt>
                <c:pt idx="70">
                  <c:v>5.7879803679052468</c:v>
                </c:pt>
                <c:pt idx="71">
                  <c:v>5.8565438883555103</c:v>
                </c:pt>
                <c:pt idx="72">
                  <c:v>5.9227232320791678</c:v>
                </c:pt>
                <c:pt idx="73">
                  <c:v>5.986465255759633</c:v>
                </c:pt>
                <c:pt idx="74">
                  <c:v>6.0477188555065267</c:v>
                </c:pt>
                <c:pt idx="75">
                  <c:v>6.107361675690993</c:v>
                </c:pt>
                <c:pt idx="76">
                  <c:v>6.1644333484690605</c:v>
                </c:pt>
                <c:pt idx="77">
                  <c:v>6.2188873468626502</c:v>
                </c:pt>
                <c:pt idx="78">
                  <c:v>6.2188873468626502</c:v>
                </c:pt>
                <c:pt idx="79">
                  <c:v>6.270680633255612</c:v>
                </c:pt>
                <c:pt idx="80">
                  <c:v>6.3207229044205304</c:v>
                </c:pt>
                <c:pt idx="81">
                  <c:v>6.3670783577570536</c:v>
                </c:pt>
                <c:pt idx="82">
                  <c:v>6.4116168014343806</c:v>
                </c:pt>
                <c:pt idx="83">
                  <c:v>6.453351803277326</c:v>
                </c:pt>
                <c:pt idx="84">
                  <c:v>6.491279514732728</c:v>
                </c:pt>
                <c:pt idx="85">
                  <c:v>6.5263316178314401</c:v>
                </c:pt>
                <c:pt idx="86">
                  <c:v>6.5594585525085911</c:v>
                </c:pt>
                <c:pt idx="87">
                  <c:v>6.5886823576915958</c:v>
                </c:pt>
                <c:pt idx="88">
                  <c:v>6.6159391488869304</c:v>
                </c:pt>
                <c:pt idx="89">
                  <c:v>6.6392417957234668</c:v>
                </c:pt>
                <c:pt idx="90">
                  <c:v>6.6605434366333647</c:v>
                </c:pt>
                <c:pt idx="91">
                  <c:v>6.678843641682028</c:v>
                </c:pt>
                <c:pt idx="92">
                  <c:v>6.693132796252109</c:v>
                </c:pt>
                <c:pt idx="93">
                  <c:v>6.7053868074524852</c:v>
                </c:pt>
                <c:pt idx="94">
                  <c:v>6.7185942872891795</c:v>
                </c:pt>
                <c:pt idx="95">
                  <c:v>6.7237726639229471</c:v>
                </c:pt>
                <c:pt idx="96">
                  <c:v>6.7249011013380304</c:v>
                </c:pt>
                <c:pt idx="97">
                  <c:v>6.7239757212258162</c:v>
                </c:pt>
                <c:pt idx="98">
                  <c:v>6.7189998626698388</c:v>
                </c:pt>
                <c:pt idx="99">
                  <c:v>6.7189998626698388</c:v>
                </c:pt>
                <c:pt idx="100">
                  <c:v>6.7119773332485027</c:v>
                </c:pt>
                <c:pt idx="101">
                  <c:v>6.7009152904060683</c:v>
                </c:pt>
                <c:pt idx="102">
                  <c:v>6.6868232734937063</c:v>
                </c:pt>
                <c:pt idx="103">
                  <c:v>6.6697128603411127</c:v>
                </c:pt>
                <c:pt idx="104">
                  <c:v>6.6495994911694618</c:v>
                </c:pt>
                <c:pt idx="105">
                  <c:v>6.6264991299617364</c:v>
                </c:pt>
                <c:pt idx="106">
                  <c:v>6.5994391091374105</c:v>
                </c:pt>
                <c:pt idx="107">
                  <c:v>6.5694377217906492</c:v>
                </c:pt>
                <c:pt idx="108">
                  <c:v>6.5355333281952728</c:v>
                </c:pt>
                <c:pt idx="109">
                  <c:v>6.4977610312012555</c:v>
                </c:pt>
                <c:pt idx="110">
                  <c:v>6.4977610312012555</c:v>
                </c:pt>
                <c:pt idx="111">
                  <c:v>6.4591061732034962</c:v>
                </c:pt>
                <c:pt idx="112">
                  <c:v>6.4166475409339574</c:v>
                </c:pt>
                <c:pt idx="113">
                  <c:v>6.3723794795770496</c:v>
                </c:pt>
                <c:pt idx="114">
                  <c:v>6.3263273686982355</c:v>
                </c:pt>
                <c:pt idx="115">
                  <c:v>6.2775512277706333</c:v>
                </c:pt>
                <c:pt idx="116">
                  <c:v>6.2775512277706333</c:v>
                </c:pt>
                <c:pt idx="117">
                  <c:v>6.2260914074709151</c:v>
                </c:pt>
                <c:pt idx="118">
                  <c:v>6.1719900316933183</c:v>
                </c:pt>
                <c:pt idx="119">
                  <c:v>6.1152923437117055</c:v>
                </c:pt>
                <c:pt idx="120">
                  <c:v>6.0569912010370324</c:v>
                </c:pt>
                <c:pt idx="121">
                  <c:v>5.9961776992773954</c:v>
                </c:pt>
                <c:pt idx="122">
                  <c:v>5.9961776992773954</c:v>
                </c:pt>
                <c:pt idx="123">
                  <c:v>5.9319691349140253</c:v>
                </c:pt>
                <c:pt idx="124">
                  <c:v>5.865364256411727</c:v>
                </c:pt>
                <c:pt idx="125">
                  <c:v>5.7973384081874366</c:v>
                </c:pt>
                <c:pt idx="126">
                  <c:v>5.7251885143599521</c:v>
                </c:pt>
                <c:pt idx="127">
                  <c:v>5.6517343462244787</c:v>
                </c:pt>
                <c:pt idx="128">
                  <c:v>5.575218444845814</c:v>
                </c:pt>
                <c:pt idx="129">
                  <c:v>5.495727337392708</c:v>
                </c:pt>
                <c:pt idx="130">
                  <c:v>5.4142334985955758</c:v>
                </c:pt>
                <c:pt idx="131">
                  <c:v>5.3290566943706867</c:v>
                </c:pt>
                <c:pt idx="132">
                  <c:v>5.2420506127382476</c:v>
                </c:pt>
                <c:pt idx="133">
                  <c:v>5.2420506127382476</c:v>
                </c:pt>
              </c:numCache>
            </c:numRef>
          </c:xVal>
          <c:yVal>
            <c:numRef>
              <c:f>Summary!$AA$190:$AA$349</c:f>
              <c:numCache>
                <c:formatCode>General</c:formatCode>
                <c:ptCount val="160"/>
                <c:pt idx="0">
                  <c:v>-4.6139998435945007</c:v>
                </c:pt>
                <c:pt idx="1">
                  <c:v>-4.6139998435945007</c:v>
                </c:pt>
                <c:pt idx="2">
                  <c:v>-4.6222959495127585</c:v>
                </c:pt>
                <c:pt idx="3">
                  <c:v>-4.6301774190316429</c:v>
                </c:pt>
                <c:pt idx="4">
                  <c:v>-4.638633901356342</c:v>
                </c:pt>
                <c:pt idx="5">
                  <c:v>-4.6456554899410412</c:v>
                </c:pt>
                <c:pt idx="6">
                  <c:v>-4.6532249939781458</c:v>
                </c:pt>
                <c:pt idx="7">
                  <c:v>-4.6613233905190112</c:v>
                </c:pt>
                <c:pt idx="8">
                  <c:v>-4.6679440005242014</c:v>
                </c:pt>
                <c:pt idx="9">
                  <c:v>-4.6750550399229347</c:v>
                </c:pt>
                <c:pt idx="10">
                  <c:v>-4.681641717059998</c:v>
                </c:pt>
                <c:pt idx="11">
                  <c:v>-4.6876842528254254</c:v>
                </c:pt>
                <c:pt idx="12">
                  <c:v>-4.6931587367327703</c:v>
                </c:pt>
                <c:pt idx="13">
                  <c:v>-4.6990199297253383</c:v>
                </c:pt>
                <c:pt idx="14">
                  <c:v>-4.7032833085897492</c:v>
                </c:pt>
                <c:pt idx="15">
                  <c:v>-4.7078738773696696</c:v>
                </c:pt>
                <c:pt idx="16">
                  <c:v>-4.7127509867169257</c:v>
                </c:pt>
                <c:pt idx="17">
                  <c:v>-4.7127509867169257</c:v>
                </c:pt>
                <c:pt idx="18">
                  <c:v>-4.7159486282654957</c:v>
                </c:pt>
                <c:pt idx="19">
                  <c:v>-4.7193624482414087</c:v>
                </c:pt>
                <c:pt idx="20">
                  <c:v>-4.7219941973939843</c:v>
                </c:pt>
                <c:pt idx="21">
                  <c:v>-4.7247548932706094</c:v>
                </c:pt>
                <c:pt idx="22">
                  <c:v>-4.7266523619129464</c:v>
                </c:pt>
                <c:pt idx="23">
                  <c:v>-4.7285831125295621</c:v>
                </c:pt>
                <c:pt idx="24">
                  <c:v>-4.72956280235279</c:v>
                </c:pt>
                <c:pt idx="25">
                  <c:v>-4.7304724183301659</c:v>
                </c:pt>
                <c:pt idx="26">
                  <c:v>-4.7312497837606236</c:v>
                </c:pt>
                <c:pt idx="27">
                  <c:v>-4.7317963423671801</c:v>
                </c:pt>
                <c:pt idx="28">
                  <c:v>-4.7317963423671801</c:v>
                </c:pt>
                <c:pt idx="29">
                  <c:v>-4.7309243242409043</c:v>
                </c:pt>
                <c:pt idx="30">
                  <c:v>-4.7303508586419243</c:v>
                </c:pt>
                <c:pt idx="31">
                  <c:v>-4.7285694661399651</c:v>
                </c:pt>
                <c:pt idx="32">
                  <c:v>-4.726416225540107</c:v>
                </c:pt>
                <c:pt idx="33">
                  <c:v>-4.7211945061701401</c:v>
                </c:pt>
                <c:pt idx="34">
                  <c:v>-4.7146395486139507</c:v>
                </c:pt>
                <c:pt idx="35">
                  <c:v>-4.7146395486139507</c:v>
                </c:pt>
                <c:pt idx="36">
                  <c:v>-4.7058456554291821</c:v>
                </c:pt>
                <c:pt idx="37">
                  <c:v>-4.693943373751873</c:v>
                </c:pt>
                <c:pt idx="38">
                  <c:v>-4.6797789171561943</c:v>
                </c:pt>
                <c:pt idx="39">
                  <c:v>-4.6625045026975673</c:v>
                </c:pt>
                <c:pt idx="40">
                  <c:v>-4.6413124515091493</c:v>
                </c:pt>
                <c:pt idx="41">
                  <c:v>-4.617056793364636</c:v>
                </c:pt>
                <c:pt idx="42">
                  <c:v>-4.5889564054491885</c:v>
                </c:pt>
                <c:pt idx="43">
                  <c:v>-4.5586389331695694</c:v>
                </c:pt>
                <c:pt idx="44">
                  <c:v>-4.5245405843580491</c:v>
                </c:pt>
                <c:pt idx="45">
                  <c:v>-4.4882512596209168</c:v>
                </c:pt>
                <c:pt idx="46">
                  <c:v>-4.4482549518591767</c:v>
                </c:pt>
                <c:pt idx="47">
                  <c:v>-4.4061021798803566</c:v>
                </c:pt>
                <c:pt idx="48">
                  <c:v>-4.3610585146669356</c:v>
                </c:pt>
                <c:pt idx="49">
                  <c:v>-4.313157773259376</c:v>
                </c:pt>
                <c:pt idx="50">
                  <c:v>-4.2624359996097319</c:v>
                </c:pt>
                <c:pt idx="51">
                  <c:v>-4.2624359996097319</c:v>
                </c:pt>
                <c:pt idx="52">
                  <c:v>-4.2089314324315472</c:v>
                </c:pt>
                <c:pt idx="53">
                  <c:v>-4.1533664200297888</c:v>
                </c:pt>
                <c:pt idx="54">
                  <c:v>-4.0950754878020774</c:v>
                </c:pt>
                <c:pt idx="55">
                  <c:v>-4.0347592963313703</c:v>
                </c:pt>
                <c:pt idx="56">
                  <c:v>-3.9711379959623692</c:v>
                </c:pt>
                <c:pt idx="57">
                  <c:v>-3.9061876446680053</c:v>
                </c:pt>
                <c:pt idx="58">
                  <c:v>-3.8380298399007233</c:v>
                </c:pt>
                <c:pt idx="59">
                  <c:v>-3.7679599910501818</c:v>
                </c:pt>
                <c:pt idx="60">
                  <c:v>-3.6959897290861852</c:v>
                </c:pt>
                <c:pt idx="61">
                  <c:v>-3.6215576588207115</c:v>
                </c:pt>
                <c:pt idx="62">
                  <c:v>-3.5447198742022725</c:v>
                </c:pt>
                <c:pt idx="63">
                  <c:v>-3.465534037811683</c:v>
                </c:pt>
                <c:pt idx="64">
                  <c:v>-3.3845902612261245</c:v>
                </c:pt>
                <c:pt idx="65">
                  <c:v>-3.3013898326149622</c:v>
                </c:pt>
                <c:pt idx="66">
                  <c:v>-3.2164958717495953</c:v>
                </c:pt>
                <c:pt idx="67">
                  <c:v>-3.2164958717495953</c:v>
                </c:pt>
                <c:pt idx="68">
                  <c:v>-3.1294418690024077</c:v>
                </c:pt>
                <c:pt idx="69">
                  <c:v>-3.0402935510949134</c:v>
                </c:pt>
                <c:pt idx="70">
                  <c:v>-2.9491179753066312</c:v>
                </c:pt>
                <c:pt idx="71">
                  <c:v>-2.8564220625209584</c:v>
                </c:pt>
                <c:pt idx="72">
                  <c:v>-2.7618060253873713</c:v>
                </c:pt>
                <c:pt idx="73">
                  <c:v>-2.6653409522263383</c:v>
                </c:pt>
                <c:pt idx="74">
                  <c:v>-2.567099316423374</c:v>
                </c:pt>
                <c:pt idx="75">
                  <c:v>-2.4675293220478469</c:v>
                </c:pt>
                <c:pt idx="76">
                  <c:v>-2.3662993594405841</c:v>
                </c:pt>
                <c:pt idx="77">
                  <c:v>-2.2634850498649852</c:v>
                </c:pt>
                <c:pt idx="78">
                  <c:v>-2.2634850498649852</c:v>
                </c:pt>
                <c:pt idx="79">
                  <c:v>-2.1591637249008797</c:v>
                </c:pt>
                <c:pt idx="80">
                  <c:v>-2.053722656206225</c:v>
                </c:pt>
                <c:pt idx="81">
                  <c:v>-1.9466065561866177</c:v>
                </c:pt>
                <c:pt idx="82">
                  <c:v>-1.8384969429742342</c:v>
                </c:pt>
                <c:pt idx="83">
                  <c:v>-1.7291658718666674</c:v>
                </c:pt>
                <c:pt idx="84">
                  <c:v>-1.6184532823720883</c:v>
                </c:pt>
                <c:pt idx="85">
                  <c:v>-1.506717956643991</c:v>
                </c:pt>
                <c:pt idx="86">
                  <c:v>-1.3942515922801901</c:v>
                </c:pt>
                <c:pt idx="87">
                  <c:v>-1.28070580369015</c:v>
                </c:pt>
                <c:pt idx="88">
                  <c:v>-1.1665643175164615</c:v>
                </c:pt>
                <c:pt idx="89">
                  <c:v>-1.0515483911983947</c:v>
                </c:pt>
                <c:pt idx="90">
                  <c:v>-0.93607418020512811</c:v>
                </c:pt>
                <c:pt idx="91">
                  <c:v>-0.82005477992646991</c:v>
                </c:pt>
                <c:pt idx="92">
                  <c:v>-0.70347254990053043</c:v>
                </c:pt>
                <c:pt idx="93">
                  <c:v>-0.58664132440001926</c:v>
                </c:pt>
                <c:pt idx="94">
                  <c:v>-0.46980591869860172</c:v>
                </c:pt>
                <c:pt idx="95">
                  <c:v>-0.35237408064364995</c:v>
                </c:pt>
                <c:pt idx="96">
                  <c:v>-0.23483485546070668</c:v>
                </c:pt>
                <c:pt idx="97">
                  <c:v>-0.11736361307416493</c:v>
                </c:pt>
                <c:pt idx="98">
                  <c:v>3.7737953405456517E-6</c:v>
                </c:pt>
                <c:pt idx="99">
                  <c:v>3.7737953405456517E-6</c:v>
                </c:pt>
                <c:pt idx="100">
                  <c:v>0.11716172924827778</c:v>
                </c:pt>
                <c:pt idx="101">
                  <c:v>0.23400480272923865</c:v>
                </c:pt>
                <c:pt idx="102">
                  <c:v>0.35044519872585522</c:v>
                </c:pt>
                <c:pt idx="103">
                  <c:v>0.46639535402478149</c:v>
                </c:pt>
                <c:pt idx="104">
                  <c:v>0.5817681267904744</c:v>
                </c:pt>
                <c:pt idx="105">
                  <c:v>0.69647663563591156</c:v>
                </c:pt>
                <c:pt idx="106">
                  <c:v>0.8103127031046724</c:v>
                </c:pt>
                <c:pt idx="107">
                  <c:v>0.92327768915834163</c:v>
                </c:pt>
                <c:pt idx="108">
                  <c:v>1.0351301749581205</c:v>
                </c:pt>
                <c:pt idx="109">
                  <c:v>1.145733928888415</c:v>
                </c:pt>
                <c:pt idx="110">
                  <c:v>1.145733928888415</c:v>
                </c:pt>
                <c:pt idx="111">
                  <c:v>1.2555263594429893</c:v>
                </c:pt>
                <c:pt idx="112">
                  <c:v>1.3639038033137714</c:v>
                </c:pt>
                <c:pt idx="113">
                  <c:v>1.4711829489573769</c:v>
                </c:pt>
                <c:pt idx="114">
                  <c:v>1.5773337552152356</c:v>
                </c:pt>
                <c:pt idx="115">
                  <c:v>1.6820679310897899</c:v>
                </c:pt>
                <c:pt idx="116">
                  <c:v>1.6820679310897899</c:v>
                </c:pt>
                <c:pt idx="117">
                  <c:v>1.7853060940867767</c:v>
                </c:pt>
                <c:pt idx="118">
                  <c:v>1.8869697929320972</c:v>
                </c:pt>
                <c:pt idx="119">
                  <c:v>1.986981968558275</c:v>
                </c:pt>
                <c:pt idx="120">
                  <c:v>2.0855923259401474</c:v>
                </c:pt>
                <c:pt idx="121">
                  <c:v>2.1824331683245815</c:v>
                </c:pt>
                <c:pt idx="122">
                  <c:v>2.1824331683245815</c:v>
                </c:pt>
                <c:pt idx="123">
                  <c:v>2.2770725385633863</c:v>
                </c:pt>
                <c:pt idx="124">
                  <c:v>2.3697638790323703</c:v>
                </c:pt>
                <c:pt idx="125">
                  <c:v>2.460827016087781</c:v>
                </c:pt>
                <c:pt idx="126">
                  <c:v>2.5490209809529878</c:v>
                </c:pt>
                <c:pt idx="127">
                  <c:v>2.6354497985992902</c:v>
                </c:pt>
                <c:pt idx="128">
                  <c:v>2.7192184803916448</c:v>
                </c:pt>
                <c:pt idx="129">
                  <c:v>2.8002156635524731</c:v>
                </c:pt>
                <c:pt idx="130">
                  <c:v>2.8788017035596485</c:v>
                </c:pt>
                <c:pt idx="131">
                  <c:v>2.9539470133911769</c:v>
                </c:pt>
                <c:pt idx="132">
                  <c:v>3.0265019494831797</c:v>
                </c:pt>
                <c:pt idx="133">
                  <c:v>3.0265019494831797</c:v>
                </c:pt>
              </c:numCache>
            </c:numRef>
          </c:yVal>
          <c:smooth val="1"/>
        </c:ser>
        <c:ser>
          <c:idx val="3"/>
          <c:order val="3"/>
          <c:tx>
            <c:strRef>
              <c:f>Summary!$AC$2</c:f>
              <c:strCache>
                <c:ptCount val="1"/>
                <c:pt idx="0">
                  <c:v>CL Asy</c:v>
                </c:pt>
              </c:strCache>
            </c:strRef>
          </c:tx>
          <c:spPr>
            <a:ln w="12700">
              <a:solidFill>
                <a:srgbClr val="FF00FF"/>
              </a:solidFill>
              <a:prstDash val="solid"/>
            </a:ln>
          </c:spPr>
          <c:marker>
            <c:symbol val="none"/>
          </c:marker>
          <c:xVal>
            <c:numRef>
              <c:f>Summary!$AB$190:$AB$349</c:f>
              <c:numCache>
                <c:formatCode>General</c:formatCode>
                <c:ptCount val="160"/>
              </c:numCache>
            </c:numRef>
          </c:xVal>
          <c:yVal>
            <c:numRef>
              <c:f>Summary!$AC$190:$AC$349</c:f>
              <c:numCache>
                <c:formatCode>General</c:formatCode>
                <c:ptCount val="160"/>
              </c:numCache>
            </c:numRef>
          </c:yVal>
          <c:smooth val="1"/>
        </c:ser>
        <c:ser>
          <c:idx val="4"/>
          <c:order val="4"/>
          <c:tx>
            <c:strRef>
              <c:f>Summary!$AE$2</c:f>
              <c:strCache>
                <c:ptCount val="1"/>
                <c:pt idx="0">
                  <c:v>Poled Jib</c:v>
                </c:pt>
              </c:strCache>
            </c:strRef>
          </c:tx>
          <c:spPr>
            <a:ln w="12700">
              <a:solidFill>
                <a:srgbClr val="FF0000"/>
              </a:solidFill>
              <a:prstDash val="solid"/>
            </a:ln>
          </c:spPr>
          <c:marker>
            <c:symbol val="none"/>
          </c:marker>
          <c:xVal>
            <c:numRef>
              <c:f>Summary!$AD$190:$AD$349</c:f>
              <c:numCache>
                <c:formatCode>General</c:formatCode>
                <c:ptCount val="160"/>
                <c:pt idx="0">
                  <c:v>5.1054920259745002E-6</c:v>
                </c:pt>
                <c:pt idx="1">
                  <c:v>5.1054920259745002E-6</c:v>
                </c:pt>
                <c:pt idx="2">
                  <c:v>7.9622969980392505E-2</c:v>
                </c:pt>
                <c:pt idx="3">
                  <c:v>0.15987967485631613</c:v>
                </c:pt>
                <c:pt idx="4">
                  <c:v>0.24085515940413596</c:v>
                </c:pt>
                <c:pt idx="5">
                  <c:v>0.32248925357028357</c:v>
                </c:pt>
                <c:pt idx="6">
                  <c:v>0.40466917595353502</c:v>
                </c:pt>
                <c:pt idx="7">
                  <c:v>0.48731674911900719</c:v>
                </c:pt>
                <c:pt idx="8">
                  <c:v>0.57023165966724243</c:v>
                </c:pt>
                <c:pt idx="9">
                  <c:v>0.65314432892672492</c:v>
                </c:pt>
                <c:pt idx="10">
                  <c:v>0.6615367896989065</c:v>
                </c:pt>
                <c:pt idx="11">
                  <c:v>0.6615367896989065</c:v>
                </c:pt>
                <c:pt idx="12">
                  <c:v>0.73571625686302322</c:v>
                </c:pt>
                <c:pt idx="13">
                  <c:v>0.81771420778855763</c:v>
                </c:pt>
                <c:pt idx="14">
                  <c:v>0.89871525174541822</c:v>
                </c:pt>
                <c:pt idx="15">
                  <c:v>0.97885310659585356</c:v>
                </c:pt>
                <c:pt idx="16">
                  <c:v>1.0583994713607796</c:v>
                </c:pt>
                <c:pt idx="17">
                  <c:v>1.1375215136066246</c:v>
                </c:pt>
                <c:pt idx="18">
                  <c:v>1.2169718633241926</c:v>
                </c:pt>
                <c:pt idx="19">
                  <c:v>1.2169718633241926</c:v>
                </c:pt>
                <c:pt idx="20">
                  <c:v>1.296878366972954</c:v>
                </c:pt>
                <c:pt idx="21">
                  <c:v>1.3776600251685751</c:v>
                </c:pt>
                <c:pt idx="22">
                  <c:v>1.4585646869284596</c:v>
                </c:pt>
                <c:pt idx="23">
                  <c:v>1.5392907793130011</c:v>
                </c:pt>
                <c:pt idx="24">
                  <c:v>1.618101718856142</c:v>
                </c:pt>
                <c:pt idx="25">
                  <c:v>1.6947264469677072</c:v>
                </c:pt>
                <c:pt idx="26">
                  <c:v>1.7688966968184845</c:v>
                </c:pt>
                <c:pt idx="27">
                  <c:v>1.8403478780236608</c:v>
                </c:pt>
                <c:pt idx="28">
                  <c:v>1.9096327846867813</c:v>
                </c:pt>
                <c:pt idx="29">
                  <c:v>1.9765897297151742</c:v>
                </c:pt>
                <c:pt idx="30">
                  <c:v>2.0419368219683713</c:v>
                </c:pt>
                <c:pt idx="31">
                  <c:v>2.1056118887792441</c:v>
                </c:pt>
                <c:pt idx="32">
                  <c:v>2.1694318741881746</c:v>
                </c:pt>
                <c:pt idx="33">
                  <c:v>2.233036881181695</c:v>
                </c:pt>
                <c:pt idx="34">
                  <c:v>2.2970036556294153</c:v>
                </c:pt>
                <c:pt idx="35">
                  <c:v>2.2970036556294153</c:v>
                </c:pt>
                <c:pt idx="36">
                  <c:v>2.3619682491042875</c:v>
                </c:pt>
                <c:pt idx="37">
                  <c:v>2.4280935404283142</c:v>
                </c:pt>
                <c:pt idx="38">
                  <c:v>2.4955394632263395</c:v>
                </c:pt>
                <c:pt idx="39">
                  <c:v>2.5650212533614583</c:v>
                </c:pt>
                <c:pt idx="40">
                  <c:v>2.6361608198348083</c:v>
                </c:pt>
                <c:pt idx="41">
                  <c:v>2.7091056997687044</c:v>
                </c:pt>
                <c:pt idx="42">
                  <c:v>2.7833977783836632</c:v>
                </c:pt>
                <c:pt idx="43">
                  <c:v>2.8597507848193007</c:v>
                </c:pt>
                <c:pt idx="44">
                  <c:v>2.9370413412659113</c:v>
                </c:pt>
                <c:pt idx="45">
                  <c:v>3.0153198068614442</c:v>
                </c:pt>
                <c:pt idx="46">
                  <c:v>3.0933215085892378</c:v>
                </c:pt>
                <c:pt idx="47">
                  <c:v>3.1716819546141766</c:v>
                </c:pt>
                <c:pt idx="48">
                  <c:v>3.2490431245767684</c:v>
                </c:pt>
                <c:pt idx="49">
                  <c:v>3.3267218837854262</c:v>
                </c:pt>
                <c:pt idx="50">
                  <c:v>3.4026005547623019</c:v>
                </c:pt>
                <c:pt idx="51">
                  <c:v>3.4026005547623019</c:v>
                </c:pt>
              </c:numCache>
            </c:numRef>
          </c:xVal>
          <c:yVal>
            <c:numRef>
              <c:f>Summary!$AE$190:$AE$349</c:f>
              <c:numCache>
                <c:formatCode>General</c:formatCode>
                <c:ptCount val="160"/>
                <c:pt idx="0">
                  <c:v>-4.5450000762910774</c:v>
                </c:pt>
                <c:pt idx="1">
                  <c:v>-4.5450000762910774</c:v>
                </c:pt>
                <c:pt idx="2">
                  <c:v>-4.5613048942129222</c:v>
                </c:pt>
                <c:pt idx="3">
                  <c:v>-4.5782090522941239</c:v>
                </c:pt>
                <c:pt idx="4">
                  <c:v>-4.595693089082193</c:v>
                </c:pt>
                <c:pt idx="5">
                  <c:v>-4.6117383947507209</c:v>
                </c:pt>
                <c:pt idx="6">
                  <c:v>-4.6253316667025404</c:v>
                </c:pt>
                <c:pt idx="7">
                  <c:v>-4.6364607253523964</c:v>
                </c:pt>
                <c:pt idx="8">
                  <c:v>-4.6441227294470577</c:v>
                </c:pt>
                <c:pt idx="9">
                  <c:v>-4.6473271868668169</c:v>
                </c:pt>
                <c:pt idx="10">
                  <c:v>-4.6481604627825863</c:v>
                </c:pt>
                <c:pt idx="11">
                  <c:v>-4.6481604627825863</c:v>
                </c:pt>
                <c:pt idx="12">
                  <c:v>-4.6450975485178168</c:v>
                </c:pt>
                <c:pt idx="13">
                  <c:v>-4.6374589503583197</c:v>
                </c:pt>
                <c:pt idx="14">
                  <c:v>-4.6234631236362915</c:v>
                </c:pt>
                <c:pt idx="15">
                  <c:v>-4.6051180571000323</c:v>
                </c:pt>
                <c:pt idx="16">
                  <c:v>-4.5844099774231806</c:v>
                </c:pt>
                <c:pt idx="17">
                  <c:v>-4.5623294634866518</c:v>
                </c:pt>
                <c:pt idx="18">
                  <c:v>-4.5417821184193272</c:v>
                </c:pt>
                <c:pt idx="19">
                  <c:v>-4.5417821184193272</c:v>
                </c:pt>
                <c:pt idx="20">
                  <c:v>-4.522734878737813</c:v>
                </c:pt>
                <c:pt idx="21">
                  <c:v>-4.5061065065598189</c:v>
                </c:pt>
                <c:pt idx="22">
                  <c:v>-4.4889850827836915</c:v>
                </c:pt>
                <c:pt idx="23">
                  <c:v>-4.4704104339320372</c:v>
                </c:pt>
                <c:pt idx="24">
                  <c:v>-4.4456841230691913</c:v>
                </c:pt>
                <c:pt idx="25">
                  <c:v>-4.4149002407590112</c:v>
                </c:pt>
                <c:pt idx="26">
                  <c:v>-4.3781605302702982</c:v>
                </c:pt>
                <c:pt idx="27">
                  <c:v>-4.3355760917320199</c:v>
                </c:pt>
                <c:pt idx="28">
                  <c:v>-4.28909422134205</c:v>
                </c:pt>
                <c:pt idx="29">
                  <c:v>-4.2387996494970874</c:v>
                </c:pt>
                <c:pt idx="30">
                  <c:v>-4.186580698375975</c:v>
                </c:pt>
                <c:pt idx="31">
                  <c:v>-4.1324862588987399</c:v>
                </c:pt>
                <c:pt idx="32">
                  <c:v>-4.0800986036786222</c:v>
                </c:pt>
                <c:pt idx="33">
                  <c:v>-4.0284962200936034</c:v>
                </c:pt>
                <c:pt idx="34">
                  <c:v>-3.9785184358307721</c:v>
                </c:pt>
                <c:pt idx="35">
                  <c:v>-3.9785184358307721</c:v>
                </c:pt>
                <c:pt idx="36">
                  <c:v>-3.9309670152937684</c:v>
                </c:pt>
                <c:pt idx="37">
                  <c:v>-3.8857539463240558</c:v>
                </c:pt>
                <c:pt idx="38">
                  <c:v>-3.8427860674154983</c:v>
                </c:pt>
                <c:pt idx="39">
                  <c:v>-3.8027929196730015</c:v>
                </c:pt>
                <c:pt idx="40">
                  <c:v>-3.7648205694650931</c:v>
                </c:pt>
                <c:pt idx="41">
                  <c:v>-3.7287570591727008</c:v>
                </c:pt>
                <c:pt idx="42">
                  <c:v>-3.6936867500221084</c:v>
                </c:pt>
                <c:pt idx="43">
                  <c:v>-3.6603074012345891</c:v>
                </c:pt>
                <c:pt idx="44">
                  <c:v>-3.6269374754175905</c:v>
                </c:pt>
                <c:pt idx="45">
                  <c:v>-3.5935118365174628</c:v>
                </c:pt>
                <c:pt idx="46">
                  <c:v>-3.5584531025999251</c:v>
                </c:pt>
                <c:pt idx="47">
                  <c:v>-3.5225035711798851</c:v>
                </c:pt>
                <c:pt idx="48">
                  <c:v>-3.4841662120365995</c:v>
                </c:pt>
                <c:pt idx="49">
                  <c:v>-3.444915505027327</c:v>
                </c:pt>
                <c:pt idx="50">
                  <c:v>-3.4025948214503958</c:v>
                </c:pt>
                <c:pt idx="51">
                  <c:v>-3.4025948214503958</c:v>
                </c:pt>
              </c:numCache>
            </c:numRef>
          </c:yVal>
          <c:smooth val="1"/>
        </c:ser>
        <c:ser>
          <c:idx val="5"/>
          <c:order val="5"/>
          <c:spPr>
            <a:ln w="12700">
              <a:solidFill>
                <a:srgbClr val="0000FF"/>
              </a:solidFill>
              <a:prstDash val="solid"/>
            </a:ln>
          </c:spPr>
          <c:marker>
            <c:symbol val="none"/>
          </c:marker>
          <c:yVal>
            <c:numLit>
              <c:formatCode>General</c:formatCode>
              <c:ptCount val="1"/>
              <c:pt idx="0">
                <c:v>0</c:v>
              </c:pt>
            </c:numLit>
          </c:yVal>
          <c:smooth val="1"/>
        </c:ser>
        <c:ser>
          <c:idx val="6"/>
          <c:order val="6"/>
          <c:spPr>
            <a:ln w="12700">
              <a:solidFill>
                <a:srgbClr val="339966"/>
              </a:solidFill>
              <a:prstDash val="solid"/>
            </a:ln>
          </c:spPr>
          <c:marker>
            <c:symbol val="none"/>
          </c:marker>
          <c:yVal>
            <c:numLit>
              <c:formatCode>General</c:formatCode>
              <c:ptCount val="1"/>
              <c:pt idx="0">
                <c:v>0</c:v>
              </c:pt>
            </c:numLit>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12700">
              <a:solidFill>
                <a:srgbClr val="808080"/>
              </a:solidFill>
              <a:prstDash val="sysDash"/>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rgbClr val="808080"/>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2"/>
          <c:order val="30"/>
          <c:spPr>
            <a:ln w="12700">
              <a:solidFill>
                <a:schemeClr val="bg1">
                  <a:lumMod val="50000"/>
                </a:schemeClr>
              </a:solidFill>
              <a:prstDash val="sysDash"/>
            </a:ln>
          </c:spPr>
          <c:marker>
            <c:symbol val="none"/>
          </c:marker>
          <c:xVal>
            <c:numRef>
              <c:f>'Graphics Grid'!$B$64:$AF$64</c:f>
              <c:numCache>
                <c:formatCode>0.000</c:formatCode>
                <c:ptCount val="31"/>
                <c:pt idx="0">
                  <c:v>9.9999967572526884</c:v>
                </c:pt>
                <c:pt idx="1">
                  <c:v>11.471525148580465</c:v>
                </c:pt>
                <c:pt idx="2">
                  <c:v>12.855748369226065</c:v>
                </c:pt>
                <c:pt idx="3">
                  <c:v>14.142131652192468</c:v>
                </c:pt>
                <c:pt idx="4">
                  <c:v>15.320884850953611</c:v>
                </c:pt>
                <c:pt idx="5">
                  <c:v>16.383036948327629</c:v>
                </c:pt>
                <c:pt idx="6">
                  <c:v>17.320504331285697</c:v>
                </c:pt>
                <c:pt idx="7">
                  <c:v>18.126152312084194</c:v>
                </c:pt>
                <c:pt idx="8">
                  <c:v>18.793849427507695</c:v>
                </c:pt>
                <c:pt idx="9">
                  <c:v>19.318514102972962</c:v>
                </c:pt>
                <c:pt idx="10">
                  <c:v>19.696153326352213</c:v>
                </c:pt>
                <c:pt idx="11">
                  <c:v>19.923893037184751</c:v>
                </c:pt>
                <c:pt idx="12">
                  <c:v>19.999999999996845</c:v>
                </c:pt>
                <c:pt idx="13">
                  <c:v>19.923894995260806</c:v>
                </c:pt>
                <c:pt idx="14">
                  <c:v>19.696157227602193</c:v>
                </c:pt>
                <c:pt idx="15">
                  <c:v>19.31851991770602</c:v>
                </c:pt>
                <c:pt idx="16">
                  <c:v>18.793857111470235</c:v>
                </c:pt>
                <c:pt idx="17">
                  <c:v>18.126161806796656</c:v>
                </c:pt>
                <c:pt idx="18">
                  <c:v>17.320515564487643</c:v>
                </c:pt>
                <c:pt idx="19">
                  <c:v>16.383049834527672</c:v>
                </c:pt>
                <c:pt idx="20">
                  <c:v>15.320899292080055</c:v>
                </c:pt>
                <c:pt idx="21">
                  <c:v>14.142135623730951</c:v>
                </c:pt>
                <c:pt idx="22">
                  <c:v>12.85575219373079</c:v>
                </c:pt>
                <c:pt idx="23">
                  <c:v>11.471528727020919</c:v>
                </c:pt>
                <c:pt idx="24">
                  <c:v>9.9999999999999982</c:v>
                </c:pt>
                <c:pt idx="25">
                  <c:v>8.452365234813989</c:v>
                </c:pt>
                <c:pt idx="26">
                  <c:v>6.8404028665133776</c:v>
                </c:pt>
                <c:pt idx="27">
                  <c:v>5.1763809020504201</c:v>
                </c:pt>
                <c:pt idx="28">
                  <c:v>3.4729635533386056</c:v>
                </c:pt>
                <c:pt idx="29">
                  <c:v>1.7431148549531639</c:v>
                </c:pt>
                <c:pt idx="30">
                  <c:v>2.45029690981724E-15</c:v>
                </c:pt>
              </c:numCache>
            </c:numRef>
          </c:xVal>
          <c:yVal>
            <c:numRef>
              <c:f>'Graphics Grid'!$B$65:$AF$65</c:f>
              <c:numCache>
                <c:formatCode>0.000</c:formatCode>
                <c:ptCount val="31"/>
                <c:pt idx="0">
                  <c:v>17.320509947889402</c:v>
                </c:pt>
                <c:pt idx="1">
                  <c:v>16.383043391430235</c:v>
                </c:pt>
                <c:pt idx="2">
                  <c:v>15.320892071519248</c:v>
                </c:pt>
                <c:pt idx="3">
                  <c:v>14.142139595268317</c:v>
                </c:pt>
                <c:pt idx="4">
                  <c:v>12.85575697436056</c:v>
                </c:pt>
                <c:pt idx="5">
                  <c:v>11.471534350283388</c:v>
                </c:pt>
                <c:pt idx="6">
                  <c:v>10.000006485493568</c:v>
                </c:pt>
                <c:pt idx="7">
                  <c:v>8.4523725875711868</c:v>
                </c:pt>
                <c:pt idx="8">
                  <c:v>6.8404110765485902</c:v>
                </c:pt>
                <c:pt idx="9">
                  <c:v>5.1763899440860053</c:v>
                </c:pt>
                <c:pt idx="10">
                  <c:v>3.4729733867141332</c:v>
                </c:pt>
                <c:pt idx="11">
                  <c:v>1.743125423720554</c:v>
                </c:pt>
                <c:pt idx="12">
                  <c:v>1.1233205589158962E-5</c:v>
                </c:pt>
                <c:pt idx="13">
                  <c:v>-1.7431030428007921</c:v>
                </c:pt>
                <c:pt idx="14">
                  <c:v>-3.472951261617983</c:v>
                </c:pt>
                <c:pt idx="15">
                  <c:v>-5.1763682431986835</c:v>
                </c:pt>
                <c:pt idx="16">
                  <c:v>-6.8403899650268309</c:v>
                </c:pt>
                <c:pt idx="17">
                  <c:v>-8.4523522260863082</c:v>
                </c:pt>
                <c:pt idx="18">
                  <c:v>-9.9999870290086541</c:v>
                </c:pt>
                <c:pt idx="19">
                  <c:v>-11.471515946873927</c:v>
                </c:pt>
                <c:pt idx="20">
                  <c:v>-12.855739764087515</c:v>
                </c:pt>
                <c:pt idx="21">
                  <c:v>-14.142135623730949</c:v>
                </c:pt>
                <c:pt idx="22">
                  <c:v>-15.320888862379558</c:v>
                </c:pt>
                <c:pt idx="23">
                  <c:v>-16.383040885779838</c:v>
                </c:pt>
                <c:pt idx="24">
                  <c:v>-17.320508075688775</c:v>
                </c:pt>
                <c:pt idx="25">
                  <c:v>-18.126155740732997</c:v>
                </c:pt>
                <c:pt idx="26">
                  <c:v>-18.793852415718167</c:v>
                </c:pt>
                <c:pt idx="27">
                  <c:v>-19.318516525781362</c:v>
                </c:pt>
                <c:pt idx="28">
                  <c:v>-19.696155060244159</c:v>
                </c:pt>
                <c:pt idx="29">
                  <c:v>-19.92389396183491</c:v>
                </c:pt>
                <c:pt idx="30">
                  <c:v>-20</c:v>
                </c:pt>
              </c:numCache>
            </c:numRef>
          </c:yVal>
          <c:smooth val="1"/>
        </c:ser>
        <c:ser>
          <c:idx val="33"/>
          <c:order val="31"/>
          <c:spPr>
            <a:ln w="12700">
              <a:solidFill>
                <a:schemeClr val="bg1">
                  <a:lumMod val="50000"/>
                </a:schemeClr>
              </a:solidFill>
              <a:prstDash val="sysDash"/>
            </a:ln>
          </c:spPr>
          <c:marker>
            <c:symbol val="none"/>
          </c:marker>
          <c:xVal>
            <c:numRef>
              <c:f>'Graphics Grid'!$B$66:$AF$66</c:f>
              <c:numCache>
                <c:formatCode>0.000</c:formatCode>
                <c:ptCount val="31"/>
                <c:pt idx="0">
                  <c:v>10.999996432977959</c:v>
                </c:pt>
                <c:pt idx="1">
                  <c:v>12.618677663438513</c:v>
                </c:pt>
                <c:pt idx="2">
                  <c:v>14.141323206148671</c:v>
                </c:pt>
                <c:pt idx="3">
                  <c:v>15.556344817411716</c:v>
                </c:pt>
                <c:pt idx="4">
                  <c:v>16.852973336048972</c:v>
                </c:pt>
                <c:pt idx="5">
                  <c:v>18.021340643160393</c:v>
                </c:pt>
                <c:pt idx="6">
                  <c:v>19.052554764414264</c:v>
                </c:pt>
                <c:pt idx="7">
                  <c:v>19.938767543292613</c:v>
                </c:pt>
                <c:pt idx="8">
                  <c:v>20.673234370258466</c:v>
                </c:pt>
                <c:pt idx="9">
                  <c:v>21.25036551327026</c:v>
                </c:pt>
                <c:pt idx="10">
                  <c:v>21.665768658987435</c:v>
                </c:pt>
                <c:pt idx="11">
                  <c:v>21.916282340903226</c:v>
                </c:pt>
                <c:pt idx="12">
                  <c:v>21.999999999996529</c:v>
                </c:pt>
                <c:pt idx="13">
                  <c:v>21.916284494786886</c:v>
                </c:pt>
                <c:pt idx="14">
                  <c:v>21.66577295036241</c:v>
                </c:pt>
                <c:pt idx="15">
                  <c:v>21.25037190947662</c:v>
                </c:pt>
                <c:pt idx="16">
                  <c:v>20.673242822617258</c:v>
                </c:pt>
                <c:pt idx="17">
                  <c:v>19.938777987476321</c:v>
                </c:pt>
                <c:pt idx="18">
                  <c:v>19.052567120936406</c:v>
                </c:pt>
                <c:pt idx="19">
                  <c:v>18.021354817980438</c:v>
                </c:pt>
                <c:pt idx="20">
                  <c:v>16.852989221288059</c:v>
                </c:pt>
                <c:pt idx="21">
                  <c:v>15.556349186104047</c:v>
                </c:pt>
                <c:pt idx="22">
                  <c:v>14.141327413103868</c:v>
                </c:pt>
                <c:pt idx="23">
                  <c:v>12.618681599723011</c:v>
                </c:pt>
                <c:pt idx="24">
                  <c:v>10.999999999999998</c:v>
                </c:pt>
                <c:pt idx="25">
                  <c:v>9.2976017582953894</c:v>
                </c:pt>
                <c:pt idx="26">
                  <c:v>7.5244431531647153</c:v>
                </c:pt>
                <c:pt idx="27">
                  <c:v>5.6940189922554625</c:v>
                </c:pt>
                <c:pt idx="28">
                  <c:v>3.8202599086724662</c:v>
                </c:pt>
                <c:pt idx="29">
                  <c:v>1.9174263404484804</c:v>
                </c:pt>
                <c:pt idx="30">
                  <c:v>2.695326600798964E-15</c:v>
                </c:pt>
              </c:numCache>
            </c:numRef>
          </c:xVal>
          <c:yVal>
            <c:numRef>
              <c:f>'Graphics Grid'!$B$67:$AF$67</c:f>
              <c:numCache>
                <c:formatCode>0.000</c:formatCode>
                <c:ptCount val="31"/>
                <c:pt idx="0">
                  <c:v>19.05256094267834</c:v>
                </c:pt>
                <c:pt idx="1">
                  <c:v>18.021347730573257</c:v>
                </c:pt>
                <c:pt idx="2">
                  <c:v>16.852981278671173</c:v>
                </c:pt>
                <c:pt idx="3">
                  <c:v>15.556353554795148</c:v>
                </c:pt>
                <c:pt idx="4">
                  <c:v>14.141332671796615</c:v>
                </c:pt>
                <c:pt idx="5">
                  <c:v>12.618687785311726</c:v>
                </c:pt>
                <c:pt idx="6">
                  <c:v>11.000007134042926</c:v>
                </c:pt>
                <c:pt idx="7">
                  <c:v>9.2976098463283066</c:v>
                </c:pt>
                <c:pt idx="8">
                  <c:v>7.5244521842034491</c:v>
                </c:pt>
                <c:pt idx="9">
                  <c:v>5.6940289384946059</c:v>
                </c:pt>
                <c:pt idx="10">
                  <c:v>3.8202707253855466</c:v>
                </c:pt>
                <c:pt idx="11">
                  <c:v>1.9174379660926095</c:v>
                </c:pt>
                <c:pt idx="12">
                  <c:v>1.2356526148074858E-5</c:v>
                </c:pt>
                <c:pt idx="13">
                  <c:v>-1.9174133470808714</c:v>
                </c:pt>
                <c:pt idx="14">
                  <c:v>-3.8202463877797812</c:v>
                </c:pt>
                <c:pt idx="15">
                  <c:v>-5.6940050675185514</c:v>
                </c:pt>
                <c:pt idx="16">
                  <c:v>-7.5244289615295141</c:v>
                </c:pt>
                <c:pt idx="17">
                  <c:v>-9.297587448694939</c:v>
                </c:pt>
                <c:pt idx="18">
                  <c:v>-10.99998573190952</c:v>
                </c:pt>
                <c:pt idx="19">
                  <c:v>-12.618667541561319</c:v>
                </c:pt>
                <c:pt idx="20">
                  <c:v>-14.141313740496265</c:v>
                </c:pt>
                <c:pt idx="21">
                  <c:v>-15.556349186104043</c:v>
                </c:pt>
                <c:pt idx="22">
                  <c:v>-16.852977748617512</c:v>
                </c:pt>
                <c:pt idx="23">
                  <c:v>-18.021344974357824</c:v>
                </c:pt>
                <c:pt idx="24">
                  <c:v>-19.052558883257653</c:v>
                </c:pt>
                <c:pt idx="25">
                  <c:v>-19.938771314806299</c:v>
                </c:pt>
                <c:pt idx="26">
                  <c:v>-20.673237657289985</c:v>
                </c:pt>
                <c:pt idx="27">
                  <c:v>-21.250368178359501</c:v>
                </c:pt>
                <c:pt idx="28">
                  <c:v>-21.665770566268577</c:v>
                </c:pt>
                <c:pt idx="29">
                  <c:v>-21.916283358018401</c:v>
                </c:pt>
                <c:pt idx="30">
                  <c:v>-22</c:v>
                </c:pt>
              </c:numCache>
            </c:numRef>
          </c:yVal>
          <c:smooth val="1"/>
        </c:ser>
        <c:ser>
          <c:idx val="30"/>
          <c:order val="32"/>
          <c:spPr>
            <a:ln w="28575">
              <a:noFill/>
            </a:ln>
          </c:spPr>
          <c:marker>
            <c:symbol val="x"/>
            <c:size val="9"/>
            <c:spPr>
              <a:noFill/>
              <a:ln>
                <a:solidFill>
                  <a:srgbClr val="0000FF"/>
                </a:solidFill>
                <a:prstDash val="solid"/>
              </a:ln>
            </c:spPr>
          </c:marker>
          <c:xVal>
            <c:numRef>
              <c:f>'Graphics Grid'!$L$6</c:f>
              <c:numCache>
                <c:formatCode>General</c:formatCode>
                <c:ptCount val="1"/>
                <c:pt idx="0">
                  <c:v>3.9075989832656561</c:v>
                </c:pt>
              </c:numCache>
            </c:numRef>
          </c:xVal>
          <c:yVal>
            <c:numRef>
              <c:f>'Graphics Grid'!$M$6</c:f>
              <c:numCache>
                <c:formatCode>General</c:formatCode>
                <c:ptCount val="1"/>
                <c:pt idx="0">
                  <c:v>3.8534157918447676</c:v>
                </c:pt>
              </c:numCache>
            </c:numRef>
          </c:yVal>
          <c:smooth val="1"/>
        </c:ser>
        <c:ser>
          <c:idx val="31"/>
          <c:order val="33"/>
          <c:spPr>
            <a:ln w="28575">
              <a:noFill/>
            </a:ln>
          </c:spPr>
          <c:marker>
            <c:symbol val="circle"/>
            <c:size val="9"/>
            <c:spPr>
              <a:noFill/>
              <a:ln>
                <a:solidFill>
                  <a:srgbClr val="0000FF"/>
                </a:solidFill>
                <a:prstDash val="solid"/>
              </a:ln>
            </c:spPr>
          </c:marker>
          <c:xVal>
            <c:numRef>
              <c:f>'Graphics Grid'!$L$14</c:f>
              <c:numCache>
                <c:formatCode>General</c:formatCode>
                <c:ptCount val="1"/>
                <c:pt idx="0">
                  <c:v>2.1564047827159847</c:v>
                </c:pt>
              </c:numCache>
            </c:numRef>
          </c:xVal>
          <c:yVal>
            <c:numRef>
              <c:f>'Graphics Grid'!$M$14</c:f>
              <c:numCache>
                <c:formatCode>General</c:formatCode>
                <c:ptCount val="1"/>
                <c:pt idx="0">
                  <c:v>-4.7317984349966853</c:v>
                </c:pt>
              </c:numCache>
            </c:numRef>
          </c:yVal>
          <c:smooth val="1"/>
        </c:ser>
        <c:ser>
          <c:idx val="34"/>
          <c:order val="34"/>
          <c:spPr>
            <a:ln w="12700">
              <a:solidFill>
                <a:schemeClr val="bg1">
                  <a:lumMod val="50000"/>
                </a:schemeClr>
              </a:solidFill>
              <a:prstDash val="sysDash"/>
            </a:ln>
          </c:spPr>
          <c:marker>
            <c:symbol val="none"/>
          </c:marker>
          <c:xVal>
            <c:numRef>
              <c:f>'Graphics Grid'!$B$68:$AF$68</c:f>
              <c:numCache>
                <c:formatCode>0.000</c:formatCode>
                <c:ptCount val="31"/>
                <c:pt idx="0">
                  <c:v>11.999996108703227</c:v>
                </c:pt>
                <c:pt idx="1">
                  <c:v>13.765830178296559</c:v>
                </c:pt>
                <c:pt idx="2">
                  <c:v>15.426898043071279</c:v>
                </c:pt>
                <c:pt idx="3">
                  <c:v>16.970557982630964</c:v>
                </c:pt>
                <c:pt idx="4">
                  <c:v>18.385061821144333</c:v>
                </c:pt>
                <c:pt idx="5">
                  <c:v>19.659644337993157</c:v>
                </c:pt>
                <c:pt idx="6">
                  <c:v>20.784605197542835</c:v>
                </c:pt>
                <c:pt idx="7">
                  <c:v>21.751382774501032</c:v>
                </c:pt>
                <c:pt idx="8">
                  <c:v>22.552619313009235</c:v>
                </c:pt>
                <c:pt idx="9">
                  <c:v>23.182216923567555</c:v>
                </c:pt>
                <c:pt idx="10">
                  <c:v>23.635383991622653</c:v>
                </c:pt>
                <c:pt idx="11">
                  <c:v>23.908671644621702</c:v>
                </c:pt>
                <c:pt idx="12">
                  <c:v>23.999999999996213</c:v>
                </c:pt>
                <c:pt idx="13">
                  <c:v>23.90867399431297</c:v>
                </c:pt>
                <c:pt idx="14">
                  <c:v>23.63538867312263</c:v>
                </c:pt>
                <c:pt idx="15">
                  <c:v>23.182223901247223</c:v>
                </c:pt>
                <c:pt idx="16">
                  <c:v>22.552628533764281</c:v>
                </c:pt>
                <c:pt idx="17">
                  <c:v>21.75139416815599</c:v>
                </c:pt>
                <c:pt idx="18">
                  <c:v>20.784618677385168</c:v>
                </c:pt>
                <c:pt idx="19">
                  <c:v>19.659659801433207</c:v>
                </c:pt>
                <c:pt idx="20">
                  <c:v>18.385079150496065</c:v>
                </c:pt>
                <c:pt idx="21">
                  <c:v>16.970562748477143</c:v>
                </c:pt>
                <c:pt idx="22">
                  <c:v>15.426902632476947</c:v>
                </c:pt>
                <c:pt idx="23">
                  <c:v>13.765834472425102</c:v>
                </c:pt>
                <c:pt idx="24">
                  <c:v>11.999999999999998</c:v>
                </c:pt>
                <c:pt idx="25">
                  <c:v>10.142838281776788</c:v>
                </c:pt>
                <c:pt idx="26">
                  <c:v>8.2084834398160531</c:v>
                </c:pt>
                <c:pt idx="27">
                  <c:v>6.2116570824605049</c:v>
                </c:pt>
                <c:pt idx="28">
                  <c:v>4.1675562640063264</c:v>
                </c:pt>
                <c:pt idx="29">
                  <c:v>2.0917378259437966</c:v>
                </c:pt>
                <c:pt idx="30">
                  <c:v>2.940356291780688E-15</c:v>
                </c:pt>
              </c:numCache>
            </c:numRef>
          </c:xVal>
          <c:yVal>
            <c:numRef>
              <c:f>'Graphics Grid'!$B$69:$AF$69</c:f>
              <c:numCache>
                <c:formatCode>0.000</c:formatCode>
                <c:ptCount val="31"/>
                <c:pt idx="0">
                  <c:v>20.784611937467282</c:v>
                </c:pt>
                <c:pt idx="1">
                  <c:v>19.65965206971628</c:v>
                </c:pt>
                <c:pt idx="2">
                  <c:v>18.385070485823096</c:v>
                </c:pt>
                <c:pt idx="3">
                  <c:v>16.970567514321981</c:v>
                </c:pt>
                <c:pt idx="4">
                  <c:v>15.42690836923267</c:v>
                </c:pt>
                <c:pt idx="5">
                  <c:v>13.765841220340064</c:v>
                </c:pt>
                <c:pt idx="6">
                  <c:v>12.000007782592283</c:v>
                </c:pt>
                <c:pt idx="7">
                  <c:v>10.142847105085425</c:v>
                </c:pt>
                <c:pt idx="8">
                  <c:v>8.2084932918583089</c:v>
                </c:pt>
                <c:pt idx="9">
                  <c:v>6.2116679329032056</c:v>
                </c:pt>
                <c:pt idx="10">
                  <c:v>4.1675680640569599</c:v>
                </c:pt>
                <c:pt idx="11">
                  <c:v>2.0917505084646648</c:v>
                </c:pt>
                <c:pt idx="12">
                  <c:v>1.3479846706990756E-5</c:v>
                </c:pt>
                <c:pt idx="13">
                  <c:v>-2.0917236513609505</c:v>
                </c:pt>
                <c:pt idx="14">
                  <c:v>-4.1675415139415799</c:v>
                </c:pt>
                <c:pt idx="15">
                  <c:v>-6.2116418918384202</c:v>
                </c:pt>
                <c:pt idx="16">
                  <c:v>-8.2084679580321964</c:v>
                </c:pt>
                <c:pt idx="17">
                  <c:v>-10.14282267130357</c:v>
                </c:pt>
                <c:pt idx="18">
                  <c:v>-11.999984434810386</c:v>
                </c:pt>
                <c:pt idx="19">
                  <c:v>-13.765819136248712</c:v>
                </c:pt>
                <c:pt idx="20">
                  <c:v>-15.426887716905018</c:v>
                </c:pt>
                <c:pt idx="21">
                  <c:v>-16.970562748477139</c:v>
                </c:pt>
                <c:pt idx="22">
                  <c:v>-18.38506663485547</c:v>
                </c:pt>
                <c:pt idx="23">
                  <c:v>-19.659649062935806</c:v>
                </c:pt>
                <c:pt idx="24">
                  <c:v>-20.784609690826528</c:v>
                </c:pt>
                <c:pt idx="25">
                  <c:v>-21.751386888879598</c:v>
                </c:pt>
                <c:pt idx="26">
                  <c:v>-22.552622898861799</c:v>
                </c:pt>
                <c:pt idx="27">
                  <c:v>-23.182219830937637</c:v>
                </c:pt>
                <c:pt idx="28">
                  <c:v>-23.635386072292992</c:v>
                </c:pt>
                <c:pt idx="29">
                  <c:v>-23.908672754201895</c:v>
                </c:pt>
                <c:pt idx="30">
                  <c:v>-24</c:v>
                </c:pt>
              </c:numCache>
            </c:numRef>
          </c:yVal>
          <c:smooth val="1"/>
        </c:ser>
        <c:dLbls>
          <c:showLegendKey val="0"/>
          <c:showVal val="0"/>
          <c:showCatName val="0"/>
          <c:showSerName val="0"/>
          <c:showPercent val="0"/>
          <c:showBubbleSize val="0"/>
        </c:dLbls>
        <c:axId val="241930624"/>
        <c:axId val="241932160"/>
      </c:scatterChart>
      <c:valAx>
        <c:axId val="241930624"/>
        <c:scaling>
          <c:orientation val="minMax"/>
          <c:max val="9.2857142857142865"/>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1932160"/>
        <c:crosses val="autoZero"/>
        <c:crossBetween val="midCat"/>
        <c:majorUnit val="1"/>
        <c:minorUnit val="0.1"/>
      </c:valAx>
      <c:valAx>
        <c:axId val="241932160"/>
        <c:scaling>
          <c:orientation val="minMax"/>
          <c:max val="5"/>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1930624"/>
        <c:crosses val="autoZero"/>
        <c:crossBetween val="midCat"/>
        <c:majorUnit val="1"/>
        <c:minorUnit val="0.1"/>
      </c:valAx>
      <c:spPr>
        <a:noFill/>
        <a:ln w="3175">
          <a:solidFill>
            <a:srgbClr val="000000"/>
          </a:solidFill>
          <a:prstDash val="solid"/>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ayout>
        <c:manualLayout>
          <c:xMode val="edge"/>
          <c:yMode val="edge"/>
          <c:x val="0.82456140350877283"/>
          <c:y val="8.9414182939362791E-2"/>
          <c:w val="0.13205676044880355"/>
          <c:h val="0.193864964410312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Summary!$AF$1</c:f>
          <c:strCache>
            <c:ptCount val="1"/>
            <c:pt idx="0">
              <c:v>ORR 2017 TRUE WIND POLAR DIAGRAM;  VTW: 12.3</c:v>
            </c:pt>
          </c:strCache>
        </c:strRef>
      </c:tx>
      <c:layout>
        <c:manualLayout>
          <c:xMode val="edge"/>
          <c:yMode val="edge"/>
          <c:x val="0.159356725146199"/>
          <c:y val="1.9527235354573503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3.7028902088993274E-2"/>
          <c:y val="6.9544364508393283E-2"/>
          <c:w val="0.94152046783625598"/>
          <c:h val="0.92189105858170795"/>
        </c:manualLayout>
      </c:layout>
      <c:scatterChart>
        <c:scatterStyle val="smoothMarker"/>
        <c:varyColors val="0"/>
        <c:ser>
          <c:idx val="0"/>
          <c:order val="0"/>
          <c:tx>
            <c:strRef>
              <c:f>Summary!$AG$2</c:f>
              <c:strCache>
                <c:ptCount val="1"/>
                <c:pt idx="0">
                  <c:v>Jib</c:v>
                </c:pt>
              </c:strCache>
            </c:strRef>
          </c:tx>
          <c:spPr>
            <a:ln w="12700">
              <a:solidFill>
                <a:srgbClr val="FF0000"/>
              </a:solidFill>
              <a:prstDash val="solid"/>
            </a:ln>
          </c:spPr>
          <c:marker>
            <c:symbol val="none"/>
          </c:marker>
          <c:xVal>
            <c:numRef>
              <c:f>Summary!$AF$190:$AF$360</c:f>
              <c:numCache>
                <c:formatCode>General</c:formatCode>
                <c:ptCount val="171"/>
                <c:pt idx="0">
                  <c:v>5.6413156626142428E-6</c:v>
                </c:pt>
                <c:pt idx="1">
                  <c:v>5.6413156626142428E-6</c:v>
                </c:pt>
                <c:pt idx="2">
                  <c:v>8.7965757003206441E-2</c:v>
                </c:pt>
                <c:pt idx="3">
                  <c:v>0.17656217066260455</c:v>
                </c:pt>
                <c:pt idx="4">
                  <c:v>0.26576759085949453</c:v>
                </c:pt>
                <c:pt idx="5">
                  <c:v>0.3555543398817817</c:v>
                </c:pt>
                <c:pt idx="6">
                  <c:v>0.44598151171473027</c:v>
                </c:pt>
                <c:pt idx="7">
                  <c:v>0.53696827216819676</c:v>
                </c:pt>
                <c:pt idx="8">
                  <c:v>0.62860759960670098</c:v>
                </c:pt>
                <c:pt idx="9">
                  <c:v>0.72064381700433466</c:v>
                </c:pt>
                <c:pt idx="10">
                  <c:v>0.81315182089323257</c:v>
                </c:pt>
                <c:pt idx="11">
                  <c:v>0.90627526818745319</c:v>
                </c:pt>
                <c:pt idx="12">
                  <c:v>0.9998445170499688</c:v>
                </c:pt>
                <c:pt idx="13">
                  <c:v>1.0936209355326916</c:v>
                </c:pt>
                <c:pt idx="14">
                  <c:v>1.1408585644867013</c:v>
                </c:pt>
                <c:pt idx="15">
                  <c:v>1.1408585644867013</c:v>
                </c:pt>
                <c:pt idx="16">
                  <c:v>1.1879719116345142</c:v>
                </c:pt>
                <c:pt idx="17">
                  <c:v>1.2824333256357958</c:v>
                </c:pt>
                <c:pt idx="18">
                  <c:v>1.3771814570542891</c:v>
                </c:pt>
                <c:pt idx="19">
                  <c:v>1.3771814570542891</c:v>
                </c:pt>
                <c:pt idx="20">
                  <c:v>1.4721843940940422</c:v>
                </c:pt>
                <c:pt idx="21">
                  <c:v>1.5677022934287994</c:v>
                </c:pt>
                <c:pt idx="22">
                  <c:v>1.6631346291264066</c:v>
                </c:pt>
                <c:pt idx="23">
                  <c:v>1.7587242861731667</c:v>
                </c:pt>
                <c:pt idx="24">
                  <c:v>1.8544382810334945</c:v>
                </c:pt>
                <c:pt idx="25">
                  <c:v>1.9502433912362394</c:v>
                </c:pt>
                <c:pt idx="26">
                  <c:v>2.0461061667334164</c:v>
                </c:pt>
                <c:pt idx="27">
                  <c:v>2.1419929413891619</c:v>
                </c:pt>
                <c:pt idx="28">
                  <c:v>2.238276552647386</c:v>
                </c:pt>
                <c:pt idx="29">
                  <c:v>2.3341254015145299</c:v>
                </c:pt>
                <c:pt idx="30">
                  <c:v>2.4298961516729984</c:v>
                </c:pt>
                <c:pt idx="31">
                  <c:v>2.5260079330222278</c:v>
                </c:pt>
                <c:pt idx="32">
                  <c:v>2.6220033737726727</c:v>
                </c:pt>
                <c:pt idx="33">
                  <c:v>2.7183321009236847</c:v>
                </c:pt>
                <c:pt idx="34">
                  <c:v>2.8145046568149064</c:v>
                </c:pt>
                <c:pt idx="35">
                  <c:v>2.8145046568149064</c:v>
                </c:pt>
                <c:pt idx="36">
                  <c:v>2.910484677207382</c:v>
                </c:pt>
                <c:pt idx="37">
                  <c:v>3.0062363547089945</c:v>
                </c:pt>
                <c:pt idx="38">
                  <c:v>3.1017237795123753</c:v>
                </c:pt>
                <c:pt idx="39">
                  <c:v>3.1969101518430039</c:v>
                </c:pt>
                <c:pt idx="40">
                  <c:v>3.2917593325324761</c:v>
                </c:pt>
                <c:pt idx="41">
                  <c:v>3.3868228621741077</c:v>
                </c:pt>
                <c:pt idx="42">
                  <c:v>3.4809021680425709</c:v>
                </c:pt>
                <c:pt idx="43">
                  <c:v>3.5751503409726082</c:v>
                </c:pt>
                <c:pt idx="44">
                  <c:v>3.6689418185783378</c:v>
                </c:pt>
                <c:pt idx="45">
                  <c:v>3.7622399022758777</c:v>
                </c:pt>
                <c:pt idx="46">
                  <c:v>3.8550066536673193</c:v>
                </c:pt>
                <c:pt idx="47">
                  <c:v>3.94787441736193</c:v>
                </c:pt>
                <c:pt idx="48">
                  <c:v>4.0401618435168327</c:v>
                </c:pt>
                <c:pt idx="49">
                  <c:v>4.132526195731244</c:v>
                </c:pt>
                <c:pt idx="50">
                  <c:v>4.2242594535176652</c:v>
                </c:pt>
                <c:pt idx="51">
                  <c:v>4.2242594535176652</c:v>
                </c:pt>
                <c:pt idx="52">
                  <c:v>4.3153229992337296</c:v>
                </c:pt>
                <c:pt idx="53">
                  <c:v>4.4056782312822929</c:v>
                </c:pt>
                <c:pt idx="54">
                  <c:v>4.496029670692808</c:v>
                </c:pt>
                <c:pt idx="55">
                  <c:v>4.5856188294965667</c:v>
                </c:pt>
                <c:pt idx="56">
                  <c:v>4.675172544634103</c:v>
                </c:pt>
                <c:pt idx="57">
                  <c:v>4.7631308481808139</c:v>
                </c:pt>
                <c:pt idx="58">
                  <c:v>4.8509973349016491</c:v>
                </c:pt>
                <c:pt idx="59">
                  <c:v>4.9379663778438712</c:v>
                </c:pt>
                <c:pt idx="60">
                  <c:v>5.0231894773080077</c:v>
                </c:pt>
                <c:pt idx="61">
                  <c:v>5.1082349884028284</c:v>
                </c:pt>
                <c:pt idx="62">
                  <c:v>5.1922650365708591</c:v>
                </c:pt>
                <c:pt idx="63">
                  <c:v>5.2744018598191627</c:v>
                </c:pt>
                <c:pt idx="64">
                  <c:v>5.3562743106371062</c:v>
                </c:pt>
                <c:pt idx="65">
                  <c:v>5.4361574940967454</c:v>
                </c:pt>
                <c:pt idx="66">
                  <c:v>5.5148521821618743</c:v>
                </c:pt>
                <c:pt idx="67">
                  <c:v>5.5148521821618743</c:v>
                </c:pt>
                <c:pt idx="68">
                  <c:v>5.5914461995706812</c:v>
                </c:pt>
                <c:pt idx="69">
                  <c:v>5.6667600651421663</c:v>
                </c:pt>
                <c:pt idx="70">
                  <c:v>5.7407570283470228</c:v>
                </c:pt>
                <c:pt idx="71">
                  <c:v>5.8125031565401661</c:v>
                </c:pt>
                <c:pt idx="72">
                  <c:v>5.882845973431241</c:v>
                </c:pt>
                <c:pt idx="73">
                  <c:v>5.9508369402621542</c:v>
                </c:pt>
                <c:pt idx="74">
                  <c:v>6.0173421932726177</c:v>
                </c:pt>
                <c:pt idx="75">
                  <c:v>6.0823277505282478</c:v>
                </c:pt>
                <c:pt idx="76">
                  <c:v>6.1438942815958342</c:v>
                </c:pt>
                <c:pt idx="77">
                  <c:v>6.2047920794915798</c:v>
                </c:pt>
                <c:pt idx="78">
                  <c:v>6.2047920794915798</c:v>
                </c:pt>
                <c:pt idx="79">
                  <c:v>6.2631165802645565</c:v>
                </c:pt>
                <c:pt idx="80">
                  <c:v>6.3188209288351427</c:v>
                </c:pt>
                <c:pt idx="81">
                  <c:v>6.3718599919534427</c:v>
                </c:pt>
                <c:pt idx="82">
                  <c:v>6.4231520246459901</c:v>
                </c:pt>
                <c:pt idx="83">
                  <c:v>6.472670304771456</c:v>
                </c:pt>
                <c:pt idx="84">
                  <c:v>6.5184476810205334</c:v>
                </c:pt>
                <c:pt idx="85">
                  <c:v>6.5623834902741276</c:v>
                </c:pt>
                <c:pt idx="86">
                  <c:v>6.6044533519615829</c:v>
                </c:pt>
                <c:pt idx="87">
                  <c:v>6.6426721589648459</c:v>
                </c:pt>
                <c:pt idx="88">
                  <c:v>6.6789669797445486</c:v>
                </c:pt>
                <c:pt idx="89">
                  <c:v>6.7123306232798399</c:v>
                </c:pt>
                <c:pt idx="90">
                  <c:v>6.7427358747270638</c:v>
                </c:pt>
                <c:pt idx="91">
                  <c:v>6.770157901992655</c:v>
                </c:pt>
                <c:pt idx="92">
                  <c:v>6.7945737969578346</c:v>
                </c:pt>
                <c:pt idx="93">
                  <c:v>6.8169606080254015</c:v>
                </c:pt>
                <c:pt idx="94">
                  <c:v>6.8412943394341337</c:v>
                </c:pt>
                <c:pt idx="95">
                  <c:v>6.8555917360442544</c:v>
                </c:pt>
                <c:pt idx="96">
                  <c:v>6.8668143233167411</c:v>
                </c:pt>
                <c:pt idx="97">
                  <c:v>6.8749527475757013</c:v>
                </c:pt>
                <c:pt idx="98">
                  <c:v>6.8800001144398326</c:v>
                </c:pt>
                <c:pt idx="99">
                  <c:v>6.8800001144398326</c:v>
                </c:pt>
                <c:pt idx="100">
                  <c:v>6.8809517408422538</c:v>
                </c:pt>
                <c:pt idx="101">
                  <c:v>6.8788068275172671</c:v>
                </c:pt>
                <c:pt idx="102">
                  <c:v>6.8735667892772723</c:v>
                </c:pt>
                <c:pt idx="103">
                  <c:v>6.8642380140845267</c:v>
                </c:pt>
                <c:pt idx="104">
                  <c:v>6.8508304764290981</c:v>
                </c:pt>
                <c:pt idx="105">
                  <c:v>6.8343543046616064</c:v>
                </c:pt>
                <c:pt idx="106">
                  <c:v>6.8138286704854956</c:v>
                </c:pt>
                <c:pt idx="107">
                  <c:v>6.7882871418991497</c:v>
                </c:pt>
                <c:pt idx="108">
                  <c:v>6.7607259428674418</c:v>
                </c:pt>
                <c:pt idx="109">
                  <c:v>6.728205758390815</c:v>
                </c:pt>
                <c:pt idx="110">
                  <c:v>6.728205758390815</c:v>
                </c:pt>
                <c:pt idx="111">
                  <c:v>6.6917517821518366</c:v>
                </c:pt>
                <c:pt idx="112">
                  <c:v>6.6523812599617012</c:v>
                </c:pt>
                <c:pt idx="113">
                  <c:v>6.6111000074580719</c:v>
                </c:pt>
                <c:pt idx="114">
                  <c:v>6.5679310462966303</c:v>
                </c:pt>
                <c:pt idx="115">
                  <c:v>6.5219302211445349</c:v>
                </c:pt>
                <c:pt idx="116">
                  <c:v>6.5219302211445349</c:v>
                </c:pt>
                <c:pt idx="117">
                  <c:v>6.4740967931747564</c:v>
                </c:pt>
                <c:pt idx="118">
                  <c:v>6.424454393735731</c:v>
                </c:pt>
                <c:pt idx="119">
                  <c:v>6.3720775474818945</c:v>
                </c:pt>
                <c:pt idx="120">
                  <c:v>6.3170088598283041</c:v>
                </c:pt>
                <c:pt idx="121">
                  <c:v>6.2602314127810015</c:v>
                </c:pt>
                <c:pt idx="122">
                  <c:v>6.2602314127810015</c:v>
                </c:pt>
                <c:pt idx="123">
                  <c:v>6.2008403530194718</c:v>
                </c:pt>
                <c:pt idx="124">
                  <c:v>6.1398106338452374</c:v>
                </c:pt>
                <c:pt idx="125">
                  <c:v>6.0771721816043609</c:v>
                </c:pt>
                <c:pt idx="126">
                  <c:v>6.0111279392529653</c:v>
                </c:pt>
                <c:pt idx="127">
                  <c:v>5.9435654226500585</c:v>
                </c:pt>
                <c:pt idx="128">
                  <c:v>5.8736178112279935</c:v>
                </c:pt>
                <c:pt idx="129">
                  <c:v>5.8022333979511682</c:v>
                </c:pt>
                <c:pt idx="130">
                  <c:v>5.727679846416085</c:v>
                </c:pt>
                <c:pt idx="131">
                  <c:v>5.6517912615027983</c:v>
                </c:pt>
                <c:pt idx="132">
                  <c:v>5.5737381814845195</c:v>
                </c:pt>
                <c:pt idx="133">
                  <c:v>5.5737381814845195</c:v>
                </c:pt>
                <c:pt idx="134">
                  <c:v>5.4935839461509115</c:v>
                </c:pt>
                <c:pt idx="135">
                  <c:v>5.4113937132262953</c:v>
                </c:pt>
                <c:pt idx="136">
                  <c:v>5.3263954058229457</c:v>
                </c:pt>
                <c:pt idx="137">
                  <c:v>5.2395163657730803</c:v>
                </c:pt>
                <c:pt idx="138">
                  <c:v>5.1508269040490635</c:v>
                </c:pt>
                <c:pt idx="139">
                  <c:v>5.0595911952412536</c:v>
                </c:pt>
                <c:pt idx="140">
                  <c:v>4.965914311966956</c:v>
                </c:pt>
                <c:pt idx="141">
                  <c:v>4.8699050873082115</c:v>
                </c:pt>
                <c:pt idx="142">
                  <c:v>4.8699050873082115</c:v>
                </c:pt>
                <c:pt idx="143">
                  <c:v>4.771674869765401</c:v>
                </c:pt>
                <c:pt idx="144">
                  <c:v>4.6705718403244685</c:v>
                </c:pt>
                <c:pt idx="145">
                  <c:v>4.5659918905572017</c:v>
                </c:pt>
                <c:pt idx="146">
                  <c:v>4.4588677502270979</c:v>
                </c:pt>
                <c:pt idx="147">
                  <c:v>4.3478966924453308</c:v>
                </c:pt>
                <c:pt idx="148">
                  <c:v>4.2325940856009883</c:v>
                </c:pt>
                <c:pt idx="149">
                  <c:v>4.1125318736679795</c:v>
                </c:pt>
                <c:pt idx="150">
                  <c:v>3.9866431458324305</c:v>
                </c:pt>
                <c:pt idx="151">
                  <c:v>3.8806965862641234</c:v>
                </c:pt>
                <c:pt idx="152">
                  <c:v>3.8806965862641234</c:v>
                </c:pt>
                <c:pt idx="153">
                  <c:v>3.8532896905363221</c:v>
                </c:pt>
                <c:pt idx="154">
                  <c:v>3.7109972651448975</c:v>
                </c:pt>
                <c:pt idx="155">
                  <c:v>3.5597753210939018</c:v>
                </c:pt>
                <c:pt idx="156">
                  <c:v>3.400988159969613</c:v>
                </c:pt>
                <c:pt idx="157">
                  <c:v>3.2353350283487838</c:v>
                </c:pt>
                <c:pt idx="158">
                  <c:v>3.0703028384668092</c:v>
                </c:pt>
                <c:pt idx="159">
                  <c:v>2.9079691676544988</c:v>
                </c:pt>
                <c:pt idx="160">
                  <c:v>2.7426050740936136</c:v>
                </c:pt>
                <c:pt idx="161">
                  <c:v>2.5656066279242782</c:v>
                </c:pt>
                <c:pt idx="162">
                  <c:v>2.3715364557206615</c:v>
                </c:pt>
                <c:pt idx="163">
                  <c:v>2.150234203418687</c:v>
                </c:pt>
                <c:pt idx="164">
                  <c:v>1.8674348529483566</c:v>
                </c:pt>
              </c:numCache>
            </c:numRef>
          </c:xVal>
          <c:yVal>
            <c:numRef>
              <c:f>Summary!$AG$190:$AG$360</c:f>
              <c:numCache>
                <c:formatCode>General</c:formatCode>
                <c:ptCount val="171"/>
                <c:pt idx="0">
                  <c:v>-5.0219998359648486</c:v>
                </c:pt>
                <c:pt idx="1">
                  <c:v>-5.0219998359648486</c:v>
                </c:pt>
                <c:pt idx="2">
                  <c:v>-5.0392322471854154</c:v>
                </c:pt>
                <c:pt idx="3">
                  <c:v>-5.055918013010035</c:v>
                </c:pt>
                <c:pt idx="4">
                  <c:v>-5.0710405524907731</c:v>
                </c:pt>
                <c:pt idx="5">
                  <c:v>-5.0845836954244357</c:v>
                </c:pt>
                <c:pt idx="6">
                  <c:v>-5.0975278856793098</c:v>
                </c:pt>
                <c:pt idx="7">
                  <c:v>-5.1088584768921814</c:v>
                </c:pt>
                <c:pt idx="8">
                  <c:v>-5.1195523639290839</c:v>
                </c:pt>
                <c:pt idx="9">
                  <c:v>-5.1276072599681806</c:v>
                </c:pt>
                <c:pt idx="10">
                  <c:v>-5.134003081445015</c:v>
                </c:pt>
                <c:pt idx="11">
                  <c:v>-5.139710566250848</c:v>
                </c:pt>
                <c:pt idx="12">
                  <c:v>-5.1437251620827809</c:v>
                </c:pt>
                <c:pt idx="13">
                  <c:v>-5.1450554571551086</c:v>
                </c:pt>
                <c:pt idx="14">
                  <c:v>-5.1460549715960502</c:v>
                </c:pt>
                <c:pt idx="15">
                  <c:v>-5.1460549715960502</c:v>
                </c:pt>
                <c:pt idx="16">
                  <c:v>-5.1456472078483406</c:v>
                </c:pt>
                <c:pt idx="17">
                  <c:v>-5.1435364311964156</c:v>
                </c:pt>
                <c:pt idx="18">
                  <c:v>-5.139689999391214</c:v>
                </c:pt>
                <c:pt idx="19">
                  <c:v>-5.139689999391214</c:v>
                </c:pt>
                <c:pt idx="20">
                  <c:v>-5.1340972882782889</c:v>
                </c:pt>
                <c:pt idx="21">
                  <c:v>-5.127704495819903</c:v>
                </c:pt>
                <c:pt idx="22">
                  <c:v>-5.1185844602692026</c:v>
                </c:pt>
                <c:pt idx="23">
                  <c:v>-5.1076895314263995</c:v>
                </c:pt>
                <c:pt idx="24">
                  <c:v>-5.0950114737102563</c:v>
                </c:pt>
                <c:pt idx="25">
                  <c:v>-5.0805426639285871</c:v>
                </c:pt>
                <c:pt idx="26">
                  <c:v>-5.0642760970988157</c:v>
                </c:pt>
                <c:pt idx="27">
                  <c:v>-5.0462053920580541</c:v>
                </c:pt>
                <c:pt idx="28">
                  <c:v>-5.0272382757085596</c:v>
                </c:pt>
                <c:pt idx="29">
                  <c:v>-5.0055354356453856</c:v>
                </c:pt>
                <c:pt idx="30">
                  <c:v>-4.9820132622153235</c:v>
                </c:pt>
                <c:pt idx="31">
                  <c:v>-4.9575580042604779</c:v>
                </c:pt>
                <c:pt idx="32">
                  <c:v>-4.9312598526164093</c:v>
                </c:pt>
                <c:pt idx="33">
                  <c:v>-4.9039900262351006</c:v>
                </c:pt>
                <c:pt idx="34">
                  <c:v>-4.8748545251232338</c:v>
                </c:pt>
                <c:pt idx="35">
                  <c:v>-4.8748545251232338</c:v>
                </c:pt>
                <c:pt idx="36">
                  <c:v>-4.8438497295460445</c:v>
                </c:pt>
                <c:pt idx="37">
                  <c:v>-4.810973953183332</c:v>
                </c:pt>
                <c:pt idx="38">
                  <c:v>-4.7762261829639705</c:v>
                </c:pt>
                <c:pt idx="39">
                  <c:v>-4.7396048957985562</c:v>
                </c:pt>
                <c:pt idx="40">
                  <c:v>-4.7011104753554207</c:v>
                </c:pt>
                <c:pt idx="41">
                  <c:v>-4.6615529458955374</c:v>
                </c:pt>
                <c:pt idx="42">
                  <c:v>-4.619304619725761</c:v>
                </c:pt>
                <c:pt idx="43">
                  <c:v>-4.5759754042397365</c:v>
                </c:pt>
                <c:pt idx="44">
                  <c:v>-4.5307576675761068</c:v>
                </c:pt>
                <c:pt idx="45">
                  <c:v>-4.4836549641873216</c:v>
                </c:pt>
                <c:pt idx="46">
                  <c:v>-4.4346700946524278</c:v>
                </c:pt>
                <c:pt idx="47">
                  <c:v>-4.3845511412315519</c:v>
                </c:pt>
                <c:pt idx="48">
                  <c:v>-4.3325357179352659</c:v>
                </c:pt>
                <c:pt idx="49">
                  <c:v>-4.2793488797467489</c:v>
                </c:pt>
                <c:pt idx="50">
                  <c:v>-4.2242523357274262</c:v>
                </c:pt>
                <c:pt idx="51">
                  <c:v>-4.2242523357274262</c:v>
                </c:pt>
                <c:pt idx="52">
                  <c:v>-4.1672520060455218</c:v>
                </c:pt>
                <c:pt idx="53">
                  <c:v>-4.108354578736134</c:v>
                </c:pt>
                <c:pt idx="54">
                  <c:v>-4.0482365924117882</c:v>
                </c:pt>
                <c:pt idx="55">
                  <c:v>-3.9862110514263853</c:v>
                </c:pt>
                <c:pt idx="56">
                  <c:v>-3.922929094448929</c:v>
                </c:pt>
                <c:pt idx="57">
                  <c:v>-3.8571009598370312</c:v>
                </c:pt>
                <c:pt idx="58">
                  <c:v>-3.7900082516497271</c:v>
                </c:pt>
                <c:pt idx="59">
                  <c:v>-3.7210184272927291</c:v>
                </c:pt>
                <c:pt idx="60">
                  <c:v>-3.6495547466531484</c:v>
                </c:pt>
                <c:pt idx="61">
                  <c:v>-3.5768187072435786</c:v>
                </c:pt>
                <c:pt idx="62">
                  <c:v>-3.5022211428395709</c:v>
                </c:pt>
                <c:pt idx="63">
                  <c:v>-3.42523086126578</c:v>
                </c:pt>
                <c:pt idx="64">
                  <c:v>-3.3469659867497867</c:v>
                </c:pt>
                <c:pt idx="65">
                  <c:v>-3.2663673700530116</c:v>
                </c:pt>
                <c:pt idx="66">
                  <c:v>-3.1839958852951247</c:v>
                </c:pt>
                <c:pt idx="67">
                  <c:v>-3.1839958852951247</c:v>
                </c:pt>
                <c:pt idx="68">
                  <c:v>-3.0993838108360077</c:v>
                </c:pt>
                <c:pt idx="69">
                  <c:v>-3.0130644208357604</c:v>
                </c:pt>
                <c:pt idx="70">
                  <c:v>-2.9250565254237992</c:v>
                </c:pt>
                <c:pt idx="71">
                  <c:v>-2.8349420018563332</c:v>
                </c:pt>
                <c:pt idx="72">
                  <c:v>-2.7432109891355907</c:v>
                </c:pt>
                <c:pt idx="73">
                  <c:v>-2.6494782345294627</c:v>
                </c:pt>
                <c:pt idx="74">
                  <c:v>-2.5542052135857576</c:v>
                </c:pt>
                <c:pt idx="75">
                  <c:v>-2.4574149801003422</c:v>
                </c:pt>
                <c:pt idx="76">
                  <c:v>-2.3584151666789421</c:v>
                </c:pt>
                <c:pt idx="77">
                  <c:v>-2.2583548030557443</c:v>
                </c:pt>
                <c:pt idx="78">
                  <c:v>-2.2583548030557443</c:v>
                </c:pt>
                <c:pt idx="79">
                  <c:v>-2.1565592183430273</c:v>
                </c:pt>
                <c:pt idx="80">
                  <c:v>-2.0531046682940306</c:v>
                </c:pt>
                <c:pt idx="81">
                  <c:v>-1.9480684449765737</c:v>
                </c:pt>
                <c:pt idx="82">
                  <c:v>-1.8418046067457694</c:v>
                </c:pt>
                <c:pt idx="83">
                  <c:v>-1.7343422351732967</c:v>
                </c:pt>
                <c:pt idx="84">
                  <c:v>-1.6252270482844533</c:v>
                </c:pt>
                <c:pt idx="85">
                  <c:v>-1.5150411628126172</c:v>
                </c:pt>
                <c:pt idx="86">
                  <c:v>-1.4038155022095653</c:v>
                </c:pt>
                <c:pt idx="87">
                  <c:v>-1.2912003226359616</c:v>
                </c:pt>
                <c:pt idx="88">
                  <c:v>-1.1776777840756771</c:v>
                </c:pt>
                <c:pt idx="89">
                  <c:v>-1.0631244779559197</c:v>
                </c:pt>
                <c:pt idx="90">
                  <c:v>-0.94762552280045698</c:v>
                </c:pt>
                <c:pt idx="91">
                  <c:v>-0.83126670517290691</c:v>
                </c:pt>
                <c:pt idx="92">
                  <c:v>-0.71413436725919355</c:v>
                </c:pt>
                <c:pt idx="93">
                  <c:v>-0.59640270044229216</c:v>
                </c:pt>
                <c:pt idx="94">
                  <c:v>-0.47838586983977788</c:v>
                </c:pt>
                <c:pt idx="95">
                  <c:v>-0.35928234876509829</c:v>
                </c:pt>
                <c:pt idx="96">
                  <c:v>-0.23979049279561154</c:v>
                </c:pt>
                <c:pt idx="97">
                  <c:v>-0.11999884110565248</c:v>
                </c:pt>
                <c:pt idx="98">
                  <c:v>3.8642227869476008E-6</c:v>
                </c:pt>
                <c:pt idx="99">
                  <c:v>3.8642227869476008E-6</c:v>
                </c:pt>
                <c:pt idx="100">
                  <c:v>0.12011128238432892</c:v>
                </c:pt>
                <c:pt idx="101">
                  <c:v>0.24021700990465342</c:v>
                </c:pt>
                <c:pt idx="102">
                  <c:v>0.36023211335225963</c:v>
                </c:pt>
                <c:pt idx="103">
                  <c:v>0.47999798278056344</c:v>
                </c:pt>
                <c:pt idx="104">
                  <c:v>0.59937366431227046</c:v>
                </c:pt>
                <c:pt idx="105">
                  <c:v>0.71832320498350544</c:v>
                </c:pt>
                <c:pt idx="106">
                  <c:v>0.83663654397970388</c:v>
                </c:pt>
                <c:pt idx="107">
                  <c:v>0.95403508353947652</c:v>
                </c:pt>
                <c:pt idx="108">
                  <c:v>1.0707972978873594</c:v>
                </c:pt>
                <c:pt idx="109">
                  <c:v>1.1863676704813559</c:v>
                </c:pt>
                <c:pt idx="110">
                  <c:v>1.1863676704813559</c:v>
                </c:pt>
                <c:pt idx="111">
                  <c:v>1.3007482038608895</c:v>
                </c:pt>
                <c:pt idx="112">
                  <c:v>1.4140106720330154</c:v>
                </c:pt>
                <c:pt idx="113">
                  <c:v>1.5262960462407755</c:v>
                </c:pt>
                <c:pt idx="114">
                  <c:v>1.6375724393443032</c:v>
                </c:pt>
                <c:pt idx="115">
                  <c:v>1.7475492076053503</c:v>
                </c:pt>
                <c:pt idx="116">
                  <c:v>1.7475492076053503</c:v>
                </c:pt>
                <c:pt idx="117">
                  <c:v>1.8564206180290561</c:v>
                </c:pt>
                <c:pt idx="118">
                  <c:v>1.964156020148865</c:v>
                </c:pt>
                <c:pt idx="119">
                  <c:v>2.0704166665263273</c:v>
                </c:pt>
                <c:pt idx="120">
                  <c:v>2.175123714675061</c:v>
                </c:pt>
                <c:pt idx="121">
                  <c:v>2.2785409909194643</c:v>
                </c:pt>
                <c:pt idx="122">
                  <c:v>2.2785409909194643</c:v>
                </c:pt>
                <c:pt idx="123">
                  <c:v>2.3802826620878865</c:v>
                </c:pt>
                <c:pt idx="124">
                  <c:v>2.4806475485780877</c:v>
                </c:pt>
                <c:pt idx="125">
                  <c:v>2.5796095437155677</c:v>
                </c:pt>
                <c:pt idx="126">
                  <c:v>2.6763295562961011</c:v>
                </c:pt>
                <c:pt idx="127">
                  <c:v>2.7715330085443215</c:v>
                </c:pt>
                <c:pt idx="128">
                  <c:v>2.8647577233165054</c:v>
                </c:pt>
                <c:pt idx="129">
                  <c:v>2.9563884536233775</c:v>
                </c:pt>
                <c:pt idx="130">
                  <c:v>3.0454642385822508</c:v>
                </c:pt>
                <c:pt idx="131">
                  <c:v>3.1328418657775381</c:v>
                </c:pt>
                <c:pt idx="132">
                  <c:v>3.2180020221819348</c:v>
                </c:pt>
                <c:pt idx="133">
                  <c:v>3.2180020221819348</c:v>
                </c:pt>
                <c:pt idx="134">
                  <c:v>3.3008810035747129</c:v>
                </c:pt>
                <c:pt idx="135">
                  <c:v>3.3814168060104279</c:v>
                </c:pt>
                <c:pt idx="136">
                  <c:v>3.4590043146604663</c:v>
                </c:pt>
                <c:pt idx="137">
                  <c:v>3.5341010770202774</c:v>
                </c:pt>
                <c:pt idx="138">
                  <c:v>3.6066504609937002</c:v>
                </c:pt>
                <c:pt idx="139">
                  <c:v>3.6760107827690955</c:v>
                </c:pt>
                <c:pt idx="140">
                  <c:v>3.742087417435485</c:v>
                </c:pt>
                <c:pt idx="141">
                  <c:v>3.804789392183884</c:v>
                </c:pt>
                <c:pt idx="142">
                  <c:v>3.804789392183884</c:v>
                </c:pt>
                <c:pt idx="143">
                  <c:v>3.8640286357236637</c:v>
                </c:pt>
                <c:pt idx="144">
                  <c:v>3.9190775920991299</c:v>
                </c:pt>
                <c:pt idx="145">
                  <c:v>3.9691586467736144</c:v>
                </c:pt>
                <c:pt idx="146">
                  <c:v>4.0147849738167469</c:v>
                </c:pt>
                <c:pt idx="147">
                  <c:v>4.0544816429325152</c:v>
                </c:pt>
                <c:pt idx="148">
                  <c:v>4.0873709449391953</c:v>
                </c:pt>
                <c:pt idx="149">
                  <c:v>4.1125341835144305</c:v>
                </c:pt>
                <c:pt idx="150">
                  <c:v>4.1282920963272964</c:v>
                </c:pt>
                <c:pt idx="151">
                  <c:v>4.1325242518524279</c:v>
                </c:pt>
                <c:pt idx="152">
                  <c:v>4.1325242518524279</c:v>
                </c:pt>
                <c:pt idx="153">
                  <c:v>4.1321495179214516</c:v>
                </c:pt>
                <c:pt idx="154">
                  <c:v>4.1214821776151975</c:v>
                </c:pt>
                <c:pt idx="155">
                  <c:v>4.0950551823682124</c:v>
                </c:pt>
                <c:pt idx="156">
                  <c:v>4.0531419127757973</c:v>
                </c:pt>
                <c:pt idx="157">
                  <c:v>3.9953080151989138</c:v>
                </c:pt>
                <c:pt idx="158">
                  <c:v>3.929810347327118</c:v>
                </c:pt>
                <c:pt idx="159">
                  <c:v>3.8590072793125509</c:v>
                </c:pt>
                <c:pt idx="160">
                  <c:v>3.7748738224200404</c:v>
                </c:pt>
                <c:pt idx="161">
                  <c:v>3.6640676951160001</c:v>
                </c:pt>
                <c:pt idx="162">
                  <c:v>3.515948993881449</c:v>
                </c:pt>
                <c:pt idx="163">
                  <c:v>3.3110718066810652</c:v>
                </c:pt>
                <c:pt idx="164">
                  <c:v>2.9885218039363552</c:v>
                </c:pt>
              </c:numCache>
            </c:numRef>
          </c:yVal>
          <c:smooth val="1"/>
        </c:ser>
        <c:ser>
          <c:idx val="1"/>
          <c:order val="1"/>
          <c:tx>
            <c:strRef>
              <c:f>Summary!$AI$2</c:f>
              <c:strCache>
                <c:ptCount val="1"/>
                <c:pt idx="0">
                  <c:v>Symm</c:v>
                </c:pt>
              </c:strCache>
            </c:strRef>
          </c:tx>
          <c:spPr>
            <a:ln w="12700">
              <a:solidFill>
                <a:srgbClr val="0000FF"/>
              </a:solidFill>
              <a:prstDash val="solid"/>
            </a:ln>
          </c:spPr>
          <c:marker>
            <c:symbol val="none"/>
          </c:marker>
          <c:xVal>
            <c:numRef>
              <c:f>Summary!$AH$190:$AH$349</c:f>
              <c:numCache>
                <c:formatCode>General</c:formatCode>
                <c:ptCount val="160"/>
                <c:pt idx="0">
                  <c:v>6.0681776035560517E-6</c:v>
                </c:pt>
                <c:pt idx="1">
                  <c:v>6.0681776035560517E-6</c:v>
                </c:pt>
                <c:pt idx="2">
                  <c:v>9.4458471483354442E-2</c:v>
                </c:pt>
                <c:pt idx="3">
                  <c:v>0.18930088418021665</c:v>
                </c:pt>
                <c:pt idx="4">
                  <c:v>0.2845042477169904</c:v>
                </c:pt>
                <c:pt idx="5">
                  <c:v>0.38024852584522995</c:v>
                </c:pt>
                <c:pt idx="6">
                  <c:v>0.4763992436373029</c:v>
                </c:pt>
                <c:pt idx="7">
                  <c:v>0.57313546460647613</c:v>
                </c:pt>
                <c:pt idx="8">
                  <c:v>0.67040914404619467</c:v>
                </c:pt>
                <c:pt idx="9">
                  <c:v>0.76824138212301951</c:v>
                </c:pt>
                <c:pt idx="10">
                  <c:v>0.86665276960397142</c:v>
                </c:pt>
                <c:pt idx="11">
                  <c:v>0.96566330359464725</c:v>
                </c:pt>
                <c:pt idx="12">
                  <c:v>1.0652924361818823</c:v>
                </c:pt>
                <c:pt idx="13">
                  <c:v>1.1655586766949431</c:v>
                </c:pt>
                <c:pt idx="14">
                  <c:v>1.2664801788544453</c:v>
                </c:pt>
                <c:pt idx="15">
                  <c:v>1.3678320339358858</c:v>
                </c:pt>
                <c:pt idx="16">
                  <c:v>1.398267320153193</c:v>
                </c:pt>
                <c:pt idx="17">
                  <c:v>1.398267320153193</c:v>
                </c:pt>
                <c:pt idx="18">
                  <c:v>1.4700977812163256</c:v>
                </c:pt>
                <c:pt idx="19">
                  <c:v>1.4700977812163256</c:v>
                </c:pt>
                <c:pt idx="20">
                  <c:v>1.5727923249737452</c:v>
                </c:pt>
                <c:pt idx="21">
                  <c:v>1.6758801506457637</c:v>
                </c:pt>
                <c:pt idx="22">
                  <c:v>1.7796343536991399</c:v>
                </c:pt>
                <c:pt idx="23">
                  <c:v>1.8837427651580356</c:v>
                </c:pt>
                <c:pt idx="24">
                  <c:v>1.9885106128714547</c:v>
                </c:pt>
                <c:pt idx="25">
                  <c:v>2.0935909757752387</c:v>
                </c:pt>
                <c:pt idx="26">
                  <c:v>2.1989460269937129</c:v>
                </c:pt>
                <c:pt idx="27">
                  <c:v>2.3045374228045614</c:v>
                </c:pt>
                <c:pt idx="28">
                  <c:v>2.4103266654139874</c:v>
                </c:pt>
                <c:pt idx="29">
                  <c:v>2.5158517600063126</c:v>
                </c:pt>
                <c:pt idx="30">
                  <c:v>2.6219029719075078</c:v>
                </c:pt>
                <c:pt idx="31">
                  <c:v>2.7280339454441784</c:v>
                </c:pt>
                <c:pt idx="32">
                  <c:v>2.8342049649866237</c:v>
                </c:pt>
                <c:pt idx="33">
                  <c:v>2.9398905979411909</c:v>
                </c:pt>
                <c:pt idx="34">
                  <c:v>3.0460049425172548</c:v>
                </c:pt>
                <c:pt idx="35">
                  <c:v>3.0460049425172548</c:v>
                </c:pt>
                <c:pt idx="36">
                  <c:v>3.1515228358822402</c:v>
                </c:pt>
                <c:pt idx="37">
                  <c:v>3.2563586818195307</c:v>
                </c:pt>
                <c:pt idx="38">
                  <c:v>3.3609722349875124</c:v>
                </c:pt>
                <c:pt idx="39">
                  <c:v>3.4653231187510039</c:v>
                </c:pt>
                <c:pt idx="40">
                  <c:v>3.5693708046437149</c:v>
                </c:pt>
                <c:pt idx="41">
                  <c:v>3.6724868839995155</c:v>
                </c:pt>
                <c:pt idx="42">
                  <c:v>3.7751899687558672</c:v>
                </c:pt>
                <c:pt idx="43">
                  <c:v>3.8774402826936853</c:v>
                </c:pt>
                <c:pt idx="44">
                  <c:v>3.9791971277030278</c:v>
                </c:pt>
                <c:pt idx="45">
                  <c:v>4.0797772851168359</c:v>
                </c:pt>
                <c:pt idx="46">
                  <c:v>4.1797561220016322</c:v>
                </c:pt>
                <c:pt idx="47">
                  <c:v>4.2797633904844341</c:v>
                </c:pt>
                <c:pt idx="48">
                  <c:v>4.3777515884184606</c:v>
                </c:pt>
                <c:pt idx="49">
                  <c:v>4.4756877031886839</c:v>
                </c:pt>
                <c:pt idx="50">
                  <c:v>4.572863411916944</c:v>
                </c:pt>
                <c:pt idx="51">
                  <c:v>4.572863411916944</c:v>
                </c:pt>
                <c:pt idx="52">
                  <c:v>4.6685189096444599</c:v>
                </c:pt>
                <c:pt idx="53">
                  <c:v>4.7633103537939459</c:v>
                </c:pt>
                <c:pt idx="54">
                  <c:v>4.8571980147607707</c:v>
                </c:pt>
                <c:pt idx="55">
                  <c:v>4.9493890106761222</c:v>
                </c:pt>
                <c:pt idx="56">
                  <c:v>5.040575808649745</c:v>
                </c:pt>
                <c:pt idx="57">
                  <c:v>5.130721166126353</c:v>
                </c:pt>
                <c:pt idx="58">
                  <c:v>5.2197865466466151</c:v>
                </c:pt>
                <c:pt idx="59">
                  <c:v>5.3069361185457105</c:v>
                </c:pt>
                <c:pt idx="60">
                  <c:v>5.3929102759609329</c:v>
                </c:pt>
                <c:pt idx="61">
                  <c:v>5.4776725465589324</c:v>
                </c:pt>
                <c:pt idx="62">
                  <c:v>5.5603577180019466</c:v>
                </c:pt>
                <c:pt idx="63">
                  <c:v>5.6417399212537784</c:v>
                </c:pt>
                <c:pt idx="64">
                  <c:v>5.7209350198949931</c:v>
                </c:pt>
                <c:pt idx="65">
                  <c:v>5.7987393058212371</c:v>
                </c:pt>
                <c:pt idx="66">
                  <c:v>5.874252847088731</c:v>
                </c:pt>
                <c:pt idx="67">
                  <c:v>5.874252847088731</c:v>
                </c:pt>
                <c:pt idx="68">
                  <c:v>5.9482911803064953</c:v>
                </c:pt>
                <c:pt idx="69">
                  <c:v>6.0199389037550946</c:v>
                </c:pt>
                <c:pt idx="70">
                  <c:v>6.090031892514788</c:v>
                </c:pt>
                <c:pt idx="71">
                  <c:v>6.1576400344623865</c:v>
                </c:pt>
                <c:pt idx="72">
                  <c:v>6.2236177497104892</c:v>
                </c:pt>
                <c:pt idx="73">
                  <c:v>6.2870218030408918</c:v>
                </c:pt>
                <c:pt idx="74">
                  <c:v>6.3487237236801439</c:v>
                </c:pt>
                <c:pt idx="75">
                  <c:v>6.4068421028449816</c:v>
                </c:pt>
                <c:pt idx="76">
                  <c:v>6.4631788794807994</c:v>
                </c:pt>
                <c:pt idx="77">
                  <c:v>6.5167698996326466</c:v>
                </c:pt>
                <c:pt idx="78">
                  <c:v>6.5167698996326466</c:v>
                </c:pt>
                <c:pt idx="79">
                  <c:v>6.5675736581663724</c:v>
                </c:pt>
                <c:pt idx="80">
                  <c:v>6.6165014224100291</c:v>
                </c:pt>
                <c:pt idx="81">
                  <c:v>6.6616203666292835</c:v>
                </c:pt>
                <c:pt idx="82">
                  <c:v>6.7048015092967939</c:v>
                </c:pt>
                <c:pt idx="83">
                  <c:v>6.7440951816755677</c:v>
                </c:pt>
                <c:pt idx="84">
                  <c:v>6.7813977765589577</c:v>
                </c:pt>
                <c:pt idx="85">
                  <c:v>6.8147452035251721</c:v>
                </c:pt>
                <c:pt idx="86">
                  <c:v>6.8460560547184421</c:v>
                </c:pt>
                <c:pt idx="87">
                  <c:v>6.8723726821669722</c:v>
                </c:pt>
                <c:pt idx="88">
                  <c:v>6.8966092391105072</c:v>
                </c:pt>
                <c:pt idx="89">
                  <c:v>6.9167819112609275</c:v>
                </c:pt>
                <c:pt idx="90">
                  <c:v>6.9328672733835495</c:v>
                </c:pt>
                <c:pt idx="91">
                  <c:v>6.9458386293261176</c:v>
                </c:pt>
                <c:pt idx="92">
                  <c:v>6.9556865324610744</c:v>
                </c:pt>
                <c:pt idx="93">
                  <c:v>6.9604127051938187</c:v>
                </c:pt>
                <c:pt idx="94">
                  <c:v>6.9649923590431984</c:v>
                </c:pt>
                <c:pt idx="95">
                  <c:v>6.9594493022449653</c:v>
                </c:pt>
                <c:pt idx="96">
                  <c:v>6.9507632650282929</c:v>
                </c:pt>
                <c:pt idx="97">
                  <c:v>6.9389431303799745</c:v>
                </c:pt>
                <c:pt idx="98">
                  <c:v>6.9260001182545228</c:v>
                </c:pt>
                <c:pt idx="99">
                  <c:v>6.9260001182545228</c:v>
                </c:pt>
                <c:pt idx="100">
                  <c:v>6.9099471292007477</c:v>
                </c:pt>
                <c:pt idx="101">
                  <c:v>6.8907996010837156</c:v>
                </c:pt>
                <c:pt idx="102">
                  <c:v>6.8705711178980016</c:v>
                </c:pt>
                <c:pt idx="103">
                  <c:v>6.8472792279855152</c:v>
                </c:pt>
                <c:pt idx="104">
                  <c:v>6.8209449028859925</c:v>
                </c:pt>
                <c:pt idx="105">
                  <c:v>6.7925840952349761</c:v>
                </c:pt>
                <c:pt idx="106">
                  <c:v>6.7622167017303738</c:v>
                </c:pt>
                <c:pt idx="107">
                  <c:v>6.7288711187114369</c:v>
                </c:pt>
                <c:pt idx="108">
                  <c:v>6.6935632993289307</c:v>
                </c:pt>
                <c:pt idx="109">
                  <c:v>6.6553301075423485</c:v>
                </c:pt>
                <c:pt idx="110">
                  <c:v>6.6553301075423485</c:v>
                </c:pt>
                <c:pt idx="111">
                  <c:v>6.6151848017775059</c:v>
                </c:pt>
                <c:pt idx="112">
                  <c:v>6.5721729150008494</c:v>
                </c:pt>
                <c:pt idx="113">
                  <c:v>6.5263299253000646</c:v>
                </c:pt>
                <c:pt idx="114">
                  <c:v>6.4786638426326855</c:v>
                </c:pt>
                <c:pt idx="115">
                  <c:v>6.4272694541386839</c:v>
                </c:pt>
                <c:pt idx="116">
                  <c:v>6.4272694541386839</c:v>
                </c:pt>
                <c:pt idx="117">
                  <c:v>6.3741255020294219</c:v>
                </c:pt>
                <c:pt idx="118">
                  <c:v>6.3192607575508664</c:v>
                </c:pt>
                <c:pt idx="119">
                  <c:v>6.2608043068640615</c:v>
                </c:pt>
                <c:pt idx="120">
                  <c:v>6.1997645058111797</c:v>
                </c:pt>
                <c:pt idx="121">
                  <c:v>6.1371316595997607</c:v>
                </c:pt>
                <c:pt idx="122">
                  <c:v>6.1371316595997607</c:v>
                </c:pt>
                <c:pt idx="123">
                  <c:v>6.0710723070016765</c:v>
                </c:pt>
                <c:pt idx="124">
                  <c:v>6.0025872240706626</c:v>
                </c:pt>
                <c:pt idx="125">
                  <c:v>5.9317320086640972</c:v>
                </c:pt>
                <c:pt idx="126">
                  <c:v>5.8585660430790449</c:v>
                </c:pt>
                <c:pt idx="127">
                  <c:v>5.7822426912735336</c:v>
                </c:pt>
                <c:pt idx="128">
                  <c:v>5.7028469242682398</c:v>
                </c:pt>
                <c:pt idx="129">
                  <c:v>5.6204681068280227</c:v>
                </c:pt>
                <c:pt idx="130">
                  <c:v>5.5351973680312696</c:v>
                </c:pt>
                <c:pt idx="131">
                  <c:v>5.4462559739729075</c:v>
                </c:pt>
                <c:pt idx="132">
                  <c:v>5.3537680275526176</c:v>
                </c:pt>
                <c:pt idx="133">
                  <c:v>5.3537680275526176</c:v>
                </c:pt>
              </c:numCache>
            </c:numRef>
          </c:xVal>
          <c:yVal>
            <c:numRef>
              <c:f>Summary!$AI$190:$AI$349</c:f>
              <c:numCache>
                <c:formatCode>General</c:formatCode>
                <c:ptCount val="160"/>
                <c:pt idx="0">
                  <c:v>-5.4019999504055276</c:v>
                </c:pt>
                <c:pt idx="1">
                  <c:v>-5.4019999504055276</c:v>
                </c:pt>
                <c:pt idx="2">
                  <c:v>-5.4111757999355712</c:v>
                </c:pt>
                <c:pt idx="3">
                  <c:v>-5.4206954219791594</c:v>
                </c:pt>
                <c:pt idx="4">
                  <c:v>-5.4285497071442377</c:v>
                </c:pt>
                <c:pt idx="5">
                  <c:v>-5.4377214334232891</c:v>
                </c:pt>
                <c:pt idx="6">
                  <c:v>-5.4451997792927207</c:v>
                </c:pt>
                <c:pt idx="7">
                  <c:v>-5.4529627326755046</c:v>
                </c:pt>
                <c:pt idx="8">
                  <c:v>-5.4599955844453358</c:v>
                </c:pt>
                <c:pt idx="9">
                  <c:v>-5.46627889594214</c:v>
                </c:pt>
                <c:pt idx="10">
                  <c:v>-5.4717924443704291</c:v>
                </c:pt>
                <c:pt idx="11">
                  <c:v>-5.4765147622891099</c:v>
                </c:pt>
                <c:pt idx="12">
                  <c:v>-5.4804236213972883</c:v>
                </c:pt>
                <c:pt idx="13">
                  <c:v>-5.4834941754683877</c:v>
                </c:pt>
                <c:pt idx="14">
                  <c:v>-5.4857022563363351</c:v>
                </c:pt>
                <c:pt idx="15">
                  <c:v>-5.4860504305896081</c:v>
                </c:pt>
                <c:pt idx="16">
                  <c:v>-5.4855963170088913</c:v>
                </c:pt>
                <c:pt idx="17">
                  <c:v>-5.4855963170088913</c:v>
                </c:pt>
                <c:pt idx="18">
                  <c:v>-5.4864570137375201</c:v>
                </c:pt>
                <c:pt idx="19">
                  <c:v>-5.4864570137375201</c:v>
                </c:pt>
                <c:pt idx="20">
                  <c:v>-5.4849574843114342</c:v>
                </c:pt>
                <c:pt idx="21">
                  <c:v>-5.4815370360443429</c:v>
                </c:pt>
                <c:pt idx="22">
                  <c:v>-5.4771325112690539</c:v>
                </c:pt>
                <c:pt idx="23">
                  <c:v>-5.4707683729287861</c:v>
                </c:pt>
                <c:pt idx="24">
                  <c:v>-5.4633710335877614</c:v>
                </c:pt>
                <c:pt idx="25">
                  <c:v>-5.453974781321814</c:v>
                </c:pt>
                <c:pt idx="26">
                  <c:v>-5.4425669519843485</c:v>
                </c:pt>
                <c:pt idx="27">
                  <c:v>-5.4291351500038099</c:v>
                </c:pt>
                <c:pt idx="28">
                  <c:v>-5.4136681434642675</c:v>
                </c:pt>
                <c:pt idx="29">
                  <c:v>-5.3952478848699146</c:v>
                </c:pt>
                <c:pt idx="30">
                  <c:v>-5.3756846231027033</c:v>
                </c:pt>
                <c:pt idx="31">
                  <c:v>-5.3540554427118927</c:v>
                </c:pt>
                <c:pt idx="32">
                  <c:v>-5.3303520879208328</c:v>
                </c:pt>
                <c:pt idx="33">
                  <c:v>-5.3036912471537265</c:v>
                </c:pt>
                <c:pt idx="34">
                  <c:v>-5.2758239150977166</c:v>
                </c:pt>
                <c:pt idx="35">
                  <c:v>-5.2758239150977166</c:v>
                </c:pt>
                <c:pt idx="36">
                  <c:v>-5.2450037465559403</c:v>
                </c:pt>
                <c:pt idx="37">
                  <c:v>-5.211252527073067</c:v>
                </c:pt>
                <c:pt idx="38">
                  <c:v>-5.1754329947091424</c:v>
                </c:pt>
                <c:pt idx="39">
                  <c:v>-5.1375427018765816</c:v>
                </c:pt>
                <c:pt idx="40">
                  <c:v>-5.0975799823217551</c:v>
                </c:pt>
                <c:pt idx="41">
                  <c:v>-5.0547349978265839</c:v>
                </c:pt>
                <c:pt idx="42">
                  <c:v>-5.0098369966033056</c:v>
                </c:pt>
                <c:pt idx="43">
                  <c:v>-4.9628881789031922</c:v>
                </c:pt>
                <c:pt idx="44">
                  <c:v>-4.9138903772868234</c:v>
                </c:pt>
                <c:pt idx="45">
                  <c:v>-4.8620806095133045</c:v>
                </c:pt>
                <c:pt idx="46">
                  <c:v>-4.8082509687882515</c:v>
                </c:pt>
                <c:pt idx="47">
                  <c:v>-4.7531505499328137</c:v>
                </c:pt>
                <c:pt idx="48">
                  <c:v>-4.6945557766470216</c:v>
                </c:pt>
                <c:pt idx="49">
                  <c:v>-4.6347024196776312</c:v>
                </c:pt>
                <c:pt idx="50">
                  <c:v>-4.5728557067362088</c:v>
                </c:pt>
                <c:pt idx="51">
                  <c:v>-4.5728557067362088</c:v>
                </c:pt>
                <c:pt idx="52">
                  <c:v>-4.5083287612380181</c:v>
                </c:pt>
                <c:pt idx="53">
                  <c:v>-4.4418513733025931</c:v>
                </c:pt>
                <c:pt idx="54">
                  <c:v>-4.3734334913573853</c:v>
                </c:pt>
                <c:pt idx="55">
                  <c:v>-4.3024311234197041</c:v>
                </c:pt>
                <c:pt idx="56">
                  <c:v>-4.2295383333440366</c:v>
                </c:pt>
                <c:pt idx="57">
                  <c:v>-4.1547692400851064</c:v>
                </c:pt>
                <c:pt idx="58">
                  <c:v>-4.0781374875857352</c:v>
                </c:pt>
                <c:pt idx="59">
                  <c:v>-3.9990566112757584</c:v>
                </c:pt>
                <c:pt idx="60">
                  <c:v>-3.9181721861814878</c:v>
                </c:pt>
                <c:pt idx="61">
                  <c:v>-3.8355012408723419</c:v>
                </c:pt>
                <c:pt idx="62">
                  <c:v>-3.750502377012443</c:v>
                </c:pt>
                <c:pt idx="63">
                  <c:v>-3.6637825867474123</c:v>
                </c:pt>
                <c:pt idx="64">
                  <c:v>-3.5748309017647588</c:v>
                </c:pt>
                <c:pt idx="65">
                  <c:v>-3.4842281292524406</c:v>
                </c:pt>
                <c:pt idx="66">
                  <c:v>-3.3914955970735927</c:v>
                </c:pt>
                <c:pt idx="67">
                  <c:v>-3.3914955970735927</c:v>
                </c:pt>
                <c:pt idx="68">
                  <c:v>-3.2971858671905139</c:v>
                </c:pt>
                <c:pt idx="69">
                  <c:v>-3.2008526067804239</c:v>
                </c:pt>
                <c:pt idx="70">
                  <c:v>-3.1030206363512742</c:v>
                </c:pt>
                <c:pt idx="71">
                  <c:v>-3.0032761954490423</c:v>
                </c:pt>
                <c:pt idx="72">
                  <c:v>-2.9021151803550067</c:v>
                </c:pt>
                <c:pt idx="73">
                  <c:v>-2.7991570924198794</c:v>
                </c:pt>
                <c:pt idx="74">
                  <c:v>-2.6948680520062189</c:v>
                </c:pt>
                <c:pt idx="75">
                  <c:v>-2.588527025249741</c:v>
                </c:pt>
                <c:pt idx="76">
                  <c:v>-2.480976786984574</c:v>
                </c:pt>
                <c:pt idx="77">
                  <c:v>-2.3719052008025407</c:v>
                </c:pt>
                <c:pt idx="78">
                  <c:v>-2.3719052008025407</c:v>
                </c:pt>
                <c:pt idx="79">
                  <c:v>-2.2613919656701102</c:v>
                </c:pt>
                <c:pt idx="80">
                  <c:v>-2.1498267020249875</c:v>
                </c:pt>
                <c:pt idx="81">
                  <c:v>-2.0366568702124432</c:v>
                </c:pt>
                <c:pt idx="82">
                  <c:v>-1.9225660952372412</c:v>
                </c:pt>
                <c:pt idx="83">
                  <c:v>-1.8070701211193021</c:v>
                </c:pt>
                <c:pt idx="84">
                  <c:v>-1.6907876891809559</c:v>
                </c:pt>
                <c:pt idx="85">
                  <c:v>-1.5733032841988326</c:v>
                </c:pt>
                <c:pt idx="86">
                  <c:v>-1.4551695812576178</c:v>
                </c:pt>
                <c:pt idx="87">
                  <c:v>-1.3358494310927085</c:v>
                </c:pt>
                <c:pt idx="88">
                  <c:v>-1.2160538464980024</c:v>
                </c:pt>
                <c:pt idx="89">
                  <c:v>-1.0955062512923621</c:v>
                </c:pt>
                <c:pt idx="90">
                  <c:v>-0.97434662969238717</c:v>
                </c:pt>
                <c:pt idx="91">
                  <c:v>-0.85283747818691347</c:v>
                </c:pt>
                <c:pt idx="92">
                  <c:v>-0.73106790052621295</c:v>
                </c:pt>
                <c:pt idx="93">
                  <c:v>-0.60895304700504516</c:v>
                </c:pt>
                <c:pt idx="94">
                  <c:v>-0.48703560507584942</c:v>
                </c:pt>
                <c:pt idx="95">
                  <c:v>-0.36472523272877327</c:v>
                </c:pt>
                <c:pt idx="96">
                  <c:v>-0.24272200618084022</c:v>
                </c:pt>
                <c:pt idx="97">
                  <c:v>-0.12111576104101167</c:v>
                </c:pt>
                <c:pt idx="98">
                  <c:v>3.890059161945231E-6</c:v>
                </c:pt>
                <c:pt idx="99">
                  <c:v>3.890059161945231E-6</c:v>
                </c:pt>
                <c:pt idx="100">
                  <c:v>0.1206174148802595</c:v>
                </c:pt>
                <c:pt idx="101">
                  <c:v>0.24063581338014448</c:v>
                </c:pt>
                <c:pt idx="102">
                  <c:v>0.36007511523687841</c:v>
                </c:pt>
                <c:pt idx="103">
                  <c:v>0.47881209978798223</c:v>
                </c:pt>
                <c:pt idx="104">
                  <c:v>0.59675899944992494</c:v>
                </c:pt>
                <c:pt idx="105">
                  <c:v>0.7139329569263182</c:v>
                </c:pt>
                <c:pt idx="106">
                  <c:v>0.83029936392199089</c:v>
                </c:pt>
                <c:pt idx="107">
                  <c:v>0.94568467504016618</c:v>
                </c:pt>
                <c:pt idx="108">
                  <c:v>1.0601597453777976</c:v>
                </c:pt>
                <c:pt idx="109">
                  <c:v>1.1735176894854438</c:v>
                </c:pt>
                <c:pt idx="110">
                  <c:v>1.1735176894854438</c:v>
                </c:pt>
                <c:pt idx="111">
                  <c:v>1.2858650513711933</c:v>
                </c:pt>
                <c:pt idx="112">
                  <c:v>1.3969618212037107</c:v>
                </c:pt>
                <c:pt idx="113">
                  <c:v>1.5067252878055211</c:v>
                </c:pt>
                <c:pt idx="114">
                  <c:v>1.615315580764791</c:v>
                </c:pt>
                <c:pt idx="115">
                  <c:v>1.7221848840441945</c:v>
                </c:pt>
                <c:pt idx="116">
                  <c:v>1.7221848840441945</c:v>
                </c:pt>
                <c:pt idx="117">
                  <c:v>1.8277542616210332</c:v>
                </c:pt>
                <c:pt idx="118">
                  <c:v>1.9319950456705783</c:v>
                </c:pt>
                <c:pt idx="119">
                  <c:v>2.0342617437092629</c:v>
                </c:pt>
                <c:pt idx="120">
                  <c:v>2.134753187975921</c:v>
                </c:pt>
                <c:pt idx="121">
                  <c:v>2.2337362840163175</c:v>
                </c:pt>
                <c:pt idx="122">
                  <c:v>2.2337362840163175</c:v>
                </c:pt>
                <c:pt idx="123">
                  <c:v>2.3304693122120472</c:v>
                </c:pt>
                <c:pt idx="124">
                  <c:v>2.4252056244919635</c:v>
                </c:pt>
                <c:pt idx="125">
                  <c:v>2.5178737812680239</c:v>
                </c:pt>
                <c:pt idx="126">
                  <c:v>2.6084045485403053</c:v>
                </c:pt>
                <c:pt idx="127">
                  <c:v>2.6963069038000729</c:v>
                </c:pt>
                <c:pt idx="128">
                  <c:v>2.7814671121363941</c:v>
                </c:pt>
                <c:pt idx="129">
                  <c:v>2.8637743219450984</c:v>
                </c:pt>
                <c:pt idx="130">
                  <c:v>2.9431193938644671</c:v>
                </c:pt>
                <c:pt idx="131">
                  <c:v>3.0189116932224653</c:v>
                </c:pt>
                <c:pt idx="132">
                  <c:v>3.0910020847747566</c:v>
                </c:pt>
                <c:pt idx="133">
                  <c:v>3.0910020847747566</c:v>
                </c:pt>
              </c:numCache>
            </c:numRef>
          </c:yVal>
          <c:smooth val="1"/>
        </c:ser>
        <c:ser>
          <c:idx val="2"/>
          <c:order val="2"/>
          <c:tx>
            <c:strRef>
              <c:f>Summary!$AK$2</c:f>
              <c:strCache>
                <c:ptCount val="1"/>
                <c:pt idx="0">
                  <c:v>Asym</c:v>
                </c:pt>
              </c:strCache>
            </c:strRef>
          </c:tx>
          <c:spPr>
            <a:ln w="12700">
              <a:solidFill>
                <a:srgbClr val="339966"/>
              </a:solidFill>
              <a:prstDash val="solid"/>
            </a:ln>
          </c:spPr>
          <c:marker>
            <c:symbol val="none"/>
          </c:marker>
          <c:xVal>
            <c:numRef>
              <c:f>Summary!$AJ$190:$AJ$349</c:f>
              <c:numCache>
                <c:formatCode>General</c:formatCode>
                <c:ptCount val="160"/>
                <c:pt idx="0">
                  <c:v>6.0614376330661513E-6</c:v>
                </c:pt>
                <c:pt idx="1">
                  <c:v>6.0614376330661513E-6</c:v>
                </c:pt>
                <c:pt idx="2">
                  <c:v>9.4371201869222085E-2</c:v>
                </c:pt>
                <c:pt idx="3">
                  <c:v>0.18916129187103559</c:v>
                </c:pt>
                <c:pt idx="4">
                  <c:v>0.28434724791905958</c:v>
                </c:pt>
                <c:pt idx="5">
                  <c:v>0.38003923504187809</c:v>
                </c:pt>
                <c:pt idx="6">
                  <c:v>0.47622494261000803</c:v>
                </c:pt>
                <c:pt idx="7">
                  <c:v>0.57303094263950316</c:v>
                </c:pt>
                <c:pt idx="8">
                  <c:v>0.67028728246427716</c:v>
                </c:pt>
                <c:pt idx="9">
                  <c:v>0.76824138212301951</c:v>
                </c:pt>
                <c:pt idx="10">
                  <c:v>0.86680919378469889</c:v>
                </c:pt>
                <c:pt idx="11">
                  <c:v>0.96583694023114519</c:v>
                </c:pt>
                <c:pt idx="12">
                  <c:v>1.0656740285836919</c:v>
                </c:pt>
                <c:pt idx="13">
                  <c:v>1.166182468776398</c:v>
                </c:pt>
                <c:pt idx="14">
                  <c:v>1.2671549861508475</c:v>
                </c:pt>
                <c:pt idx="15">
                  <c:v>1.368799770759269</c:v>
                </c:pt>
                <c:pt idx="16">
                  <c:v>1.419660311709158</c:v>
                </c:pt>
                <c:pt idx="17">
                  <c:v>1.419660311709158</c:v>
                </c:pt>
                <c:pt idx="18">
                  <c:v>1.4708743084732714</c:v>
                </c:pt>
                <c:pt idx="19">
                  <c:v>1.4708743084732714</c:v>
                </c:pt>
                <c:pt idx="20">
                  <c:v>1.5736193114930868</c:v>
                </c:pt>
                <c:pt idx="21">
                  <c:v>1.6770496960061279</c:v>
                </c:pt>
                <c:pt idx="22">
                  <c:v>1.7808704832843554</c:v>
                </c:pt>
                <c:pt idx="23">
                  <c:v>1.8853706479387864</c:v>
                </c:pt>
                <c:pt idx="24">
                  <c:v>1.9898785980401927</c:v>
                </c:pt>
                <c:pt idx="25">
                  <c:v>2.0950245182652316</c:v>
                </c:pt>
                <c:pt idx="26">
                  <c:v>2.2004445270459825</c:v>
                </c:pt>
                <c:pt idx="27">
                  <c:v>2.3061004239618015</c:v>
                </c:pt>
                <c:pt idx="28">
                  <c:v>2.4119534976236765</c:v>
                </c:pt>
                <c:pt idx="29">
                  <c:v>2.5179649040633123</c:v>
                </c:pt>
                <c:pt idx="30">
                  <c:v>2.6240948821281367</c:v>
                </c:pt>
                <c:pt idx="31">
                  <c:v>2.7303039541518275</c:v>
                </c:pt>
                <c:pt idx="32">
                  <c:v>2.8365521568532595</c:v>
                </c:pt>
                <c:pt idx="33">
                  <c:v>2.9432842562570039</c:v>
                </c:pt>
                <c:pt idx="34">
                  <c:v>3.0495049329332469</c:v>
                </c:pt>
                <c:pt idx="35">
                  <c:v>3.0495049329332469</c:v>
                </c:pt>
                <c:pt idx="36">
                  <c:v>3.1551280922681877</c:v>
                </c:pt>
                <c:pt idx="37">
                  <c:v>3.2611278692587988</c:v>
                </c:pt>
                <c:pt idx="38">
                  <c:v>3.3664187576896016</c:v>
                </c:pt>
                <c:pt idx="39">
                  <c:v>3.4714743364575571</c:v>
                </c:pt>
                <c:pt idx="40">
                  <c:v>3.5756802433062602</c:v>
                </c:pt>
                <c:pt idx="41">
                  <c:v>3.6795403650803249</c:v>
                </c:pt>
                <c:pt idx="42">
                  <c:v>3.7830135802093694</c:v>
                </c:pt>
                <c:pt idx="43">
                  <c:v>3.8860595155476214</c:v>
                </c:pt>
                <c:pt idx="44">
                  <c:v>3.9880075843407368</c:v>
                </c:pt>
                <c:pt idx="45">
                  <c:v>4.0900617651701232</c:v>
                </c:pt>
                <c:pt idx="46">
                  <c:v>4.1909092667627368</c:v>
                </c:pt>
                <c:pt idx="47">
                  <c:v>4.2904696716561137</c:v>
                </c:pt>
                <c:pt idx="48">
                  <c:v>4.3900273308057338</c:v>
                </c:pt>
                <c:pt idx="49">
                  <c:v>4.4881916522935636</c:v>
                </c:pt>
                <c:pt idx="50">
                  <c:v>4.5855914337156687</c:v>
                </c:pt>
                <c:pt idx="51">
                  <c:v>4.5855914337156687</c:v>
                </c:pt>
                <c:pt idx="52">
                  <c:v>4.6821864153050612</c:v>
                </c:pt>
                <c:pt idx="53">
                  <c:v>4.7779374251981457</c:v>
                </c:pt>
                <c:pt idx="54">
                  <c:v>4.872061262479443</c:v>
                </c:pt>
                <c:pt idx="55">
                  <c:v>4.9652378540282962</c:v>
                </c:pt>
                <c:pt idx="56">
                  <c:v>5.0574290374938631</c:v>
                </c:pt>
                <c:pt idx="57">
                  <c:v>5.1485953510885292</c:v>
                </c:pt>
                <c:pt idx="58">
                  <c:v>5.2386985730482527</c:v>
                </c:pt>
                <c:pt idx="59">
                  <c:v>5.326902094385189</c:v>
                </c:pt>
                <c:pt idx="60">
                  <c:v>5.4139447483485519</c:v>
                </c:pt>
                <c:pt idx="61">
                  <c:v>5.4997900138152467</c:v>
                </c:pt>
                <c:pt idx="62">
                  <c:v>5.5835710762650503</c:v>
                </c:pt>
                <c:pt idx="63">
                  <c:v>5.666061216685037</c:v>
                </c:pt>
                <c:pt idx="64">
                  <c:v>5.7472246398448403</c:v>
                </c:pt>
                <c:pt idx="65">
                  <c:v>5.8261687274762108</c:v>
                </c:pt>
                <c:pt idx="66">
                  <c:v>5.9036976541722108</c:v>
                </c:pt>
                <c:pt idx="67">
                  <c:v>5.9036976541722108</c:v>
                </c:pt>
                <c:pt idx="68">
                  <c:v>5.9789027492012945</c:v>
                </c:pt>
                <c:pt idx="69">
                  <c:v>6.0526081357868637</c:v>
                </c:pt>
                <c:pt idx="70">
                  <c:v>6.1247811904763312</c:v>
                </c:pt>
                <c:pt idx="71">
                  <c:v>6.1944909325200994</c:v>
                </c:pt>
                <c:pt idx="72">
                  <c:v>6.2625887659566049</c:v>
                </c:pt>
                <c:pt idx="73">
                  <c:v>6.3281314313543335</c:v>
                </c:pt>
                <c:pt idx="74">
                  <c:v>6.3910669631253212</c:v>
                </c:pt>
                <c:pt idx="75">
                  <c:v>6.4522743685965107</c:v>
                </c:pt>
                <c:pt idx="76">
                  <c:v>6.51079160429388</c:v>
                </c:pt>
                <c:pt idx="77">
                  <c:v>6.5665735958855365</c:v>
                </c:pt>
                <c:pt idx="78">
                  <c:v>6.5665735958855365</c:v>
                </c:pt>
                <c:pt idx="79">
                  <c:v>6.6195770296956846</c:v>
                </c:pt>
                <c:pt idx="80">
                  <c:v>6.6697608202935532</c:v>
                </c:pt>
                <c:pt idx="81">
                  <c:v>6.7170861377028848</c:v>
                </c:pt>
                <c:pt idx="82">
                  <c:v>6.7615159747827258</c:v>
                </c:pt>
                <c:pt idx="83">
                  <c:v>6.8030170027336592</c:v>
                </c:pt>
                <c:pt idx="84">
                  <c:v>6.8415563878226786</c:v>
                </c:pt>
                <c:pt idx="85">
                  <c:v>6.8771050233010929</c:v>
                </c:pt>
                <c:pt idx="86">
                  <c:v>6.9086576365010011</c:v>
                </c:pt>
                <c:pt idx="87">
                  <c:v>6.9361785130776665</c:v>
                </c:pt>
                <c:pt idx="88">
                  <c:v>6.9606218064513721</c:v>
                </c:pt>
                <c:pt idx="89">
                  <c:v>6.9819693330481201</c:v>
                </c:pt>
                <c:pt idx="90">
                  <c:v>6.9982249564278618</c:v>
                </c:pt>
                <c:pt idx="91">
                  <c:v>7.0113466650583973</c:v>
                </c:pt>
                <c:pt idx="92">
                  <c:v>7.0203305166375278</c:v>
                </c:pt>
                <c:pt idx="93">
                  <c:v>7.0251654209311374</c:v>
                </c:pt>
                <c:pt idx="94">
                  <c:v>7.0288365902625145</c:v>
                </c:pt>
                <c:pt idx="95">
                  <c:v>7.0213646095647819</c:v>
                </c:pt>
                <c:pt idx="96">
                  <c:v>7.0107266586660613</c:v>
                </c:pt>
                <c:pt idx="97">
                  <c:v>6.9989339354722775</c:v>
                </c:pt>
                <c:pt idx="98">
                  <c:v>6.9840002059925501</c:v>
                </c:pt>
                <c:pt idx="99">
                  <c:v>6.9840002059925501</c:v>
                </c:pt>
                <c:pt idx="100">
                  <c:v>6.9659388322477565</c:v>
                </c:pt>
                <c:pt idx="101">
                  <c:v>6.946765718878253</c:v>
                </c:pt>
                <c:pt idx="102">
                  <c:v>6.9244970121941201</c:v>
                </c:pt>
                <c:pt idx="103">
                  <c:v>6.9001500940272251</c:v>
                </c:pt>
                <c:pt idx="104">
                  <c:v>6.872747070384845</c:v>
                </c:pt>
                <c:pt idx="105">
                  <c:v>6.8433048267119716</c:v>
                </c:pt>
                <c:pt idx="106">
                  <c:v>6.8118437221864525</c:v>
                </c:pt>
                <c:pt idx="107">
                  <c:v>6.7783842352695753</c:v>
                </c:pt>
                <c:pt idx="108">
                  <c:v>6.7419602841168143</c:v>
                </c:pt>
                <c:pt idx="109">
                  <c:v>6.7035859424071864</c:v>
                </c:pt>
                <c:pt idx="110">
                  <c:v>6.7035859424071864</c:v>
                </c:pt>
                <c:pt idx="111">
                  <c:v>6.6623032315932615</c:v>
                </c:pt>
                <c:pt idx="112">
                  <c:v>6.6191243233358161</c:v>
                </c:pt>
                <c:pt idx="113">
                  <c:v>6.5740743096457503</c:v>
                </c:pt>
                <c:pt idx="114">
                  <c:v>6.5262081203203728</c:v>
                </c:pt>
                <c:pt idx="115">
                  <c:v>6.475565923631823</c:v>
                </c:pt>
                <c:pt idx="116">
                  <c:v>6.475565923631823</c:v>
                </c:pt>
                <c:pt idx="117">
                  <c:v>6.4231499557049583</c:v>
                </c:pt>
                <c:pt idx="118">
                  <c:v>6.368032406400399</c:v>
                </c:pt>
                <c:pt idx="119">
                  <c:v>6.311210269472701</c:v>
                </c:pt>
                <c:pt idx="120">
                  <c:v>6.2517678572261053</c:v>
                </c:pt>
                <c:pt idx="121">
                  <c:v>6.1906938329428467</c:v>
                </c:pt>
                <c:pt idx="122">
                  <c:v>6.1906938329428467</c:v>
                </c:pt>
                <c:pt idx="123">
                  <c:v>6.126153557305698</c:v>
                </c:pt>
                <c:pt idx="124">
                  <c:v>6.0600724257406196</c:v>
                </c:pt>
                <c:pt idx="125">
                  <c:v>5.9915648661908651</c:v>
                </c:pt>
                <c:pt idx="126">
                  <c:v>5.9206869764410595</c:v>
                </c:pt>
                <c:pt idx="127">
                  <c:v>5.8474968637980611</c:v>
                </c:pt>
                <c:pt idx="128">
                  <c:v>5.7720541792107758</c:v>
                </c:pt>
                <c:pt idx="129">
                  <c:v>5.6935304300377974</c:v>
                </c:pt>
                <c:pt idx="130">
                  <c:v>5.6128965819134455</c:v>
                </c:pt>
                <c:pt idx="131">
                  <c:v>5.5302192012464966</c:v>
                </c:pt>
                <c:pt idx="132">
                  <c:v>5.4447006918099872</c:v>
                </c:pt>
                <c:pt idx="133">
                  <c:v>5.4447006918099872</c:v>
                </c:pt>
              </c:numCache>
            </c:numRef>
          </c:xVal>
          <c:yVal>
            <c:numRef>
              <c:f>Summary!$AK$190:$AK$349</c:f>
              <c:numCache>
                <c:formatCode>General</c:formatCode>
                <c:ptCount val="160"/>
                <c:pt idx="0">
                  <c:v>-5.3959999084438612</c:v>
                </c:pt>
                <c:pt idx="1">
                  <c:v>-5.3959999084438612</c:v>
                </c:pt>
                <c:pt idx="2">
                  <c:v>-5.4061764471337854</c:v>
                </c:pt>
                <c:pt idx="3">
                  <c:v>-5.4166981485665282</c:v>
                </c:pt>
                <c:pt idx="4">
                  <c:v>-5.4255540358531471</c:v>
                </c:pt>
                <c:pt idx="5">
                  <c:v>-5.4347284827348545</c:v>
                </c:pt>
                <c:pt idx="6">
                  <c:v>-5.4432075344937783</c:v>
                </c:pt>
                <c:pt idx="7">
                  <c:v>-5.4519682829758329</c:v>
                </c:pt>
                <c:pt idx="8">
                  <c:v>-5.4590031103642591</c:v>
                </c:pt>
                <c:pt idx="9">
                  <c:v>-5.46627889594214</c:v>
                </c:pt>
                <c:pt idx="10">
                  <c:v>-5.4727800609571879</c:v>
                </c:pt>
                <c:pt idx="11">
                  <c:v>-5.4774994984797836</c:v>
                </c:pt>
                <c:pt idx="12">
                  <c:v>-5.4823867330665292</c:v>
                </c:pt>
                <c:pt idx="13">
                  <c:v>-5.4864288713475018</c:v>
                </c:pt>
                <c:pt idx="14">
                  <c:v>-5.4886251539625857</c:v>
                </c:pt>
                <c:pt idx="15">
                  <c:v>-5.4899317938600243</c:v>
                </c:pt>
                <c:pt idx="16">
                  <c:v>-5.4893957285416404</c:v>
                </c:pt>
                <c:pt idx="17">
                  <c:v>-5.4893957285416404</c:v>
                </c:pt>
                <c:pt idx="18">
                  <c:v>-5.4893550409773839</c:v>
                </c:pt>
                <c:pt idx="19">
                  <c:v>-5.4893550409773839</c:v>
                </c:pt>
                <c:pt idx="20">
                  <c:v>-5.4878415179035756</c:v>
                </c:pt>
                <c:pt idx="21">
                  <c:v>-5.4853624326311454</c:v>
                </c:pt>
                <c:pt idx="22">
                  <c:v>-5.4809369138561657</c:v>
                </c:pt>
                <c:pt idx="23">
                  <c:v>-5.4754960723771875</c:v>
                </c:pt>
                <c:pt idx="24">
                  <c:v>-5.4671295302721052</c:v>
                </c:pt>
                <c:pt idx="25">
                  <c:v>-5.4577092761103563</c:v>
                </c:pt>
                <c:pt idx="26">
                  <c:v>-5.4462758592344178</c:v>
                </c:pt>
                <c:pt idx="27">
                  <c:v>-5.4328173399471362</c:v>
                </c:pt>
                <c:pt idx="28">
                  <c:v>-5.4173220588586952</c:v>
                </c:pt>
                <c:pt idx="29">
                  <c:v>-5.399779525479742</c:v>
                </c:pt>
                <c:pt idx="30">
                  <c:v>-5.3801786940864531</c:v>
                </c:pt>
                <c:pt idx="31">
                  <c:v>-5.3585105751329856</c:v>
                </c:pt>
                <c:pt idx="32">
                  <c:v>-5.3347665036817373</c:v>
                </c:pt>
                <c:pt idx="33">
                  <c:v>-5.3098135552144461</c:v>
                </c:pt>
                <c:pt idx="34">
                  <c:v>-5.2818860632188693</c:v>
                </c:pt>
                <c:pt idx="35">
                  <c:v>-5.2818860632188693</c:v>
                </c:pt>
                <c:pt idx="36">
                  <c:v>-5.2510038881498042</c:v>
                </c:pt>
                <c:pt idx="37">
                  <c:v>-5.2188848067214151</c:v>
                </c:pt>
                <c:pt idx="38">
                  <c:v>-5.1838198873485366</c:v>
                </c:pt>
                <c:pt idx="39">
                  <c:v>-5.1466622392337058</c:v>
                </c:pt>
                <c:pt idx="40">
                  <c:v>-5.1065907772170451</c:v>
                </c:pt>
                <c:pt idx="41">
                  <c:v>-5.0644432633158392</c:v>
                </c:pt>
                <c:pt idx="42">
                  <c:v>-5.0202192603916682</c:v>
                </c:pt>
                <c:pt idx="43">
                  <c:v>-4.9739202737191821</c:v>
                </c:pt>
                <c:pt idx="44">
                  <c:v>-4.9247703655613755</c:v>
                </c:pt>
                <c:pt idx="45">
                  <c:v>-4.874337153817434</c:v>
                </c:pt>
                <c:pt idx="46">
                  <c:v>-4.8210811716846189</c:v>
                </c:pt>
                <c:pt idx="47">
                  <c:v>-4.7650410591960233</c:v>
                </c:pt>
                <c:pt idx="48">
                  <c:v>-4.7077198761106054</c:v>
                </c:pt>
                <c:pt idx="49">
                  <c:v>-4.6476506160253397</c:v>
                </c:pt>
                <c:pt idx="50">
                  <c:v>-4.5855837070884791</c:v>
                </c:pt>
                <c:pt idx="51">
                  <c:v>-4.5855837070884791</c:v>
                </c:pt>
                <c:pt idx="52">
                  <c:v>-4.5215272959460542</c:v>
                </c:pt>
                <c:pt idx="53">
                  <c:v>-4.4554913153551592</c:v>
                </c:pt>
                <c:pt idx="54">
                  <c:v>-4.3868163975443766</c:v>
                </c:pt>
                <c:pt idx="55">
                  <c:v>-4.3162082900076424</c:v>
                </c:pt>
                <c:pt idx="56">
                  <c:v>-4.24367984815163</c:v>
                </c:pt>
                <c:pt idx="57">
                  <c:v>-4.1692434458483696</c:v>
                </c:pt>
                <c:pt idx="58">
                  <c:v>-4.0929131576529869</c:v>
                </c:pt>
                <c:pt idx="59">
                  <c:v>-4.0141020284237827</c:v>
                </c:pt>
                <c:pt idx="60">
                  <c:v>-3.9334545996545147</c:v>
                </c:pt>
                <c:pt idx="61">
                  <c:v>-3.8509880324586407</c:v>
                </c:pt>
                <c:pt idx="62">
                  <c:v>-3.7661599587292351</c:v>
                </c:pt>
                <c:pt idx="63">
                  <c:v>-3.6795769941344836</c:v>
                </c:pt>
                <c:pt idx="64">
                  <c:v>-3.591258451713419</c:v>
                </c:pt>
                <c:pt idx="65">
                  <c:v>-3.5007093603371771</c:v>
                </c:pt>
                <c:pt idx="66">
                  <c:v>-3.4084955349686381</c:v>
                </c:pt>
                <c:pt idx="67">
                  <c:v>-3.4084955349686381</c:v>
                </c:pt>
                <c:pt idx="68">
                  <c:v>-3.3141541071896965</c:v>
                </c:pt>
                <c:pt idx="69">
                  <c:v>-3.2182231147178344</c:v>
                </c:pt>
                <c:pt idx="70">
                  <c:v>-3.1207262560551579</c:v>
                </c:pt>
                <c:pt idx="71">
                  <c:v>-3.0212495463266911</c:v>
                </c:pt>
                <c:pt idx="72">
                  <c:v>-2.9202876296264897</c:v>
                </c:pt>
                <c:pt idx="73">
                  <c:v>-2.8174602431429538</c:v>
                </c:pt>
                <c:pt idx="74">
                  <c:v>-2.7128416555469812</c:v>
                </c:pt>
                <c:pt idx="75">
                  <c:v>-2.6068828151737566</c:v>
                </c:pt>
                <c:pt idx="76">
                  <c:v>-2.4992535618083935</c:v>
                </c:pt>
                <c:pt idx="77">
                  <c:v>-2.3900322250769559</c:v>
                </c:pt>
                <c:pt idx="78">
                  <c:v>-2.3900322250769559</c:v>
                </c:pt>
                <c:pt idx="79">
                  <c:v>-2.2792981229033709</c:v>
                </c:pt>
                <c:pt idx="80">
                  <c:v>-2.1671316897207458</c:v>
                </c:pt>
                <c:pt idx="81">
                  <c:v>-2.053614417701124</c:v>
                </c:pt>
                <c:pt idx="82">
                  <c:v>-1.9388286659190974</c:v>
                </c:pt>
                <c:pt idx="83">
                  <c:v>-1.8228581341066219</c:v>
                </c:pt>
                <c:pt idx="84">
                  <c:v>-1.705786874109249</c:v>
                </c:pt>
                <c:pt idx="85">
                  <c:v>-1.5877001407687235</c:v>
                </c:pt>
                <c:pt idx="86">
                  <c:v>-1.4684759165871109</c:v>
                </c:pt>
                <c:pt idx="87">
                  <c:v>-1.3482519864930615</c:v>
                </c:pt>
                <c:pt idx="88">
                  <c:v>-1.2273409480344541</c:v>
                </c:pt>
                <c:pt idx="89">
                  <c:v>-1.1058308833235146</c:v>
                </c:pt>
                <c:pt idx="90">
                  <c:v>-0.98353201226031994</c:v>
                </c:pt>
                <c:pt idx="91">
                  <c:v>-0.8608808133371163</c:v>
                </c:pt>
                <c:pt idx="92">
                  <c:v>-0.73786221789128958</c:v>
                </c:pt>
                <c:pt idx="93">
                  <c:v>-0.61461813688120559</c:v>
                </c:pt>
                <c:pt idx="94">
                  <c:v>-0.49149999099037667</c:v>
                </c:pt>
                <c:pt idx="95">
                  <c:v>-0.36797004045578829</c:v>
                </c:pt>
                <c:pt idx="96">
                  <c:v>-0.24481593955854553</c:v>
                </c:pt>
                <c:pt idx="97">
                  <c:v>-0.12216287035977899</c:v>
                </c:pt>
                <c:pt idx="98">
                  <c:v>3.9226355074327624E-6</c:v>
                </c:pt>
                <c:pt idx="99">
                  <c:v>3.9226355074327624E-6</c:v>
                </c:pt>
                <c:pt idx="100">
                  <c:v>0.12159478480075185</c:v>
                </c:pt>
                <c:pt idx="101">
                  <c:v>0.24259022405188996</c:v>
                </c:pt>
                <c:pt idx="102">
                  <c:v>0.36290128096163798</c:v>
                </c:pt>
                <c:pt idx="103">
                  <c:v>0.48250921940938951</c:v>
                </c:pt>
                <c:pt idx="104">
                  <c:v>0.60129112954129582</c:v>
                </c:pt>
                <c:pt idx="105">
                  <c:v>0.71926394750267919</c:v>
                </c:pt>
                <c:pt idx="106">
                  <c:v>0.8363928219307355</c:v>
                </c:pt>
                <c:pt idx="107">
                  <c:v>0.95264331560801763</c:v>
                </c:pt>
                <c:pt idx="108">
                  <c:v>1.0678250998049261</c:v>
                </c:pt>
                <c:pt idx="109">
                  <c:v>1.1820265199896736</c:v>
                </c:pt>
                <c:pt idx="110">
                  <c:v>1.1820265199896736</c:v>
                </c:pt>
                <c:pt idx="111">
                  <c:v>1.2950239704325754</c:v>
                </c:pt>
                <c:pt idx="112">
                  <c:v>1.4069416750121806</c:v>
                </c:pt>
                <c:pt idx="113">
                  <c:v>1.5177479716213476</c:v>
                </c:pt>
                <c:pt idx="114">
                  <c:v>1.6271697245189021</c:v>
                </c:pt>
                <c:pt idx="115">
                  <c:v>1.7351259082703108</c:v>
                </c:pt>
                <c:pt idx="116">
                  <c:v>1.7351259082703108</c:v>
                </c:pt>
                <c:pt idx="117">
                  <c:v>1.8418118220033282</c:v>
                </c:pt>
                <c:pt idx="118">
                  <c:v>1.9469060594048813</c:v>
                </c:pt>
                <c:pt idx="119">
                  <c:v>2.0506396588083144</c:v>
                </c:pt>
                <c:pt idx="120">
                  <c:v>2.1526594036256261</c:v>
                </c:pt>
                <c:pt idx="121">
                  <c:v>2.2532313472939767</c:v>
                </c:pt>
                <c:pt idx="122">
                  <c:v>2.2532313472939767</c:v>
                </c:pt>
                <c:pt idx="123">
                  <c:v>2.3516130504218116</c:v>
                </c:pt>
                <c:pt idx="124">
                  <c:v>2.4484311819409212</c:v>
                </c:pt>
                <c:pt idx="125">
                  <c:v>2.5432713519952497</c:v>
                </c:pt>
                <c:pt idx="126">
                  <c:v>2.6360626006898524</c:v>
                </c:pt>
                <c:pt idx="127">
                  <c:v>2.7267354564004638</c:v>
                </c:pt>
                <c:pt idx="128">
                  <c:v>2.8152217799541006</c:v>
                </c:pt>
                <c:pt idx="129">
                  <c:v>2.9010014712025809</c:v>
                </c:pt>
                <c:pt idx="130">
                  <c:v>2.9844328372812083</c:v>
                </c:pt>
                <c:pt idx="131">
                  <c:v>3.0654533118735676</c:v>
                </c:pt>
                <c:pt idx="132">
                  <c:v>3.143502128360347</c:v>
                </c:pt>
                <c:pt idx="133">
                  <c:v>3.143502128360347</c:v>
                </c:pt>
              </c:numCache>
            </c:numRef>
          </c:yVal>
          <c:smooth val="1"/>
        </c:ser>
        <c:ser>
          <c:idx val="3"/>
          <c:order val="3"/>
          <c:tx>
            <c:strRef>
              <c:f>Summary!$AM$2</c:f>
              <c:strCache>
                <c:ptCount val="1"/>
                <c:pt idx="0">
                  <c:v>CL Asy</c:v>
                </c:pt>
              </c:strCache>
            </c:strRef>
          </c:tx>
          <c:spPr>
            <a:ln w="12700">
              <a:solidFill>
                <a:srgbClr val="FF00FF"/>
              </a:solidFill>
              <a:prstDash val="solid"/>
            </a:ln>
          </c:spPr>
          <c:marker>
            <c:symbol val="none"/>
          </c:marker>
          <c:xVal>
            <c:numRef>
              <c:f>Summary!$AL$190:$AL$349</c:f>
              <c:numCache>
                <c:formatCode>General</c:formatCode>
                <c:ptCount val="160"/>
              </c:numCache>
            </c:numRef>
          </c:xVal>
          <c:yVal>
            <c:numRef>
              <c:f>Summary!$AM$190:$AM$349</c:f>
              <c:numCache>
                <c:formatCode>General</c:formatCode>
                <c:ptCount val="160"/>
              </c:numCache>
            </c:numRef>
          </c:yVal>
          <c:smooth val="1"/>
        </c:ser>
        <c:ser>
          <c:idx val="4"/>
          <c:order val="4"/>
          <c:tx>
            <c:strRef>
              <c:f>Summary!$AO$2</c:f>
              <c:strCache>
                <c:ptCount val="1"/>
                <c:pt idx="0">
                  <c:v>Poled Jib</c:v>
                </c:pt>
              </c:strCache>
            </c:strRef>
          </c:tx>
          <c:spPr>
            <a:ln w="12700">
              <a:solidFill>
                <a:srgbClr val="FF0000"/>
              </a:solidFill>
              <a:prstDash val="solid"/>
            </a:ln>
          </c:spPr>
          <c:marker>
            <c:symbol val="none"/>
          </c:marker>
          <c:xVal>
            <c:numRef>
              <c:f>Summary!$AN$190:$AN$349</c:f>
              <c:numCache>
                <c:formatCode>General</c:formatCode>
                <c:ptCount val="160"/>
                <c:pt idx="0">
                  <c:v>5.9356257433229739E-6</c:v>
                </c:pt>
                <c:pt idx="1">
                  <c:v>5.9356257433229739E-6</c:v>
                </c:pt>
                <c:pt idx="2">
                  <c:v>9.2556033843213717E-2</c:v>
                </c:pt>
                <c:pt idx="3">
                  <c:v>0.18584572489939258</c:v>
                </c:pt>
                <c:pt idx="4">
                  <c:v>0.27989859587970917</c:v>
                </c:pt>
                <c:pt idx="5">
                  <c:v>0.37473767812664693</c:v>
                </c:pt>
                <c:pt idx="6">
                  <c:v>0.47021110001256528</c:v>
                </c:pt>
                <c:pt idx="7">
                  <c:v>0.5662365163505616</c:v>
                </c:pt>
                <c:pt idx="8">
                  <c:v>0.66260942168005321</c:v>
                </c:pt>
                <c:pt idx="9">
                  <c:v>0.75905588942865621</c:v>
                </c:pt>
                <c:pt idx="10">
                  <c:v>0.77833156287793659</c:v>
                </c:pt>
                <c:pt idx="11">
                  <c:v>0.77833156287793659</c:v>
                </c:pt>
                <c:pt idx="12">
                  <c:v>0.85507655969318896</c:v>
                </c:pt>
                <c:pt idx="13">
                  <c:v>0.95055583978810176</c:v>
                </c:pt>
                <c:pt idx="14">
                  <c:v>1.0448756959347547</c:v>
                </c:pt>
                <c:pt idx="15">
                  <c:v>1.1381142044831347</c:v>
                </c:pt>
                <c:pt idx="16">
                  <c:v>1.2304877747420158</c:v>
                </c:pt>
                <c:pt idx="17">
                  <c:v>1.3223505950356291</c:v>
                </c:pt>
                <c:pt idx="18">
                  <c:v>1.4144515565973663</c:v>
                </c:pt>
                <c:pt idx="19">
                  <c:v>1.4144515565973663</c:v>
                </c:pt>
                <c:pt idx="20">
                  <c:v>1.5066391865489437</c:v>
                </c:pt>
                <c:pt idx="21">
                  <c:v>1.5992784846029078</c:v>
                </c:pt>
                <c:pt idx="22">
                  <c:v>1.6928004130103855</c:v>
                </c:pt>
                <c:pt idx="23">
                  <c:v>1.7863976724721446</c:v>
                </c:pt>
                <c:pt idx="24">
                  <c:v>1.8790638080427451</c:v>
                </c:pt>
                <c:pt idx="25">
                  <c:v>1.9692369320897603</c:v>
                </c:pt>
                <c:pt idx="26">
                  <c:v>2.0562205508625908</c:v>
                </c:pt>
                <c:pt idx="27">
                  <c:v>2.1408208302578946</c:v>
                </c:pt>
                <c:pt idx="28">
                  <c:v>2.2220070668650815</c:v>
                </c:pt>
                <c:pt idx="29">
                  <c:v>2.3003159026845728</c:v>
                </c:pt>
                <c:pt idx="30">
                  <c:v>2.3764146710627991</c:v>
                </c:pt>
                <c:pt idx="31">
                  <c:v>2.4506452025838925</c:v>
                </c:pt>
                <c:pt idx="32">
                  <c:v>2.5234141517936446</c:v>
                </c:pt>
                <c:pt idx="33">
                  <c:v>2.5956751638974027</c:v>
                </c:pt>
                <c:pt idx="34">
                  <c:v>2.6685042732283466</c:v>
                </c:pt>
                <c:pt idx="35">
                  <c:v>2.6685042732283466</c:v>
                </c:pt>
                <c:pt idx="36">
                  <c:v>2.7415518918411492</c:v>
                </c:pt>
                <c:pt idx="37">
                  <c:v>2.815465319540293</c:v>
                </c:pt>
                <c:pt idx="38">
                  <c:v>2.8909481295042503</c:v>
                </c:pt>
                <c:pt idx="39">
                  <c:v>2.9676408370456158</c:v>
                </c:pt>
                <c:pt idx="40">
                  <c:v>3.0468418514413664</c:v>
                </c:pt>
                <c:pt idx="41">
                  <c:v>3.1276092542626373</c:v>
                </c:pt>
                <c:pt idx="42">
                  <c:v>3.2100852016897807</c:v>
                </c:pt>
                <c:pt idx="43">
                  <c:v>3.2950240989372812</c:v>
                </c:pt>
                <c:pt idx="44">
                  <c:v>3.3813422265937629</c:v>
                </c:pt>
                <c:pt idx="45">
                  <c:v>3.4691282361878115</c:v>
                </c:pt>
                <c:pt idx="46">
                  <c:v>3.557811571918839</c:v>
                </c:pt>
                <c:pt idx="47">
                  <c:v>3.6460960823098336</c:v>
                </c:pt>
                <c:pt idx="48">
                  <c:v>3.7346263292999127</c:v>
                </c:pt>
                <c:pt idx="49">
                  <c:v>3.8220136126816433</c:v>
                </c:pt>
                <c:pt idx="50">
                  <c:v>3.9081824371539691</c:v>
                </c:pt>
                <c:pt idx="51">
                  <c:v>3.9081824371539691</c:v>
                </c:pt>
              </c:numCache>
            </c:numRef>
          </c:xVal>
          <c:yVal>
            <c:numRef>
              <c:f>Summary!$AO$190:$AO$349</c:f>
              <c:numCache>
                <c:formatCode>General</c:formatCode>
                <c:ptCount val="160"/>
                <c:pt idx="0">
                  <c:v>-5.2839999198880232</c:v>
                </c:pt>
                <c:pt idx="1">
                  <c:v>-5.2839999198880232</c:v>
                </c:pt>
                <c:pt idx="2">
                  <c:v>-5.3021921973263533</c:v>
                </c:pt>
                <c:pt idx="3">
                  <c:v>-5.3217557568165752</c:v>
                </c:pt>
                <c:pt idx="4">
                  <c:v>-5.340670492218238</c:v>
                </c:pt>
                <c:pt idx="5">
                  <c:v>-5.3589138833110033</c:v>
                </c:pt>
                <c:pt idx="6">
                  <c:v>-5.3744698636816315</c:v>
                </c:pt>
                <c:pt idx="7">
                  <c:v>-5.3873243102477657</c:v>
                </c:pt>
                <c:pt idx="8">
                  <c:v>-5.3964725104281692</c:v>
                </c:pt>
                <c:pt idx="9">
                  <c:v>-5.4009212283751138</c:v>
                </c:pt>
                <c:pt idx="10">
                  <c:v>-5.40120788004673</c:v>
                </c:pt>
                <c:pt idx="11">
                  <c:v>-5.40120788004673</c:v>
                </c:pt>
                <c:pt idx="12">
                  <c:v>-5.3987036363196443</c:v>
                </c:pt>
                <c:pt idx="13">
                  <c:v>-5.390836608993534</c:v>
                </c:pt>
                <c:pt idx="14">
                  <c:v>-5.3753891897971497</c:v>
                </c:pt>
                <c:pt idx="15">
                  <c:v>-5.3543787507958278</c:v>
                </c:pt>
                <c:pt idx="16">
                  <c:v>-5.3298027675428239</c:v>
                </c:pt>
                <c:pt idx="17">
                  <c:v>-5.3036351476658545</c:v>
                </c:pt>
                <c:pt idx="18">
                  <c:v>-5.2787833315855046</c:v>
                </c:pt>
                <c:pt idx="19">
                  <c:v>-5.2787833315855046</c:v>
                </c:pt>
                <c:pt idx="20">
                  <c:v>-5.2542549650072008</c:v>
                </c:pt>
                <c:pt idx="21">
                  <c:v>-5.2309851876470583</c:v>
                </c:pt>
                <c:pt idx="22">
                  <c:v>-5.2098860408694447</c:v>
                </c:pt>
                <c:pt idx="23">
                  <c:v>-5.188058618616278</c:v>
                </c:pt>
                <c:pt idx="24">
                  <c:v>-5.1626693429106103</c:v>
                </c:pt>
                <c:pt idx="25">
                  <c:v>-5.1300223827570219</c:v>
                </c:pt>
                <c:pt idx="26">
                  <c:v>-5.089310005219053</c:v>
                </c:pt>
                <c:pt idx="27">
                  <c:v>-5.0434440787986112</c:v>
                </c:pt>
                <c:pt idx="28">
                  <c:v>-4.9906965080908998</c:v>
                </c:pt>
                <c:pt idx="29">
                  <c:v>-4.9330309145322735</c:v>
                </c:pt>
                <c:pt idx="30">
                  <c:v>-4.8723602445341045</c:v>
                </c:pt>
                <c:pt idx="31">
                  <c:v>-4.8096506669068351</c:v>
                </c:pt>
                <c:pt idx="32">
                  <c:v>-4.7458409179541157</c:v>
                </c:pt>
                <c:pt idx="33">
                  <c:v>-4.6827115460887487</c:v>
                </c:pt>
                <c:pt idx="34">
                  <c:v>-4.6219749895099893</c:v>
                </c:pt>
                <c:pt idx="35">
                  <c:v>-4.6219749895099893</c:v>
                </c:pt>
                <c:pt idx="36">
                  <c:v>-4.5626989531424282</c:v>
                </c:pt>
                <c:pt idx="37">
                  <c:v>-4.5056771059208733</c:v>
                </c:pt>
                <c:pt idx="38">
                  <c:v>-4.4516607961459602</c:v>
                </c:pt>
                <c:pt idx="39">
                  <c:v>-4.3996998264478782</c:v>
                </c:pt>
                <c:pt idx="40">
                  <c:v>-4.3513327365711953</c:v>
                </c:pt>
                <c:pt idx="41">
                  <c:v>-4.304776696664641</c:v>
                </c:pt>
                <c:pt idx="42">
                  <c:v>-4.2599190342133042</c:v>
                </c:pt>
                <c:pt idx="43">
                  <c:v>-4.2174308197098895</c:v>
                </c:pt>
                <c:pt idx="44">
                  <c:v>-4.1756023882043598</c:v>
                </c:pt>
                <c:pt idx="45">
                  <c:v>-4.1343387029031931</c:v>
                </c:pt>
                <c:pt idx="46">
                  <c:v>-4.0927868607923843</c:v>
                </c:pt>
                <c:pt idx="47">
                  <c:v>-4.0493929260835131</c:v>
                </c:pt>
                <c:pt idx="48">
                  <c:v>-4.004889554312709</c:v>
                </c:pt>
                <c:pt idx="49">
                  <c:v>-3.9578042333284937</c:v>
                </c:pt>
                <c:pt idx="50">
                  <c:v>-3.9081758519469969</c:v>
                </c:pt>
                <c:pt idx="51">
                  <c:v>-3.9081758519469969</c:v>
                </c:pt>
              </c:numCache>
            </c:numRef>
          </c:yVal>
          <c:smooth val="1"/>
        </c:ser>
        <c:ser>
          <c:idx val="5"/>
          <c:order val="5"/>
          <c:spPr>
            <a:ln w="12700">
              <a:solidFill>
                <a:srgbClr val="0000FF"/>
              </a:solidFill>
              <a:prstDash val="solid"/>
            </a:ln>
          </c:spPr>
          <c:marker>
            <c:symbol val="none"/>
          </c:marker>
          <c:yVal>
            <c:numLit>
              <c:formatCode>General</c:formatCode>
              <c:ptCount val="1"/>
              <c:pt idx="0">
                <c:v>0</c:v>
              </c:pt>
            </c:numLit>
          </c:yVal>
          <c:smooth val="1"/>
        </c:ser>
        <c:ser>
          <c:idx val="6"/>
          <c:order val="6"/>
          <c:spPr>
            <a:ln w="12700">
              <a:solidFill>
                <a:srgbClr val="339966"/>
              </a:solidFill>
              <a:prstDash val="solid"/>
            </a:ln>
          </c:spPr>
          <c:marker>
            <c:symbol val="none"/>
          </c:marker>
          <c:yVal>
            <c:numLit>
              <c:formatCode>General</c:formatCode>
              <c:ptCount val="1"/>
              <c:pt idx="0">
                <c:v>0</c:v>
              </c:pt>
            </c:numLit>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12700">
              <a:solidFill>
                <a:srgbClr val="808080"/>
              </a:solidFill>
              <a:prstDash val="sysDash"/>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rgbClr val="808080"/>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2"/>
          <c:order val="30"/>
          <c:spPr>
            <a:ln w="12700">
              <a:solidFill>
                <a:schemeClr val="bg1">
                  <a:lumMod val="50000"/>
                </a:schemeClr>
              </a:solidFill>
              <a:prstDash val="sysDash"/>
            </a:ln>
          </c:spPr>
          <c:marker>
            <c:symbol val="none"/>
          </c:marker>
          <c:xVal>
            <c:numRef>
              <c:f>'Graphics Grid'!$B$64:$AF$64</c:f>
              <c:numCache>
                <c:formatCode>0.000</c:formatCode>
                <c:ptCount val="31"/>
                <c:pt idx="0">
                  <c:v>9.9999967572526884</c:v>
                </c:pt>
                <c:pt idx="1">
                  <c:v>11.471525148580465</c:v>
                </c:pt>
                <c:pt idx="2">
                  <c:v>12.855748369226065</c:v>
                </c:pt>
                <c:pt idx="3">
                  <c:v>14.142131652192468</c:v>
                </c:pt>
                <c:pt idx="4">
                  <c:v>15.320884850953611</c:v>
                </c:pt>
                <c:pt idx="5">
                  <c:v>16.383036948327629</c:v>
                </c:pt>
                <c:pt idx="6">
                  <c:v>17.320504331285697</c:v>
                </c:pt>
                <c:pt idx="7">
                  <c:v>18.126152312084194</c:v>
                </c:pt>
                <c:pt idx="8">
                  <c:v>18.793849427507695</c:v>
                </c:pt>
                <c:pt idx="9">
                  <c:v>19.318514102972962</c:v>
                </c:pt>
                <c:pt idx="10">
                  <c:v>19.696153326352213</c:v>
                </c:pt>
                <c:pt idx="11">
                  <c:v>19.923893037184751</c:v>
                </c:pt>
                <c:pt idx="12">
                  <c:v>19.999999999996845</c:v>
                </c:pt>
                <c:pt idx="13">
                  <c:v>19.923894995260806</c:v>
                </c:pt>
                <c:pt idx="14">
                  <c:v>19.696157227602193</c:v>
                </c:pt>
                <c:pt idx="15">
                  <c:v>19.31851991770602</c:v>
                </c:pt>
                <c:pt idx="16">
                  <c:v>18.793857111470235</c:v>
                </c:pt>
                <c:pt idx="17">
                  <c:v>18.126161806796656</c:v>
                </c:pt>
                <c:pt idx="18">
                  <c:v>17.320515564487643</c:v>
                </c:pt>
                <c:pt idx="19">
                  <c:v>16.383049834527672</c:v>
                </c:pt>
                <c:pt idx="20">
                  <c:v>15.320899292080055</c:v>
                </c:pt>
                <c:pt idx="21">
                  <c:v>14.142135623730951</c:v>
                </c:pt>
                <c:pt idx="22">
                  <c:v>12.85575219373079</c:v>
                </c:pt>
                <c:pt idx="23">
                  <c:v>11.471528727020919</c:v>
                </c:pt>
                <c:pt idx="24">
                  <c:v>9.9999999999999982</c:v>
                </c:pt>
                <c:pt idx="25">
                  <c:v>8.452365234813989</c:v>
                </c:pt>
                <c:pt idx="26">
                  <c:v>6.8404028665133776</c:v>
                </c:pt>
                <c:pt idx="27">
                  <c:v>5.1763809020504201</c:v>
                </c:pt>
                <c:pt idx="28">
                  <c:v>3.4729635533386056</c:v>
                </c:pt>
                <c:pt idx="29">
                  <c:v>1.7431148549531639</c:v>
                </c:pt>
                <c:pt idx="30">
                  <c:v>2.45029690981724E-15</c:v>
                </c:pt>
              </c:numCache>
            </c:numRef>
          </c:xVal>
          <c:yVal>
            <c:numRef>
              <c:f>'Graphics Grid'!$B$65:$AF$65</c:f>
              <c:numCache>
                <c:formatCode>0.000</c:formatCode>
                <c:ptCount val="31"/>
                <c:pt idx="0">
                  <c:v>17.320509947889402</c:v>
                </c:pt>
                <c:pt idx="1">
                  <c:v>16.383043391430235</c:v>
                </c:pt>
                <c:pt idx="2">
                  <c:v>15.320892071519248</c:v>
                </c:pt>
                <c:pt idx="3">
                  <c:v>14.142139595268317</c:v>
                </c:pt>
                <c:pt idx="4">
                  <c:v>12.85575697436056</c:v>
                </c:pt>
                <c:pt idx="5">
                  <c:v>11.471534350283388</c:v>
                </c:pt>
                <c:pt idx="6">
                  <c:v>10.000006485493568</c:v>
                </c:pt>
                <c:pt idx="7">
                  <c:v>8.4523725875711868</c:v>
                </c:pt>
                <c:pt idx="8">
                  <c:v>6.8404110765485902</c:v>
                </c:pt>
                <c:pt idx="9">
                  <c:v>5.1763899440860053</c:v>
                </c:pt>
                <c:pt idx="10">
                  <c:v>3.4729733867141332</c:v>
                </c:pt>
                <c:pt idx="11">
                  <c:v>1.743125423720554</c:v>
                </c:pt>
                <c:pt idx="12">
                  <c:v>1.1233205589158962E-5</c:v>
                </c:pt>
                <c:pt idx="13">
                  <c:v>-1.7431030428007921</c:v>
                </c:pt>
                <c:pt idx="14">
                  <c:v>-3.472951261617983</c:v>
                </c:pt>
                <c:pt idx="15">
                  <c:v>-5.1763682431986835</c:v>
                </c:pt>
                <c:pt idx="16">
                  <c:v>-6.8403899650268309</c:v>
                </c:pt>
                <c:pt idx="17">
                  <c:v>-8.4523522260863082</c:v>
                </c:pt>
                <c:pt idx="18">
                  <c:v>-9.9999870290086541</c:v>
                </c:pt>
                <c:pt idx="19">
                  <c:v>-11.471515946873927</c:v>
                </c:pt>
                <c:pt idx="20">
                  <c:v>-12.855739764087515</c:v>
                </c:pt>
                <c:pt idx="21">
                  <c:v>-14.142135623730949</c:v>
                </c:pt>
                <c:pt idx="22">
                  <c:v>-15.320888862379558</c:v>
                </c:pt>
                <c:pt idx="23">
                  <c:v>-16.383040885779838</c:v>
                </c:pt>
                <c:pt idx="24">
                  <c:v>-17.320508075688775</c:v>
                </c:pt>
                <c:pt idx="25">
                  <c:v>-18.126155740732997</c:v>
                </c:pt>
                <c:pt idx="26">
                  <c:v>-18.793852415718167</c:v>
                </c:pt>
                <c:pt idx="27">
                  <c:v>-19.318516525781362</c:v>
                </c:pt>
                <c:pt idx="28">
                  <c:v>-19.696155060244159</c:v>
                </c:pt>
                <c:pt idx="29">
                  <c:v>-19.92389396183491</c:v>
                </c:pt>
                <c:pt idx="30">
                  <c:v>-20</c:v>
                </c:pt>
              </c:numCache>
            </c:numRef>
          </c:yVal>
          <c:smooth val="1"/>
        </c:ser>
        <c:ser>
          <c:idx val="33"/>
          <c:order val="31"/>
          <c:spPr>
            <a:ln w="12700">
              <a:solidFill>
                <a:schemeClr val="bg1">
                  <a:lumMod val="50000"/>
                </a:schemeClr>
              </a:solidFill>
              <a:prstDash val="sysDash"/>
            </a:ln>
          </c:spPr>
          <c:marker>
            <c:symbol val="none"/>
          </c:marker>
          <c:xVal>
            <c:numRef>
              <c:f>'Graphics Grid'!$B$66:$AF$66</c:f>
              <c:numCache>
                <c:formatCode>0.000</c:formatCode>
                <c:ptCount val="31"/>
                <c:pt idx="0">
                  <c:v>10.999996432977959</c:v>
                </c:pt>
                <c:pt idx="1">
                  <c:v>12.618677663438513</c:v>
                </c:pt>
                <c:pt idx="2">
                  <c:v>14.141323206148671</c:v>
                </c:pt>
                <c:pt idx="3">
                  <c:v>15.556344817411716</c:v>
                </c:pt>
                <c:pt idx="4">
                  <c:v>16.852973336048972</c:v>
                </c:pt>
                <c:pt idx="5">
                  <c:v>18.021340643160393</c:v>
                </c:pt>
                <c:pt idx="6">
                  <c:v>19.052554764414264</c:v>
                </c:pt>
                <c:pt idx="7">
                  <c:v>19.938767543292613</c:v>
                </c:pt>
                <c:pt idx="8">
                  <c:v>20.673234370258466</c:v>
                </c:pt>
                <c:pt idx="9">
                  <c:v>21.25036551327026</c:v>
                </c:pt>
                <c:pt idx="10">
                  <c:v>21.665768658987435</c:v>
                </c:pt>
                <c:pt idx="11">
                  <c:v>21.916282340903226</c:v>
                </c:pt>
                <c:pt idx="12">
                  <c:v>21.999999999996529</c:v>
                </c:pt>
                <c:pt idx="13">
                  <c:v>21.916284494786886</c:v>
                </c:pt>
                <c:pt idx="14">
                  <c:v>21.66577295036241</c:v>
                </c:pt>
                <c:pt idx="15">
                  <c:v>21.25037190947662</c:v>
                </c:pt>
                <c:pt idx="16">
                  <c:v>20.673242822617258</c:v>
                </c:pt>
                <c:pt idx="17">
                  <c:v>19.938777987476321</c:v>
                </c:pt>
                <c:pt idx="18">
                  <c:v>19.052567120936406</c:v>
                </c:pt>
                <c:pt idx="19">
                  <c:v>18.021354817980438</c:v>
                </c:pt>
                <c:pt idx="20">
                  <c:v>16.852989221288059</c:v>
                </c:pt>
                <c:pt idx="21">
                  <c:v>15.556349186104047</c:v>
                </c:pt>
                <c:pt idx="22">
                  <c:v>14.141327413103868</c:v>
                </c:pt>
                <c:pt idx="23">
                  <c:v>12.618681599723011</c:v>
                </c:pt>
                <c:pt idx="24">
                  <c:v>10.999999999999998</c:v>
                </c:pt>
                <c:pt idx="25">
                  <c:v>9.2976017582953894</c:v>
                </c:pt>
                <c:pt idx="26">
                  <c:v>7.5244431531647153</c:v>
                </c:pt>
                <c:pt idx="27">
                  <c:v>5.6940189922554625</c:v>
                </c:pt>
                <c:pt idx="28">
                  <c:v>3.8202599086724662</c:v>
                </c:pt>
                <c:pt idx="29">
                  <c:v>1.9174263404484804</c:v>
                </c:pt>
                <c:pt idx="30">
                  <c:v>2.695326600798964E-15</c:v>
                </c:pt>
              </c:numCache>
            </c:numRef>
          </c:xVal>
          <c:yVal>
            <c:numRef>
              <c:f>'Graphics Grid'!$B$67:$AF$67</c:f>
              <c:numCache>
                <c:formatCode>0.000</c:formatCode>
                <c:ptCount val="31"/>
                <c:pt idx="0">
                  <c:v>19.05256094267834</c:v>
                </c:pt>
                <c:pt idx="1">
                  <c:v>18.021347730573257</c:v>
                </c:pt>
                <c:pt idx="2">
                  <c:v>16.852981278671173</c:v>
                </c:pt>
                <c:pt idx="3">
                  <c:v>15.556353554795148</c:v>
                </c:pt>
                <c:pt idx="4">
                  <c:v>14.141332671796615</c:v>
                </c:pt>
                <c:pt idx="5">
                  <c:v>12.618687785311726</c:v>
                </c:pt>
                <c:pt idx="6">
                  <c:v>11.000007134042926</c:v>
                </c:pt>
                <c:pt idx="7">
                  <c:v>9.2976098463283066</c:v>
                </c:pt>
                <c:pt idx="8">
                  <c:v>7.5244521842034491</c:v>
                </c:pt>
                <c:pt idx="9">
                  <c:v>5.6940289384946059</c:v>
                </c:pt>
                <c:pt idx="10">
                  <c:v>3.8202707253855466</c:v>
                </c:pt>
                <c:pt idx="11">
                  <c:v>1.9174379660926095</c:v>
                </c:pt>
                <c:pt idx="12">
                  <c:v>1.2356526148074858E-5</c:v>
                </c:pt>
                <c:pt idx="13">
                  <c:v>-1.9174133470808714</c:v>
                </c:pt>
                <c:pt idx="14">
                  <c:v>-3.8202463877797812</c:v>
                </c:pt>
                <c:pt idx="15">
                  <c:v>-5.6940050675185514</c:v>
                </c:pt>
                <c:pt idx="16">
                  <c:v>-7.5244289615295141</c:v>
                </c:pt>
                <c:pt idx="17">
                  <c:v>-9.297587448694939</c:v>
                </c:pt>
                <c:pt idx="18">
                  <c:v>-10.99998573190952</c:v>
                </c:pt>
                <c:pt idx="19">
                  <c:v>-12.618667541561319</c:v>
                </c:pt>
                <c:pt idx="20">
                  <c:v>-14.141313740496265</c:v>
                </c:pt>
                <c:pt idx="21">
                  <c:v>-15.556349186104043</c:v>
                </c:pt>
                <c:pt idx="22">
                  <c:v>-16.852977748617512</c:v>
                </c:pt>
                <c:pt idx="23">
                  <c:v>-18.021344974357824</c:v>
                </c:pt>
                <c:pt idx="24">
                  <c:v>-19.052558883257653</c:v>
                </c:pt>
                <c:pt idx="25">
                  <c:v>-19.938771314806299</c:v>
                </c:pt>
                <c:pt idx="26">
                  <c:v>-20.673237657289985</c:v>
                </c:pt>
                <c:pt idx="27">
                  <c:v>-21.250368178359501</c:v>
                </c:pt>
                <c:pt idx="28">
                  <c:v>-21.665770566268577</c:v>
                </c:pt>
                <c:pt idx="29">
                  <c:v>-21.916283358018401</c:v>
                </c:pt>
                <c:pt idx="30">
                  <c:v>-22</c:v>
                </c:pt>
              </c:numCache>
            </c:numRef>
          </c:yVal>
          <c:smooth val="1"/>
        </c:ser>
        <c:ser>
          <c:idx val="30"/>
          <c:order val="32"/>
          <c:spPr>
            <a:ln w="28575">
              <a:noFill/>
            </a:ln>
          </c:spPr>
          <c:marker>
            <c:symbol val="x"/>
            <c:size val="9"/>
            <c:spPr>
              <a:noFill/>
              <a:ln>
                <a:solidFill>
                  <a:srgbClr val="0000FF"/>
                </a:solidFill>
                <a:prstDash val="solid"/>
              </a:ln>
            </c:spPr>
          </c:marker>
          <c:xVal>
            <c:numRef>
              <c:f>'Graphics Grid'!$L$7</c:f>
              <c:numCache>
                <c:formatCode>General</c:formatCode>
                <c:ptCount val="1"/>
                <c:pt idx="0">
                  <c:v>3.8806977003798702</c:v>
                </c:pt>
              </c:numCache>
            </c:numRef>
          </c:xVal>
          <c:yVal>
            <c:numRef>
              <c:f>'Graphics Grid'!$M$7</c:f>
              <c:numCache>
                <c:formatCode>General</c:formatCode>
                <c:ptCount val="1"/>
                <c:pt idx="0">
                  <c:v>4.132523205628357</c:v>
                </c:pt>
              </c:numCache>
            </c:numRef>
          </c:yVal>
          <c:smooth val="1"/>
        </c:ser>
        <c:ser>
          <c:idx val="31"/>
          <c:order val="33"/>
          <c:spPr>
            <a:ln w="28575">
              <a:noFill/>
            </a:ln>
          </c:spPr>
          <c:marker>
            <c:symbol val="circle"/>
            <c:size val="9"/>
            <c:spPr>
              <a:noFill/>
              <a:ln>
                <a:solidFill>
                  <a:srgbClr val="0000FF"/>
                </a:solidFill>
                <a:prstDash val="solid"/>
              </a:ln>
            </c:spPr>
          </c:marker>
          <c:xVal>
            <c:numRef>
              <c:f>'Graphics Grid'!$L$15</c:f>
              <c:numCache>
                <c:formatCode>General</c:formatCode>
                <c:ptCount val="1"/>
                <c:pt idx="0">
                  <c:v>1.4196546420911607</c:v>
                </c:pt>
              </c:numCache>
            </c:numRef>
          </c:xVal>
          <c:yVal>
            <c:numRef>
              <c:f>'Graphics Grid'!$M$15</c:f>
              <c:numCache>
                <c:formatCode>General</c:formatCode>
                <c:ptCount val="1"/>
                <c:pt idx="0">
                  <c:v>-5.4893971948076743</c:v>
                </c:pt>
              </c:numCache>
            </c:numRef>
          </c:yVal>
          <c:smooth val="1"/>
        </c:ser>
        <c:ser>
          <c:idx val="34"/>
          <c:order val="34"/>
          <c:spPr>
            <a:ln w="12700">
              <a:solidFill>
                <a:schemeClr val="bg1">
                  <a:lumMod val="50000"/>
                </a:schemeClr>
              </a:solidFill>
              <a:prstDash val="sysDash"/>
            </a:ln>
          </c:spPr>
          <c:marker>
            <c:symbol val="none"/>
          </c:marker>
          <c:xVal>
            <c:numRef>
              <c:f>'Graphics Grid'!$B$68:$AF$68</c:f>
              <c:numCache>
                <c:formatCode>0.000</c:formatCode>
                <c:ptCount val="31"/>
                <c:pt idx="0">
                  <c:v>11.999996108703227</c:v>
                </c:pt>
                <c:pt idx="1">
                  <c:v>13.765830178296559</c:v>
                </c:pt>
                <c:pt idx="2">
                  <c:v>15.426898043071279</c:v>
                </c:pt>
                <c:pt idx="3">
                  <c:v>16.970557982630964</c:v>
                </c:pt>
                <c:pt idx="4">
                  <c:v>18.385061821144333</c:v>
                </c:pt>
                <c:pt idx="5">
                  <c:v>19.659644337993157</c:v>
                </c:pt>
                <c:pt idx="6">
                  <c:v>20.784605197542835</c:v>
                </c:pt>
                <c:pt idx="7">
                  <c:v>21.751382774501032</c:v>
                </c:pt>
                <c:pt idx="8">
                  <c:v>22.552619313009235</c:v>
                </c:pt>
                <c:pt idx="9">
                  <c:v>23.182216923567555</c:v>
                </c:pt>
                <c:pt idx="10">
                  <c:v>23.635383991622653</c:v>
                </c:pt>
                <c:pt idx="11">
                  <c:v>23.908671644621702</c:v>
                </c:pt>
                <c:pt idx="12">
                  <c:v>23.999999999996213</c:v>
                </c:pt>
                <c:pt idx="13">
                  <c:v>23.90867399431297</c:v>
                </c:pt>
                <c:pt idx="14">
                  <c:v>23.63538867312263</c:v>
                </c:pt>
                <c:pt idx="15">
                  <c:v>23.182223901247223</c:v>
                </c:pt>
                <c:pt idx="16">
                  <c:v>22.552628533764281</c:v>
                </c:pt>
                <c:pt idx="17">
                  <c:v>21.75139416815599</c:v>
                </c:pt>
                <c:pt idx="18">
                  <c:v>20.784618677385168</c:v>
                </c:pt>
                <c:pt idx="19">
                  <c:v>19.659659801433207</c:v>
                </c:pt>
                <c:pt idx="20">
                  <c:v>18.385079150496065</c:v>
                </c:pt>
                <c:pt idx="21">
                  <c:v>16.970562748477143</c:v>
                </c:pt>
                <c:pt idx="22">
                  <c:v>15.426902632476947</c:v>
                </c:pt>
                <c:pt idx="23">
                  <c:v>13.765834472425102</c:v>
                </c:pt>
                <c:pt idx="24">
                  <c:v>11.999999999999998</c:v>
                </c:pt>
                <c:pt idx="25">
                  <c:v>10.142838281776788</c:v>
                </c:pt>
                <c:pt idx="26">
                  <c:v>8.2084834398160531</c:v>
                </c:pt>
                <c:pt idx="27">
                  <c:v>6.2116570824605049</c:v>
                </c:pt>
                <c:pt idx="28">
                  <c:v>4.1675562640063264</c:v>
                </c:pt>
                <c:pt idx="29">
                  <c:v>2.0917378259437966</c:v>
                </c:pt>
                <c:pt idx="30">
                  <c:v>2.940356291780688E-15</c:v>
                </c:pt>
              </c:numCache>
            </c:numRef>
          </c:xVal>
          <c:yVal>
            <c:numRef>
              <c:f>'Graphics Grid'!$B$69:$AF$69</c:f>
              <c:numCache>
                <c:formatCode>0.000</c:formatCode>
                <c:ptCount val="31"/>
                <c:pt idx="0">
                  <c:v>20.784611937467282</c:v>
                </c:pt>
                <c:pt idx="1">
                  <c:v>19.65965206971628</c:v>
                </c:pt>
                <c:pt idx="2">
                  <c:v>18.385070485823096</c:v>
                </c:pt>
                <c:pt idx="3">
                  <c:v>16.970567514321981</c:v>
                </c:pt>
                <c:pt idx="4">
                  <c:v>15.42690836923267</c:v>
                </c:pt>
                <c:pt idx="5">
                  <c:v>13.765841220340064</c:v>
                </c:pt>
                <c:pt idx="6">
                  <c:v>12.000007782592283</c:v>
                </c:pt>
                <c:pt idx="7">
                  <c:v>10.142847105085425</c:v>
                </c:pt>
                <c:pt idx="8">
                  <c:v>8.2084932918583089</c:v>
                </c:pt>
                <c:pt idx="9">
                  <c:v>6.2116679329032056</c:v>
                </c:pt>
                <c:pt idx="10">
                  <c:v>4.1675680640569599</c:v>
                </c:pt>
                <c:pt idx="11">
                  <c:v>2.0917505084646648</c:v>
                </c:pt>
                <c:pt idx="12">
                  <c:v>1.3479846706990756E-5</c:v>
                </c:pt>
                <c:pt idx="13">
                  <c:v>-2.0917236513609505</c:v>
                </c:pt>
                <c:pt idx="14">
                  <c:v>-4.1675415139415799</c:v>
                </c:pt>
                <c:pt idx="15">
                  <c:v>-6.2116418918384202</c:v>
                </c:pt>
                <c:pt idx="16">
                  <c:v>-8.2084679580321964</c:v>
                </c:pt>
                <c:pt idx="17">
                  <c:v>-10.14282267130357</c:v>
                </c:pt>
                <c:pt idx="18">
                  <c:v>-11.999984434810386</c:v>
                </c:pt>
                <c:pt idx="19">
                  <c:v>-13.765819136248712</c:v>
                </c:pt>
                <c:pt idx="20">
                  <c:v>-15.426887716905018</c:v>
                </c:pt>
                <c:pt idx="21">
                  <c:v>-16.970562748477139</c:v>
                </c:pt>
                <c:pt idx="22">
                  <c:v>-18.38506663485547</c:v>
                </c:pt>
                <c:pt idx="23">
                  <c:v>-19.659649062935806</c:v>
                </c:pt>
                <c:pt idx="24">
                  <c:v>-20.784609690826528</c:v>
                </c:pt>
                <c:pt idx="25">
                  <c:v>-21.751386888879598</c:v>
                </c:pt>
                <c:pt idx="26">
                  <c:v>-22.552622898861799</c:v>
                </c:pt>
                <c:pt idx="27">
                  <c:v>-23.182219830937637</c:v>
                </c:pt>
                <c:pt idx="28">
                  <c:v>-23.635386072292992</c:v>
                </c:pt>
                <c:pt idx="29">
                  <c:v>-23.908672754201895</c:v>
                </c:pt>
                <c:pt idx="30">
                  <c:v>-24</c:v>
                </c:pt>
              </c:numCache>
            </c:numRef>
          </c:yVal>
          <c:smooth val="1"/>
        </c:ser>
        <c:dLbls>
          <c:showLegendKey val="0"/>
          <c:showVal val="0"/>
          <c:showCatName val="0"/>
          <c:showSerName val="0"/>
          <c:showPercent val="0"/>
          <c:showBubbleSize val="0"/>
        </c:dLbls>
        <c:axId val="242451584"/>
        <c:axId val="242453120"/>
      </c:scatterChart>
      <c:valAx>
        <c:axId val="242451584"/>
        <c:scaling>
          <c:orientation val="minMax"/>
          <c:max val="9.2857142857142865"/>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453120"/>
        <c:crosses val="autoZero"/>
        <c:crossBetween val="midCat"/>
        <c:majorUnit val="1"/>
        <c:minorUnit val="0.1"/>
      </c:valAx>
      <c:valAx>
        <c:axId val="242453120"/>
        <c:scaling>
          <c:orientation val="minMax"/>
          <c:max val="5"/>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451584"/>
        <c:crosses val="autoZero"/>
        <c:crossBetween val="midCat"/>
        <c:majorUnit val="1"/>
        <c:minorUnit val="0.1"/>
      </c:valAx>
      <c:spPr>
        <a:noFill/>
        <a:ln w="3175">
          <a:solidFill>
            <a:srgbClr val="000000"/>
          </a:solidFill>
          <a:prstDash val="solid"/>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ayout>
        <c:manualLayout>
          <c:xMode val="edge"/>
          <c:yMode val="edge"/>
          <c:x val="0.82309941520467966"/>
          <c:y val="9.044193216855087E-2"/>
          <c:w val="0.13205676044880355"/>
          <c:h val="0.193864964410312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Summary!$AP$1</c:f>
          <c:strCache>
            <c:ptCount val="1"/>
            <c:pt idx="0">
              <c:v>ORR 2017 TRUE WIND POLAR DIAGRAM;  VTW: 16.4</c:v>
            </c:pt>
          </c:strCache>
        </c:strRef>
      </c:tx>
      <c:layout>
        <c:manualLayout>
          <c:xMode val="edge"/>
          <c:yMode val="edge"/>
          <c:x val="0.159356725146199"/>
          <c:y val="1.9527235354573503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4.5321637426900735E-2"/>
          <c:y val="6.6803699897225247E-2"/>
          <c:w val="0.94152046783625598"/>
          <c:h val="0.92189105858170795"/>
        </c:manualLayout>
      </c:layout>
      <c:scatterChart>
        <c:scatterStyle val="smoothMarker"/>
        <c:varyColors val="0"/>
        <c:ser>
          <c:idx val="0"/>
          <c:order val="0"/>
          <c:tx>
            <c:strRef>
              <c:f>Summary!$AQ$2</c:f>
              <c:strCache>
                <c:ptCount val="1"/>
                <c:pt idx="0">
                  <c:v>Jib</c:v>
                </c:pt>
              </c:strCache>
            </c:strRef>
          </c:tx>
          <c:spPr>
            <a:ln w="12700">
              <a:solidFill>
                <a:srgbClr val="FF0000"/>
              </a:solidFill>
              <a:prstDash val="solid"/>
            </a:ln>
          </c:spPr>
          <c:marker>
            <c:symbol val="none"/>
          </c:marker>
          <c:xVal>
            <c:numRef>
              <c:f>Summary!$AP$190:$AP$349</c:f>
              <c:numCache>
                <c:formatCode>General</c:formatCode>
                <c:ptCount val="160"/>
                <c:pt idx="0">
                  <c:v>6.9106680227428411E-6</c:v>
                </c:pt>
                <c:pt idx="1">
                  <c:v>6.9106680227428411E-6</c:v>
                </c:pt>
                <c:pt idx="2">
                  <c:v>0.10760097076860946</c:v>
                </c:pt>
                <c:pt idx="3">
                  <c:v>0.21565084635735338</c:v>
                </c:pt>
                <c:pt idx="4">
                  <c:v>0.32412340003081924</c:v>
                </c:pt>
                <c:pt idx="5">
                  <c:v>0.43298521799574502</c:v>
                </c:pt>
                <c:pt idx="6">
                  <c:v>0.54220266079689095</c:v>
                </c:pt>
                <c:pt idx="7">
                  <c:v>0.65174171578068218</c:v>
                </c:pt>
                <c:pt idx="8">
                  <c:v>0.76156823212748836</c:v>
                </c:pt>
                <c:pt idx="9">
                  <c:v>0.7834643914499656</c:v>
                </c:pt>
                <c:pt idx="10">
                  <c:v>0.7834643914499656</c:v>
                </c:pt>
                <c:pt idx="11">
                  <c:v>0.87150862607797808</c:v>
                </c:pt>
                <c:pt idx="12">
                  <c:v>0.9817893211774229</c:v>
                </c:pt>
                <c:pt idx="13">
                  <c:v>1.0920799660317582</c:v>
                </c:pt>
                <c:pt idx="14">
                  <c:v>1.2026756182324099</c:v>
                </c:pt>
                <c:pt idx="15">
                  <c:v>1.3131767132271581</c:v>
                </c:pt>
                <c:pt idx="16">
                  <c:v>1.4237216490597751</c:v>
                </c:pt>
                <c:pt idx="17">
                  <c:v>1.534033133216854</c:v>
                </c:pt>
                <c:pt idx="18">
                  <c:v>1.6445425561169795</c:v>
                </c:pt>
                <c:pt idx="19">
                  <c:v>1.6445425561169795</c:v>
                </c:pt>
                <c:pt idx="20">
                  <c:v>1.7547137185111548</c:v>
                </c:pt>
                <c:pt idx="21">
                  <c:v>1.8647528735456238</c:v>
                </c:pt>
                <c:pt idx="22">
                  <c:v>1.9746246968275869</c:v>
                </c:pt>
                <c:pt idx="23">
                  <c:v>2.0842933906378991</c:v>
                </c:pt>
                <c:pt idx="24">
                  <c:v>2.1937232292229694</c:v>
                </c:pt>
                <c:pt idx="25">
                  <c:v>2.3025200960475631</c:v>
                </c:pt>
                <c:pt idx="26">
                  <c:v>2.4113484509599408</c:v>
                </c:pt>
                <c:pt idx="27">
                  <c:v>2.5194401140431233</c:v>
                </c:pt>
                <c:pt idx="28">
                  <c:v>2.6271177671081416</c:v>
                </c:pt>
                <c:pt idx="29">
                  <c:v>2.7343457368791393</c:v>
                </c:pt>
                <c:pt idx="30">
                  <c:v>2.8410889772008616</c:v>
                </c:pt>
                <c:pt idx="31">
                  <c:v>2.947311894156293</c:v>
                </c:pt>
                <c:pt idx="32">
                  <c:v>3.0534485795242521</c:v>
                </c:pt>
                <c:pt idx="33">
                  <c:v>3.1585399807729893</c:v>
                </c:pt>
                <c:pt idx="34">
                  <c:v>3.2630053019846308</c:v>
                </c:pt>
                <c:pt idx="35">
                  <c:v>3.2630053019846308</c:v>
                </c:pt>
                <c:pt idx="36">
                  <c:v>3.3673241998554646</c:v>
                </c:pt>
                <c:pt idx="37">
                  <c:v>3.470446277916412</c:v>
                </c:pt>
                <c:pt idx="38">
                  <c:v>3.5733816859835659</c:v>
                </c:pt>
                <c:pt idx="39">
                  <c:v>3.6755798939441457</c:v>
                </c:pt>
                <c:pt idx="40">
                  <c:v>3.7770057363705316</c:v>
                </c:pt>
                <c:pt idx="41">
                  <c:v>3.8776241773290425</c:v>
                </c:pt>
                <c:pt idx="42">
                  <c:v>3.9774003223134926</c:v>
                </c:pt>
                <c:pt idx="43">
                  <c:v>4.0762991365969281</c:v>
                </c:pt>
                <c:pt idx="44">
                  <c:v>4.174915900370153</c:v>
                </c:pt>
                <c:pt idx="45">
                  <c:v>4.2719708432158354</c:v>
                </c:pt>
                <c:pt idx="46">
                  <c:v>4.3687013809720083</c:v>
                </c:pt>
                <c:pt idx="47">
                  <c:v>4.46377454704791</c:v>
                </c:pt>
                <c:pt idx="48">
                  <c:v>4.55848122847926</c:v>
                </c:pt>
                <c:pt idx="49">
                  <c:v>4.6528258228372197</c:v>
                </c:pt>
                <c:pt idx="50">
                  <c:v>4.7453975822132817</c:v>
                </c:pt>
                <c:pt idx="51">
                  <c:v>4.7453975822132817</c:v>
                </c:pt>
                <c:pt idx="52">
                  <c:v>4.8382832835236371</c:v>
                </c:pt>
                <c:pt idx="53">
                  <c:v>4.9293275967947645</c:v>
                </c:pt>
                <c:pt idx="54">
                  <c:v>5.0199471045588027</c:v>
                </c:pt>
                <c:pt idx="55">
                  <c:v>5.1093874747770078</c:v>
                </c:pt>
                <c:pt idx="56">
                  <c:v>5.1983809573912145</c:v>
                </c:pt>
                <c:pt idx="57">
                  <c:v>5.2861503115151951</c:v>
                </c:pt>
                <c:pt idx="58">
                  <c:v>5.3734484990177425</c:v>
                </c:pt>
                <c:pt idx="59">
                  <c:v>5.4594755798811923</c:v>
                </c:pt>
                <c:pt idx="60">
                  <c:v>5.5441967625417901</c:v>
                </c:pt>
                <c:pt idx="61">
                  <c:v>5.628396617535862</c:v>
                </c:pt>
                <c:pt idx="62">
                  <c:v>5.7112427677895505</c:v>
                </c:pt>
                <c:pt idx="63">
                  <c:v>5.7935391649681822</c:v>
                </c:pt>
                <c:pt idx="64">
                  <c:v>5.8744319956635103</c:v>
                </c:pt>
                <c:pt idx="65">
                  <c:v>5.9538868571020371</c:v>
                </c:pt>
                <c:pt idx="66">
                  <c:v>6.0327356404871955</c:v>
                </c:pt>
                <c:pt idx="67">
                  <c:v>6.0327356404871955</c:v>
                </c:pt>
                <c:pt idx="68">
                  <c:v>6.1100958426882679</c:v>
                </c:pt>
                <c:pt idx="69">
                  <c:v>6.1850504107779054</c:v>
                </c:pt>
                <c:pt idx="70">
                  <c:v>6.2593232460764963</c:v>
                </c:pt>
                <c:pt idx="71">
                  <c:v>6.3320063604414552</c:v>
                </c:pt>
                <c:pt idx="72">
                  <c:v>6.4030667101102843</c:v>
                </c:pt>
                <c:pt idx="73">
                  <c:v>6.4724716524120494</c:v>
                </c:pt>
                <c:pt idx="74">
                  <c:v>6.5401889590604432</c:v>
                </c:pt>
                <c:pt idx="75">
                  <c:v>6.6061868293479886</c:v>
                </c:pt>
                <c:pt idx="76">
                  <c:v>6.6695003902268448</c:v>
                </c:pt>
                <c:pt idx="77">
                  <c:v>6.7300804000957477</c:v>
                </c:pt>
                <c:pt idx="78">
                  <c:v>6.7300804000957477</c:v>
                </c:pt>
                <c:pt idx="79">
                  <c:v>6.7888248005910912</c:v>
                </c:pt>
                <c:pt idx="80">
                  <c:v>6.8447552721264113</c:v>
                </c:pt>
                <c:pt idx="81">
                  <c:v>6.898784133150051</c:v>
                </c:pt>
                <c:pt idx="82">
                  <c:v>6.9499233982646746</c:v>
                </c:pt>
                <c:pt idx="83">
                  <c:v>6.9981337296475479</c:v>
                </c:pt>
                <c:pt idx="84">
                  <c:v>7.0433776465404074</c:v>
                </c:pt>
                <c:pt idx="85">
                  <c:v>7.0865943023792006</c:v>
                </c:pt>
                <c:pt idx="86">
                  <c:v>7.1248280093925844</c:v>
                </c:pt>
                <c:pt idx="87">
                  <c:v>7.1609712554992573</c:v>
                </c:pt>
                <c:pt idx="88">
                  <c:v>7.1930365218449799</c:v>
                </c:pt>
                <c:pt idx="89">
                  <c:v>7.2200024197396804</c:v>
                </c:pt>
                <c:pt idx="90">
                  <c:v>7.2438116021323431</c:v>
                </c:pt>
                <c:pt idx="91">
                  <c:v>7.263453118557571</c:v>
                </c:pt>
                <c:pt idx="92">
                  <c:v>7.2779115292425294</c:v>
                </c:pt>
                <c:pt idx="93">
                  <c:v>7.285172406426728</c:v>
                </c:pt>
                <c:pt idx="94">
                  <c:v>7.2892009740822044</c:v>
                </c:pt>
                <c:pt idx="95">
                  <c:v>7.2830056394369791</c:v>
                </c:pt>
                <c:pt idx="96">
                  <c:v>7.2745657812909172</c:v>
                </c:pt>
                <c:pt idx="97">
                  <c:v>7.263893443821086</c:v>
                </c:pt>
                <c:pt idx="98">
                  <c:v>7.249999999998856</c:v>
                </c:pt>
                <c:pt idx="99">
                  <c:v>7.249999999998856</c:v>
                </c:pt>
                <c:pt idx="100">
                  <c:v>7.2338981378176301</c:v>
                </c:pt>
                <c:pt idx="101">
                  <c:v>7.2156014230172314</c:v>
                </c:pt>
                <c:pt idx="102">
                  <c:v>7.1941269598583668</c:v>
                </c:pt>
                <c:pt idx="103">
                  <c:v>7.1704903258477399</c:v>
                </c:pt>
                <c:pt idx="104">
                  <c:v>7.1447079747311939</c:v>
                </c:pt>
                <c:pt idx="105">
                  <c:v>7.1167984277144347</c:v>
                </c:pt>
                <c:pt idx="106">
                  <c:v>7.0857864653344027</c:v>
                </c:pt>
                <c:pt idx="107">
                  <c:v>7.0526888936712213</c:v>
                </c:pt>
                <c:pt idx="108">
                  <c:v>7.0165375002514843</c:v>
                </c:pt>
                <c:pt idx="109">
                  <c:v>6.9793318260040991</c:v>
                </c:pt>
                <c:pt idx="110">
                  <c:v>6.9793318260040991</c:v>
                </c:pt>
                <c:pt idx="111">
                  <c:v>6.9391216663794637</c:v>
                </c:pt>
                <c:pt idx="112">
                  <c:v>6.8959400582395807</c:v>
                </c:pt>
                <c:pt idx="113">
                  <c:v>6.8517695986250695</c:v>
                </c:pt>
                <c:pt idx="114">
                  <c:v>6.8046831347958321</c:v>
                </c:pt>
                <c:pt idx="115">
                  <c:v>6.7556843412777896</c:v>
                </c:pt>
                <c:pt idx="116">
                  <c:v>6.7556843412777896</c:v>
                </c:pt>
                <c:pt idx="117">
                  <c:v>6.7038381577374135</c:v>
                </c:pt>
                <c:pt idx="118">
                  <c:v>6.650142343077059</c:v>
                </c:pt>
                <c:pt idx="119">
                  <c:v>6.5946249357156015</c:v>
                </c:pt>
                <c:pt idx="120">
                  <c:v>6.5363690168735218</c:v>
                </c:pt>
                <c:pt idx="121">
                  <c:v>6.4763606991205513</c:v>
                </c:pt>
                <c:pt idx="122">
                  <c:v>6.4763606991205513</c:v>
                </c:pt>
                <c:pt idx="123">
                  <c:v>6.4136963630481469</c:v>
                </c:pt>
                <c:pt idx="124">
                  <c:v>6.3502811099193774</c:v>
                </c:pt>
                <c:pt idx="125">
                  <c:v>6.2833652111131428</c:v>
                </c:pt>
                <c:pt idx="126">
                  <c:v>6.2157620633291364</c:v>
                </c:pt>
                <c:pt idx="127">
                  <c:v>6.1456720658745567</c:v>
                </c:pt>
                <c:pt idx="128">
                  <c:v>6.0731501603531957</c:v>
                </c:pt>
                <c:pt idx="129">
                  <c:v>5.9991455488300307</c:v>
                </c:pt>
                <c:pt idx="130">
                  <c:v>5.9228113960705713</c:v>
                </c:pt>
                <c:pt idx="131">
                  <c:v>5.8442077900193574</c:v>
                </c:pt>
                <c:pt idx="132">
                  <c:v>5.764263960382344</c:v>
                </c:pt>
                <c:pt idx="133">
                  <c:v>5.764263960382344</c:v>
                </c:pt>
                <c:pt idx="134">
                  <c:v>5.6821609394735866</c:v>
                </c:pt>
                <c:pt idx="135">
                  <c:v>5.5988124650744187</c:v>
                </c:pt>
                <c:pt idx="136">
                  <c:v>5.5125803312737363</c:v>
                </c:pt>
                <c:pt idx="137">
                  <c:v>5.4252207192749626</c:v>
                </c:pt>
                <c:pt idx="138">
                  <c:v>5.3351359915973413</c:v>
                </c:pt>
                <c:pt idx="139">
                  <c:v>5.2432378135721711</c:v>
                </c:pt>
                <c:pt idx="140">
                  <c:v>5.1496004487282487</c:v>
                </c:pt>
                <c:pt idx="141">
                  <c:v>5.0542997192261883</c:v>
                </c:pt>
                <c:pt idx="142">
                  <c:v>5.0542997192261883</c:v>
                </c:pt>
                <c:pt idx="143">
                  <c:v>4.9566354957009349</c:v>
                </c:pt>
                <c:pt idx="144">
                  <c:v>4.8559546259211324</c:v>
                </c:pt>
                <c:pt idx="145">
                  <c:v>4.7539142209060392</c:v>
                </c:pt>
                <c:pt idx="146">
                  <c:v>4.6491128054203772</c:v>
                </c:pt>
                <c:pt idx="147">
                  <c:v>4.5424365732117487</c:v>
                </c:pt>
                <c:pt idx="148">
                  <c:v>4.4318511193836985</c:v>
                </c:pt>
                <c:pt idx="149">
                  <c:v>4.3197142588216568</c:v>
                </c:pt>
                <c:pt idx="150">
                  <c:v>4.2033766865819775</c:v>
                </c:pt>
                <c:pt idx="151">
                  <c:v>4.0838049476262954</c:v>
                </c:pt>
                <c:pt idx="152">
                  <c:v>3.9592445227650819</c:v>
                </c:pt>
                <c:pt idx="153">
                  <c:v>3.8287593437000615</c:v>
                </c:pt>
                <c:pt idx="154">
                  <c:v>3.8171378866126395</c:v>
                </c:pt>
                <c:pt idx="155">
                  <c:v>3.8171378866126395</c:v>
                </c:pt>
                <c:pt idx="156">
                  <c:v>3.6902426821801551</c:v>
                </c:pt>
                <c:pt idx="157">
                  <c:v>3.5411846848844339</c:v>
                </c:pt>
                <c:pt idx="158">
                  <c:v>3.3787490993588318</c:v>
                </c:pt>
                <c:pt idx="159">
                  <c:v>3.2022568166422389</c:v>
                </c:pt>
              </c:numCache>
            </c:numRef>
          </c:xVal>
          <c:yVal>
            <c:numRef>
              <c:f>Summary!$AQ$190:$AQ$349</c:f>
              <c:numCache>
                <c:formatCode>General</c:formatCode>
                <c:ptCount val="160"/>
                <c:pt idx="0">
                  <c:v>-6.1519999504050542</c:v>
                </c:pt>
                <c:pt idx="1">
                  <c:v>-6.1519999504050542</c:v>
                </c:pt>
                <c:pt idx="2">
                  <c:v>-6.1640608823029552</c:v>
                </c:pt>
                <c:pt idx="3">
                  <c:v>-6.1752355814796749</c:v>
                </c:pt>
                <c:pt idx="4">
                  <c:v>-6.1845121907148988</c:v>
                </c:pt>
                <c:pt idx="5">
                  <c:v>-6.1918793636802567</c:v>
                </c:pt>
                <c:pt idx="6">
                  <c:v>-6.1973268184928285</c:v>
                </c:pt>
                <c:pt idx="7">
                  <c:v>-6.2008434426967991</c:v>
                </c:pt>
                <c:pt idx="8">
                  <c:v>-6.2024201513328538</c:v>
                </c:pt>
                <c:pt idx="9">
                  <c:v>-6.2017081228637636</c:v>
                </c:pt>
                <c:pt idx="10">
                  <c:v>-6.2017081228637636</c:v>
                </c:pt>
                <c:pt idx="11">
                  <c:v>-6.2010577940967124</c:v>
                </c:pt>
                <c:pt idx="12">
                  <c:v>-6.1987310004640834</c:v>
                </c:pt>
                <c:pt idx="13">
                  <c:v>-6.1934548339051796</c:v>
                </c:pt>
                <c:pt idx="14">
                  <c:v>-6.1871948426320618</c:v>
                </c:pt>
                <c:pt idx="15">
                  <c:v>-6.1779788545355911</c:v>
                </c:pt>
                <c:pt idx="16">
                  <c:v>-6.1667866525210746</c:v>
                </c:pt>
                <c:pt idx="17">
                  <c:v>-6.1526436888650311</c:v>
                </c:pt>
                <c:pt idx="18">
                  <c:v>-6.1374910952743864</c:v>
                </c:pt>
                <c:pt idx="19">
                  <c:v>-6.1374910952743864</c:v>
                </c:pt>
                <c:pt idx="20">
                  <c:v>-6.1193903291283975</c:v>
                </c:pt>
                <c:pt idx="21">
                  <c:v>-6.0993096287176245</c:v>
                </c:pt>
                <c:pt idx="22">
                  <c:v>-6.0772490158265269</c:v>
                </c:pt>
                <c:pt idx="23">
                  <c:v>-6.0532077799113413</c:v>
                </c:pt>
                <c:pt idx="24">
                  <c:v>-6.0271863115372479</c:v>
                </c:pt>
                <c:pt idx="25">
                  <c:v>-5.9982521336002659</c:v>
                </c:pt>
                <c:pt idx="26">
                  <c:v>-5.9682799067404053</c:v>
                </c:pt>
                <c:pt idx="27">
                  <c:v>-5.9354127844167959</c:v>
                </c:pt>
                <c:pt idx="28">
                  <c:v>-5.9005876543624245</c:v>
                </c:pt>
                <c:pt idx="29">
                  <c:v>-5.8638085470358661</c:v>
                </c:pt>
                <c:pt idx="30">
                  <c:v>-5.8250814356009029</c:v>
                </c:pt>
                <c:pt idx="31">
                  <c:v>-5.7844116326447281</c:v>
                </c:pt>
                <c:pt idx="32">
                  <c:v>-5.7426884125519884</c:v>
                </c:pt>
                <c:pt idx="33">
                  <c:v>-5.6981442988192121</c:v>
                </c:pt>
                <c:pt idx="34">
                  <c:v>-5.6516787504206887</c:v>
                </c:pt>
                <c:pt idx="35">
                  <c:v>-5.6516787504206887</c:v>
                </c:pt>
                <c:pt idx="36">
                  <c:v>-5.6041567724087846</c:v>
                </c:pt>
                <c:pt idx="37">
                  <c:v>-5.5538635951976261</c:v>
                </c:pt>
                <c:pt idx="38">
                  <c:v>-5.5025142093735395</c:v>
                </c:pt>
                <c:pt idx="39">
                  <c:v>-5.449260577496494</c:v>
                </c:pt>
                <c:pt idx="40">
                  <c:v>-5.3941128250917894</c:v>
                </c:pt>
                <c:pt idx="41">
                  <c:v>-5.337081725998674</c:v>
                </c:pt>
                <c:pt idx="42">
                  <c:v>-5.2781787009237062</c:v>
                </c:pt>
                <c:pt idx="43">
                  <c:v>-5.2174154400222275</c:v>
                </c:pt>
                <c:pt idx="44">
                  <c:v>-5.1555824982847431</c:v>
                </c:pt>
                <c:pt idx="45">
                  <c:v>-5.0911275664429043</c:v>
                </c:pt>
                <c:pt idx="46">
                  <c:v>-5.0256072446030213</c:v>
                </c:pt>
                <c:pt idx="47">
                  <c:v>-4.957515289338291</c:v>
                </c:pt>
                <c:pt idx="48">
                  <c:v>-4.8883642554111804</c:v>
                </c:pt>
                <c:pt idx="49">
                  <c:v>-4.8181340007433313</c:v>
                </c:pt>
                <c:pt idx="50">
                  <c:v>-4.7453895863160209</c:v>
                </c:pt>
                <c:pt idx="51">
                  <c:v>-4.7453895863160209</c:v>
                </c:pt>
                <c:pt idx="52">
                  <c:v>-4.672268037099566</c:v>
                </c:pt>
                <c:pt idx="53">
                  <c:v>-4.5966646993391258</c:v>
                </c:pt>
                <c:pt idx="54">
                  <c:v>-4.5199731872576976</c:v>
                </c:pt>
                <c:pt idx="55">
                  <c:v>-4.4415154366878911</c:v>
                </c:pt>
                <c:pt idx="56">
                  <c:v>-4.3619523572846655</c:v>
                </c:pt>
                <c:pt idx="57">
                  <c:v>-4.2806330731341022</c:v>
                </c:pt>
                <c:pt idx="58">
                  <c:v>-4.1981911646432568</c:v>
                </c:pt>
                <c:pt idx="59">
                  <c:v>-4.1140031506174193</c:v>
                </c:pt>
                <c:pt idx="60">
                  <c:v>-4.0280880708400009</c:v>
                </c:pt>
                <c:pt idx="61">
                  <c:v>-3.9410391963356544</c:v>
                </c:pt>
                <c:pt idx="62">
                  <c:v>-3.8522754582751708</c:v>
                </c:pt>
                <c:pt idx="63">
                  <c:v>-3.7623620025951858</c:v>
                </c:pt>
                <c:pt idx="64">
                  <c:v>-3.6707462950346521</c:v>
                </c:pt>
                <c:pt idx="65">
                  <c:v>-3.5774500235035807</c:v>
                </c:pt>
                <c:pt idx="66">
                  <c:v>-3.4829955222579838</c:v>
                </c:pt>
                <c:pt idx="67">
                  <c:v>-3.4829955222579838</c:v>
                </c:pt>
                <c:pt idx="68">
                  <c:v>-3.3868754990325152</c:v>
                </c:pt>
                <c:pt idx="69">
                  <c:v>-3.2886437963776709</c:v>
                </c:pt>
                <c:pt idx="70">
                  <c:v>-3.1892787336698585</c:v>
                </c:pt>
                <c:pt idx="71">
                  <c:v>-3.0883201787234831</c:v>
                </c:pt>
                <c:pt idx="72">
                  <c:v>-2.985793448047362</c:v>
                </c:pt>
                <c:pt idx="73">
                  <c:v>-2.8817245269569116</c:v>
                </c:pt>
                <c:pt idx="74">
                  <c:v>-2.7761400632565572</c:v>
                </c:pt>
                <c:pt idx="75">
                  <c:v>-2.6690673606616153</c:v>
                </c:pt>
                <c:pt idx="76">
                  <c:v>-2.5601760306325612</c:v>
                </c:pt>
                <c:pt idx="77">
                  <c:v>-2.4495437077970479</c:v>
                </c:pt>
                <c:pt idx="78">
                  <c:v>-2.4495437077970479</c:v>
                </c:pt>
                <c:pt idx="79">
                  <c:v>-2.3375746751327529</c:v>
                </c:pt>
                <c:pt idx="80">
                  <c:v>-2.2239907034560549</c:v>
                </c:pt>
                <c:pt idx="81">
                  <c:v>-2.1091649369989605</c:v>
                </c:pt>
                <c:pt idx="82">
                  <c:v>-1.9928534903639585</c:v>
                </c:pt>
                <c:pt idx="83">
                  <c:v>-1.8751393664793063</c:v>
                </c:pt>
                <c:pt idx="84">
                  <c:v>-1.7561064263458812</c:v>
                </c:pt>
                <c:pt idx="85">
                  <c:v>-1.6360644098550485</c:v>
                </c:pt>
                <c:pt idx="86">
                  <c:v>-1.5144242039640663</c:v>
                </c:pt>
                <c:pt idx="87">
                  <c:v>-1.3919471222147997</c:v>
                </c:pt>
                <c:pt idx="88">
                  <c:v>-1.2683217835201523</c:v>
                </c:pt>
                <c:pt idx="89">
                  <c:v>-1.1435314697856205</c:v>
                </c:pt>
                <c:pt idx="90">
                  <c:v>-1.0180468112754808</c:v>
                </c:pt>
                <c:pt idx="91">
                  <c:v>-0.89183543861866299</c:v>
                </c:pt>
                <c:pt idx="92">
                  <c:v>-0.76493491721748053</c:v>
                </c:pt>
                <c:pt idx="93">
                  <c:v>-0.63736564522104722</c:v>
                </c:pt>
                <c:pt idx="94">
                  <c:v>-0.50970628881196445</c:v>
                </c:pt>
                <c:pt idx="95">
                  <c:v>-0.3816819135318304</c:v>
                </c:pt>
                <c:pt idx="96">
                  <c:v>-0.25402925307689006</c:v>
                </c:pt>
                <c:pt idx="97">
                  <c:v>-0.12678760526475594</c:v>
                </c:pt>
                <c:pt idx="98">
                  <c:v>4.0720370260701237E-6</c:v>
                </c:pt>
                <c:pt idx="99">
                  <c:v>4.0720370260701237E-6</c:v>
                </c:pt>
                <c:pt idx="100">
                  <c:v>0.12627218075279384</c:v>
                </c:pt>
                <c:pt idx="101">
                  <c:v>0.25197832152622845</c:v>
                </c:pt>
                <c:pt idx="102">
                  <c:v>0.37703213454142309</c:v>
                </c:pt>
                <c:pt idx="103">
                  <c:v>0.50141339576108668</c:v>
                </c:pt>
                <c:pt idx="104">
                  <c:v>0.6250847709616445</c:v>
                </c:pt>
                <c:pt idx="105">
                  <c:v>0.74800942823969185</c:v>
                </c:pt>
                <c:pt idx="106">
                  <c:v>0.87002890539558297</c:v>
                </c:pt>
                <c:pt idx="107">
                  <c:v>0.99119446440639736</c:v>
                </c:pt>
                <c:pt idx="108">
                  <c:v>1.1113140007873161</c:v>
                </c:pt>
                <c:pt idx="109">
                  <c:v>1.2306481010344743</c:v>
                </c:pt>
                <c:pt idx="110">
                  <c:v>1.2306481010344743</c:v>
                </c:pt>
                <c:pt idx="111">
                  <c:v>1.3488321649929464</c:v>
                </c:pt>
                <c:pt idx="112">
                  <c:v>1.4657808166735891</c:v>
                </c:pt>
                <c:pt idx="113">
                  <c:v>1.5818591212259037</c:v>
                </c:pt>
                <c:pt idx="114">
                  <c:v>1.6966014840085437</c:v>
                </c:pt>
                <c:pt idx="115">
                  <c:v>1.8101835525863776</c:v>
                </c:pt>
                <c:pt idx="116">
                  <c:v>1.8101835525863776</c:v>
                </c:pt>
                <c:pt idx="117">
                  <c:v>1.9222980090556894</c:v>
                </c:pt>
                <c:pt idx="118">
                  <c:v>2.0331558631247999</c:v>
                </c:pt>
                <c:pt idx="119">
                  <c:v>2.1427268068624343</c:v>
                </c:pt>
                <c:pt idx="120">
                  <c:v>2.250655582720734</c:v>
                </c:pt>
                <c:pt idx="121">
                  <c:v>2.3572057248232974</c:v>
                </c:pt>
                <c:pt idx="122">
                  <c:v>2.3572057248232974</c:v>
                </c:pt>
                <c:pt idx="123">
                  <c:v>2.4619905341419934</c:v>
                </c:pt>
                <c:pt idx="124">
                  <c:v>2.5656832445722482</c:v>
                </c:pt>
                <c:pt idx="125">
                  <c:v>2.6671333937684816</c:v>
                </c:pt>
                <c:pt idx="126">
                  <c:v>2.7674386393211887</c:v>
                </c:pt>
                <c:pt idx="127">
                  <c:v>2.8657769838538476</c:v>
                </c:pt>
                <c:pt idx="128">
                  <c:v>2.9620762511095831</c:v>
                </c:pt>
                <c:pt idx="129">
                  <c:v>3.0567203033283512</c:v>
                </c:pt>
                <c:pt idx="130">
                  <c:v>3.1492176207940239</c:v>
                </c:pt>
                <c:pt idx="131">
                  <c:v>3.239500184939164</c:v>
                </c:pt>
                <c:pt idx="132">
                  <c:v>3.3280022270368552</c:v>
                </c:pt>
                <c:pt idx="133">
                  <c:v>3.3280022270368552</c:v>
                </c:pt>
                <c:pt idx="134">
                  <c:v>3.4141895870188939</c:v>
                </c:pt>
                <c:pt idx="135">
                  <c:v>3.4985291343394089</c:v>
                </c:pt>
                <c:pt idx="136">
                  <c:v>3.5799143131474294</c:v>
                </c:pt>
                <c:pt idx="137">
                  <c:v>3.659360339498317</c:v>
                </c:pt>
                <c:pt idx="138">
                  <c:v>3.7357051677338498</c:v>
                </c:pt>
                <c:pt idx="139">
                  <c:v>3.809437955667665</c:v>
                </c:pt>
                <c:pt idx="140">
                  <c:v>3.880504944994374</c:v>
                </c:pt>
                <c:pt idx="141">
                  <c:v>3.9488543640712441</c:v>
                </c:pt>
                <c:pt idx="142">
                  <c:v>3.9488543640712441</c:v>
                </c:pt>
                <c:pt idx="143">
                  <c:v>4.0138068948470513</c:v>
                </c:pt>
                <c:pt idx="144">
                  <c:v>4.0746323176940011</c:v>
                </c:pt>
                <c:pt idx="145">
                  <c:v>4.1325171371748999</c:v>
                </c:pt>
                <c:pt idx="146">
                  <c:v>4.1860824941107744</c:v>
                </c:pt>
                <c:pt idx="147">
                  <c:v>4.2358931232825947</c:v>
                </c:pt>
                <c:pt idx="148">
                  <c:v>4.2797913363083753</c:v>
                </c:pt>
                <c:pt idx="149">
                  <c:v>4.3197166850342565</c:v>
                </c:pt>
                <c:pt idx="150">
                  <c:v>4.3527263711182895</c:v>
                </c:pt>
                <c:pt idx="151">
                  <c:v>4.3793469998022632</c:v>
                </c:pt>
                <c:pt idx="152">
                  <c:v>4.3971888340261902</c:v>
                </c:pt>
                <c:pt idx="153">
                  <c:v>4.4044860639242751</c:v>
                </c:pt>
                <c:pt idx="154">
                  <c:v>4.4066265402231446</c:v>
                </c:pt>
                <c:pt idx="155">
                  <c:v>4.4066265402231446</c:v>
                </c:pt>
                <c:pt idx="156">
                  <c:v>4.3978622035520996</c:v>
                </c:pt>
                <c:pt idx="157">
                  <c:v>4.3730010743397996</c:v>
                </c:pt>
                <c:pt idx="158">
                  <c:v>4.3246037509162978</c:v>
                </c:pt>
                <c:pt idx="159">
                  <c:v>4.2495403675885397</c:v>
                </c:pt>
              </c:numCache>
            </c:numRef>
          </c:yVal>
          <c:smooth val="1"/>
        </c:ser>
        <c:ser>
          <c:idx val="1"/>
          <c:order val="1"/>
          <c:tx>
            <c:strRef>
              <c:f>Summary!$AS$2</c:f>
              <c:strCache>
                <c:ptCount val="1"/>
                <c:pt idx="0">
                  <c:v>Symm</c:v>
                </c:pt>
              </c:strCache>
            </c:strRef>
          </c:tx>
          <c:spPr>
            <a:ln w="12700">
              <a:solidFill>
                <a:srgbClr val="0000FF"/>
              </a:solidFill>
              <a:prstDash val="solid"/>
            </a:ln>
          </c:spPr>
          <c:marker>
            <c:symbol val="none"/>
          </c:marker>
          <c:xVal>
            <c:numRef>
              <c:f>Summary!$AR$190:$AR$349</c:f>
              <c:numCache>
                <c:formatCode>General</c:formatCode>
                <c:ptCount val="160"/>
                <c:pt idx="0">
                  <c:v>7.225198014921275E-6</c:v>
                </c:pt>
                <c:pt idx="1">
                  <c:v>7.225198014921275E-6</c:v>
                </c:pt>
                <c:pt idx="2">
                  <c:v>0.11238323909521022</c:v>
                </c:pt>
                <c:pt idx="3">
                  <c:v>0.22496931531334288</c:v>
                </c:pt>
                <c:pt idx="4">
                  <c:v>0.33778338070098674</c:v>
                </c:pt>
                <c:pt idx="5">
                  <c:v>0.45084315869605218</c:v>
                </c:pt>
                <c:pt idx="6">
                  <c:v>0.56416616950143095</c:v>
                </c:pt>
                <c:pt idx="7">
                  <c:v>0.57550940115141747</c:v>
                </c:pt>
                <c:pt idx="8">
                  <c:v>0.57550940115141747</c:v>
                </c:pt>
                <c:pt idx="9">
                  <c:v>0.67766500780206274</c:v>
                </c:pt>
                <c:pt idx="10">
                  <c:v>0.79142646985393494</c:v>
                </c:pt>
                <c:pt idx="11">
                  <c:v>0.90546711623178822</c:v>
                </c:pt>
                <c:pt idx="12">
                  <c:v>1.0196467329013925</c:v>
                </c:pt>
                <c:pt idx="13">
                  <c:v>1.1341030957531297</c:v>
                </c:pt>
                <c:pt idx="14">
                  <c:v>1.2488516653079371</c:v>
                </c:pt>
                <c:pt idx="15">
                  <c:v>1.3636995096426252</c:v>
                </c:pt>
                <c:pt idx="16">
                  <c:v>1.478609944657536</c:v>
                </c:pt>
                <c:pt idx="17">
                  <c:v>1.5937880269544953</c:v>
                </c:pt>
                <c:pt idx="18">
                  <c:v>1.7089887647679254</c:v>
                </c:pt>
                <c:pt idx="19">
                  <c:v>1.7089887647679254</c:v>
                </c:pt>
                <c:pt idx="20">
                  <c:v>1.8244501585056965</c:v>
                </c:pt>
                <c:pt idx="21">
                  <c:v>1.9401851336422724</c:v>
                </c:pt>
                <c:pt idx="22">
                  <c:v>2.0555874272024881</c:v>
                </c:pt>
                <c:pt idx="23">
                  <c:v>2.1715459516187172</c:v>
                </c:pt>
                <c:pt idx="24">
                  <c:v>2.2870949036121226</c:v>
                </c:pt>
                <c:pt idx="25">
                  <c:v>2.4028632856063452</c:v>
                </c:pt>
                <c:pt idx="26">
                  <c:v>2.5184862924607652</c:v>
                </c:pt>
                <c:pt idx="27">
                  <c:v>2.6343153891070816</c:v>
                </c:pt>
                <c:pt idx="28">
                  <c:v>2.7499525205278386</c:v>
                </c:pt>
                <c:pt idx="29">
                  <c:v>2.8653578471259862</c:v>
                </c:pt>
                <c:pt idx="30">
                  <c:v>2.9804912063326614</c:v>
                </c:pt>
                <c:pt idx="31">
                  <c:v>3.0953129549198839</c:v>
                </c:pt>
                <c:pt idx="32">
                  <c:v>3.2102521893097808</c:v>
                </c:pt>
                <c:pt idx="33">
                  <c:v>3.3243451564689965</c:v>
                </c:pt>
                <c:pt idx="34">
                  <c:v>3.4385055026121387</c:v>
                </c:pt>
                <c:pt idx="35">
                  <c:v>3.4385055026121387</c:v>
                </c:pt>
                <c:pt idx="36">
                  <c:v>3.552223015392463</c:v>
                </c:pt>
                <c:pt idx="37">
                  <c:v>3.6659870058955208</c:v>
                </c:pt>
                <c:pt idx="38">
                  <c:v>3.7787110729940974</c:v>
                </c:pt>
                <c:pt idx="39">
                  <c:v>3.8908695805860369</c:v>
                </c:pt>
                <c:pt idx="40">
                  <c:v>4.00242163937176</c:v>
                </c:pt>
                <c:pt idx="41">
                  <c:v>4.1133263684899459</c:v>
                </c:pt>
                <c:pt idx="42">
                  <c:v>4.2235429100723465</c:v>
                </c:pt>
                <c:pt idx="43">
                  <c:v>4.3330304438446872</c:v>
                </c:pt>
                <c:pt idx="44">
                  <c:v>4.4417482017684664</c:v>
                </c:pt>
                <c:pt idx="45">
                  <c:v>4.5496554827186344</c:v>
                </c:pt>
                <c:pt idx="46">
                  <c:v>4.6560556550589256</c:v>
                </c:pt>
                <c:pt idx="47">
                  <c:v>4.7622071492921911</c:v>
                </c:pt>
                <c:pt idx="48">
                  <c:v>4.8667448661169406</c:v>
                </c:pt>
                <c:pt idx="49">
                  <c:v>4.9709797633241157</c:v>
                </c:pt>
                <c:pt idx="50">
                  <c:v>5.0734955642493968</c:v>
                </c:pt>
                <c:pt idx="51">
                  <c:v>5.0734955642493968</c:v>
                </c:pt>
                <c:pt idx="52">
                  <c:v>5.1749345352977807</c:v>
                </c:pt>
                <c:pt idx="53">
                  <c:v>5.2759898516743817</c:v>
                </c:pt>
                <c:pt idx="54">
                  <c:v>5.3751703621548934</c:v>
                </c:pt>
                <c:pt idx="55">
                  <c:v>5.4739123113723105</c:v>
                </c:pt>
                <c:pt idx="56">
                  <c:v>5.5706788569444337</c:v>
                </c:pt>
                <c:pt idx="57">
                  <c:v>5.6661748128629164</c:v>
                </c:pt>
                <c:pt idx="58">
                  <c:v>5.7603621587864522</c:v>
                </c:pt>
                <c:pt idx="59">
                  <c:v>5.8532031458567566</c:v>
                </c:pt>
                <c:pt idx="60">
                  <c:v>5.9446603109565554</c:v>
                </c:pt>
                <c:pt idx="61">
                  <c:v>6.0346964909183747</c:v>
                </c:pt>
                <c:pt idx="62">
                  <c:v>6.122445858761794</c:v>
                </c:pt>
                <c:pt idx="63">
                  <c:v>6.2086812070655464</c:v>
                </c:pt>
                <c:pt idx="64">
                  <c:v>6.2925199318547911</c:v>
                </c:pt>
                <c:pt idx="65">
                  <c:v>6.3747559343874691</c:v>
                </c:pt>
                <c:pt idx="66">
                  <c:v>6.4536242215622632</c:v>
                </c:pt>
                <c:pt idx="67">
                  <c:v>6.4536242215622632</c:v>
                </c:pt>
                <c:pt idx="68">
                  <c:v>6.5307880482911482</c:v>
                </c:pt>
                <c:pt idx="69">
                  <c:v>6.605333481340721</c:v>
                </c:pt>
                <c:pt idx="70">
                  <c:v>6.6763143967498388</c:v>
                </c:pt>
                <c:pt idx="71">
                  <c:v>6.7445530727840737</c:v>
                </c:pt>
                <c:pt idx="72">
                  <c:v>6.8090926930950371</c:v>
                </c:pt>
                <c:pt idx="73">
                  <c:v>6.8698640000877207</c:v>
                </c:pt>
                <c:pt idx="74">
                  <c:v>6.9268011834669405</c:v>
                </c:pt>
                <c:pt idx="75">
                  <c:v>6.9789147981606279</c:v>
                </c:pt>
                <c:pt idx="76">
                  <c:v>7.0270616924977958</c:v>
                </c:pt>
                <c:pt idx="77">
                  <c:v>7.0674298807369311</c:v>
                </c:pt>
                <c:pt idx="78">
                  <c:v>7.0674298807369311</c:v>
                </c:pt>
                <c:pt idx="79">
                  <c:v>7.096118680151112</c:v>
                </c:pt>
                <c:pt idx="80">
                  <c:v>7.1205616859717837</c:v>
                </c:pt>
                <c:pt idx="81">
                  <c:v>7.1435977847822638</c:v>
                </c:pt>
                <c:pt idx="82">
                  <c:v>7.1642848447900551</c:v>
                </c:pt>
                <c:pt idx="83">
                  <c:v>7.182625580122779</c:v>
                </c:pt>
                <c:pt idx="84">
                  <c:v>7.1986253024845812</c:v>
                </c:pt>
                <c:pt idx="85">
                  <c:v>7.2132625411065643</c:v>
                </c:pt>
                <c:pt idx="86">
                  <c:v>7.2245993095096122</c:v>
                </c:pt>
                <c:pt idx="87">
                  <c:v>7.2336115598912878</c:v>
                </c:pt>
                <c:pt idx="88">
                  <c:v>7.2412923662679312</c:v>
                </c:pt>
                <c:pt idx="89">
                  <c:v>7.2456823417144252</c:v>
                </c:pt>
                <c:pt idx="90">
                  <c:v>7.2487630562288281</c:v>
                </c:pt>
                <c:pt idx="91">
                  <c:v>7.2485650576955765</c:v>
                </c:pt>
                <c:pt idx="92">
                  <c:v>7.2460867620921965</c:v>
                </c:pt>
                <c:pt idx="93">
                  <c:v>7.2413396892300801</c:v>
                </c:pt>
                <c:pt idx="94">
                  <c:v>7.2403200710414195</c:v>
                </c:pt>
                <c:pt idx="95">
                  <c:v>7.2300778229677301</c:v>
                </c:pt>
                <c:pt idx="96">
                  <c:v>7.2166015010237583</c:v>
                </c:pt>
                <c:pt idx="97">
                  <c:v>7.201903088255067</c:v>
                </c:pt>
                <c:pt idx="98">
                  <c:v>7.1840000152576557</c:v>
                </c:pt>
                <c:pt idx="99">
                  <c:v>7.1840000152576557</c:v>
                </c:pt>
                <c:pt idx="100">
                  <c:v>7.1639086282000015</c:v>
                </c:pt>
                <c:pt idx="101">
                  <c:v>7.1416466214196932</c:v>
                </c:pt>
                <c:pt idx="102">
                  <c:v>7.1172323469198835</c:v>
                </c:pt>
                <c:pt idx="103">
                  <c:v>7.0896873135443901</c:v>
                </c:pt>
                <c:pt idx="104">
                  <c:v>7.0610275137697682</c:v>
                </c:pt>
                <c:pt idx="105">
                  <c:v>7.0292802098276637</c:v>
                </c:pt>
                <c:pt idx="106">
                  <c:v>6.9944722176184193</c:v>
                </c:pt>
                <c:pt idx="107">
                  <c:v>6.9586131694765756</c:v>
                </c:pt>
                <c:pt idx="108">
                  <c:v>6.9197440016421794</c:v>
                </c:pt>
                <c:pt idx="109">
                  <c:v>6.8788816807145192</c:v>
                </c:pt>
                <c:pt idx="110">
                  <c:v>6.8788816807145192</c:v>
                </c:pt>
                <c:pt idx="111">
                  <c:v>6.8360512713481789</c:v>
                </c:pt>
                <c:pt idx="112">
                  <c:v>6.7902998559029797</c:v>
                </c:pt>
                <c:pt idx="113">
                  <c:v>6.7426401746266764</c:v>
                </c:pt>
                <c:pt idx="114">
                  <c:v>6.6930988988794002</c:v>
                </c:pt>
                <c:pt idx="115">
                  <c:v>6.640739222896956</c:v>
                </c:pt>
                <c:pt idx="116">
                  <c:v>6.640739222896956</c:v>
                </c:pt>
                <c:pt idx="117">
                  <c:v>6.585602845450893</c:v>
                </c:pt>
                <c:pt idx="118">
                  <c:v>6.5286917946100687</c:v>
                </c:pt>
                <c:pt idx="119">
                  <c:v>6.4690855229167985</c:v>
                </c:pt>
                <c:pt idx="120">
                  <c:v>6.4077783623292044</c:v>
                </c:pt>
                <c:pt idx="121">
                  <c:v>6.3438638061470192</c:v>
                </c:pt>
                <c:pt idx="122">
                  <c:v>6.3438638061470192</c:v>
                </c:pt>
                <c:pt idx="123">
                  <c:v>6.2773937287814521</c:v>
                </c:pt>
                <c:pt idx="124">
                  <c:v>6.2084221176747052</c:v>
                </c:pt>
                <c:pt idx="125">
                  <c:v>6.1370046002002887</c:v>
                </c:pt>
                <c:pt idx="126">
                  <c:v>6.0632001671552169</c:v>
                </c:pt>
                <c:pt idx="127">
                  <c:v>5.9870680602793609</c:v>
                </c:pt>
                <c:pt idx="128">
                  <c:v>5.9077720743356075</c:v>
                </c:pt>
                <c:pt idx="129">
                  <c:v>5.8271814668652437</c:v>
                </c:pt>
                <c:pt idx="130">
                  <c:v>5.7435730109677117</c:v>
                </c:pt>
                <c:pt idx="131">
                  <c:v>5.6570390153387837</c:v>
                </c:pt>
                <c:pt idx="132">
                  <c:v>5.5676760313975624</c:v>
                </c:pt>
                <c:pt idx="133">
                  <c:v>5.5676760313975624</c:v>
                </c:pt>
              </c:numCache>
            </c:numRef>
          </c:xVal>
          <c:yVal>
            <c:numRef>
              <c:f>Summary!$AS$190:$AS$349</c:f>
              <c:numCache>
                <c:formatCode>General</c:formatCode>
                <c:ptCount val="160"/>
                <c:pt idx="0">
                  <c:v>-6.4320001602132271</c:v>
                </c:pt>
                <c:pt idx="1">
                  <c:v>-6.4320001602132271</c:v>
                </c:pt>
                <c:pt idx="2">
                  <c:v>-6.4380193132549168</c:v>
                </c:pt>
                <c:pt idx="3">
                  <c:v>-6.4420731201860368</c:v>
                </c:pt>
                <c:pt idx="4">
                  <c:v>-6.4451546403854501</c:v>
                </c:pt>
                <c:pt idx="5">
                  <c:v>-6.4472557827919692</c:v>
                </c:pt>
                <c:pt idx="6">
                  <c:v>-6.4483677140184863</c:v>
                </c:pt>
                <c:pt idx="7">
                  <c:v>-6.4483691452048664</c:v>
                </c:pt>
                <c:pt idx="8">
                  <c:v>-6.4483691452048664</c:v>
                </c:pt>
                <c:pt idx="9">
                  <c:v>-6.4474845145381856</c:v>
                </c:pt>
                <c:pt idx="10">
                  <c:v>-6.445593812661202</c:v>
                </c:pt>
                <c:pt idx="11">
                  <c:v>-6.4426831248656127</c:v>
                </c:pt>
                <c:pt idx="12">
                  <c:v>-6.4377516402172992</c:v>
                </c:pt>
                <c:pt idx="13">
                  <c:v>-6.4317783669834201</c:v>
                </c:pt>
                <c:pt idx="14">
                  <c:v>-6.4247486734303738</c:v>
                </c:pt>
                <c:pt idx="15">
                  <c:v>-6.4156686983949891</c:v>
                </c:pt>
                <c:pt idx="16">
                  <c:v>-6.4045328502384713</c:v>
                </c:pt>
                <c:pt idx="17">
                  <c:v>-6.392306419658035</c:v>
                </c:pt>
                <c:pt idx="18">
                  <c:v>-6.3780066296691311</c:v>
                </c:pt>
                <c:pt idx="19">
                  <c:v>-6.3780066296691311</c:v>
                </c:pt>
                <c:pt idx="20">
                  <c:v>-6.3625892578132017</c:v>
                </c:pt>
                <c:pt idx="21">
                  <c:v>-6.3460365365296072</c:v>
                </c:pt>
                <c:pt idx="22">
                  <c:v>-6.3264258210594342</c:v>
                </c:pt>
                <c:pt idx="23">
                  <c:v>-6.3066067895318794</c:v>
                </c:pt>
                <c:pt idx="24">
                  <c:v>-6.2837220815317849</c:v>
                </c:pt>
                <c:pt idx="25">
                  <c:v>-6.2596543041595574</c:v>
                </c:pt>
                <c:pt idx="26">
                  <c:v>-6.2334546169430549</c:v>
                </c:pt>
                <c:pt idx="27">
                  <c:v>-6.2060412357253005</c:v>
                </c:pt>
                <c:pt idx="28">
                  <c:v>-6.1764783048043164</c:v>
                </c:pt>
                <c:pt idx="29">
                  <c:v>-6.1447642145907269</c:v>
                </c:pt>
                <c:pt idx="30">
                  <c:v>-6.1108976643474833</c:v>
                </c:pt>
                <c:pt idx="31">
                  <c:v>-6.074879383690039</c:v>
                </c:pt>
                <c:pt idx="32">
                  <c:v>-6.0375924364808862</c:v>
                </c:pt>
                <c:pt idx="33">
                  <c:v>-5.9972640890887998</c:v>
                </c:pt>
                <c:pt idx="34">
                  <c:v>-5.9556533575038522</c:v>
                </c:pt>
                <c:pt idx="35">
                  <c:v>-5.9556533575038522</c:v>
                </c:pt>
                <c:pt idx="36">
                  <c:v>-5.9118794292728039</c:v>
                </c:pt>
                <c:pt idx="37">
                  <c:v>-5.8667935308696544</c:v>
                </c:pt>
                <c:pt idx="38">
                  <c:v>-5.8186931034612082</c:v>
                </c:pt>
                <c:pt idx="39">
                  <c:v>-5.7684400365233905</c:v>
                </c:pt>
                <c:pt idx="40">
                  <c:v>-5.7160394776382581</c:v>
                </c:pt>
                <c:pt idx="41">
                  <c:v>-5.6614973474447945</c:v>
                </c:pt>
                <c:pt idx="42">
                  <c:v>-5.6048203408940438</c:v>
                </c:pt>
                <c:pt idx="43">
                  <c:v>-5.5460159282311965</c:v>
                </c:pt>
                <c:pt idx="44">
                  <c:v>-5.485092355703479</c:v>
                </c:pt>
                <c:pt idx="45">
                  <c:v>-5.4220586459926512</c:v>
                </c:pt>
                <c:pt idx="46">
                  <c:v>-5.3561699440607589</c:v>
                </c:pt>
                <c:pt idx="47">
                  <c:v>-5.2889576981941513</c:v>
                </c:pt>
                <c:pt idx="48">
                  <c:v>-5.2189359682125014</c:v>
                </c:pt>
                <c:pt idx="49">
                  <c:v>-5.1475914909864633</c:v>
                </c:pt>
                <c:pt idx="50">
                  <c:v>-5.0734870155137886</c:v>
                </c:pt>
                <c:pt idx="51">
                  <c:v>-5.0734870155137886</c:v>
                </c:pt>
                <c:pt idx="52">
                  <c:v>-4.9973678279014715</c:v>
                </c:pt>
                <c:pt idx="53">
                  <c:v>-4.919931943868499</c:v>
                </c:pt>
                <c:pt idx="54">
                  <c:v>-4.8398171151681257</c:v>
                </c:pt>
                <c:pt idx="55">
                  <c:v>-4.7583915195425837</c:v>
                </c:pt>
                <c:pt idx="56">
                  <c:v>-4.6743468727845965</c:v>
                </c:pt>
                <c:pt idx="57">
                  <c:v>-4.5883703399928777</c:v>
                </c:pt>
                <c:pt idx="58">
                  <c:v>-4.5004807479932616</c:v>
                </c:pt>
                <c:pt idx="59">
                  <c:v>-4.4106976633426971</c:v>
                </c:pt>
                <c:pt idx="60">
                  <c:v>-4.3190413885639254</c:v>
                </c:pt>
                <c:pt idx="61">
                  <c:v>-4.2255329581074976</c:v>
                </c:pt>
                <c:pt idx="62">
                  <c:v>-4.1296349823096143</c:v>
                </c:pt>
                <c:pt idx="63">
                  <c:v>-4.0319579439346915</c:v>
                </c:pt>
                <c:pt idx="64">
                  <c:v>-3.9319961901574034</c:v>
                </c:pt>
                <c:pt idx="65">
                  <c:v>-3.8303332452649608</c:v>
                </c:pt>
                <c:pt idx="66">
                  <c:v>-3.7259952375804324</c:v>
                </c:pt>
                <c:pt idx="67">
                  <c:v>-3.7259952375804324</c:v>
                </c:pt>
                <c:pt idx="68">
                  <c:v>-3.6200685880567063</c:v>
                </c:pt>
                <c:pt idx="69">
                  <c:v>-3.5121118719685258</c:v>
                </c:pt>
                <c:pt idx="70">
                  <c:v>-3.4017459536372296</c:v>
                </c:pt>
                <c:pt idx="71">
                  <c:v>-3.2895322849452011</c:v>
                </c:pt>
                <c:pt idx="72">
                  <c:v>-3.1751261185657964</c:v>
                </c:pt>
                <c:pt idx="73">
                  <c:v>-3.0586546607019094</c:v>
                </c:pt>
                <c:pt idx="74">
                  <c:v>-2.9402468943952398</c:v>
                </c:pt>
                <c:pt idx="75">
                  <c:v>-2.8196589321176266</c:v>
                </c:pt>
                <c:pt idx="76">
                  <c:v>-2.6974306707098394</c:v>
                </c:pt>
                <c:pt idx="77">
                  <c:v>-2.5723286150355196</c:v>
                </c:pt>
                <c:pt idx="78">
                  <c:v>-2.5723286150355196</c:v>
                </c:pt>
                <c:pt idx="79">
                  <c:v>-2.4433842094457101</c:v>
                </c:pt>
                <c:pt idx="80">
                  <c:v>-2.3136054341453383</c:v>
                </c:pt>
                <c:pt idx="81">
                  <c:v>-2.1840118027879862</c:v>
                </c:pt>
                <c:pt idx="82">
                  <c:v>-2.0543204925778586</c:v>
                </c:pt>
                <c:pt idx="83">
                  <c:v>-1.9245736792525983</c:v>
                </c:pt>
                <c:pt idx="84">
                  <c:v>-1.7948139073245009</c:v>
                </c:pt>
                <c:pt idx="85">
                  <c:v>-1.6653079912424134</c:v>
                </c:pt>
                <c:pt idx="86">
                  <c:v>-1.5356311820916786</c:v>
                </c:pt>
                <c:pt idx="87">
                  <c:v>-1.4060669195226925</c:v>
                </c:pt>
                <c:pt idx="88">
                  <c:v>-1.2768305598176055</c:v>
                </c:pt>
                <c:pt idx="89">
                  <c:v>-1.1475987535914365</c:v>
                </c:pt>
                <c:pt idx="90">
                  <c:v>-1.0187426896791405</c:v>
                </c:pt>
                <c:pt idx="91">
                  <c:v>-0.89000742375131092</c:v>
                </c:pt>
                <c:pt idx="92">
                  <c:v>-0.76159001868061427</c:v>
                </c:pt>
                <c:pt idx="93">
                  <c:v>-0.6335308055605352</c:v>
                </c:pt>
                <c:pt idx="94">
                  <c:v>-0.50628823191227335</c:v>
                </c:pt>
                <c:pt idx="95">
                  <c:v>-0.37890811501111332</c:v>
                </c:pt>
                <c:pt idx="96">
                  <c:v>-0.25200512912721384</c:v>
                </c:pt>
                <c:pt idx="97">
                  <c:v>-0.12570559479853524</c:v>
                </c:pt>
                <c:pt idx="98">
                  <c:v>4.0349674561961551E-6</c:v>
                </c:pt>
                <c:pt idx="99">
                  <c:v>4.0349674561961551E-6</c:v>
                </c:pt>
                <c:pt idx="100">
                  <c:v>0.12505047043273357</c:v>
                </c:pt>
                <c:pt idx="101">
                  <c:v>0.24939572228288492</c:v>
                </c:pt>
                <c:pt idx="102">
                  <c:v>0.37300221677479201</c:v>
                </c:pt>
                <c:pt idx="103">
                  <c:v>0.49576305513644353</c:v>
                </c:pt>
                <c:pt idx="104">
                  <c:v>0.6177636345402493</c:v>
                </c:pt>
                <c:pt idx="105">
                  <c:v>0.73881084649159756</c:v>
                </c:pt>
                <c:pt idx="106">
                  <c:v>0.85881687757396707</c:v>
                </c:pt>
                <c:pt idx="107">
                  <c:v>0.97797293451012879</c:v>
                </c:pt>
                <c:pt idx="108">
                  <c:v>1.0959833665270629</c:v>
                </c:pt>
                <c:pt idx="109">
                  <c:v>1.2129359784945097</c:v>
                </c:pt>
                <c:pt idx="110">
                  <c:v>1.2129359784945097</c:v>
                </c:pt>
                <c:pt idx="111">
                  <c:v>1.3287972570087976</c:v>
                </c:pt>
                <c:pt idx="112">
                  <c:v>1.4433262447447788</c:v>
                </c:pt>
                <c:pt idx="113">
                  <c:v>1.5566645532736145</c:v>
                </c:pt>
                <c:pt idx="114">
                  <c:v>1.6687803531053693</c:v>
                </c:pt>
                <c:pt idx="115">
                  <c:v>1.7793840432795642</c:v>
                </c:pt>
                <c:pt idx="116">
                  <c:v>1.7793840432795642</c:v>
                </c:pt>
                <c:pt idx="117">
                  <c:v>1.8883945197320202</c:v>
                </c:pt>
                <c:pt idx="118">
                  <c:v>1.9960246436776794</c:v>
                </c:pt>
                <c:pt idx="119">
                  <c:v>2.1019365166269859</c:v>
                </c:pt>
                <c:pt idx="120">
                  <c:v>2.206378205817936</c:v>
                </c:pt>
                <c:pt idx="121">
                  <c:v>2.3089807340995843</c:v>
                </c:pt>
                <c:pt idx="122">
                  <c:v>2.3089807340995843</c:v>
                </c:pt>
                <c:pt idx="123">
                  <c:v>2.4096687876251792</c:v>
                </c:pt>
                <c:pt idx="124">
                  <c:v>2.5083684213078841</c:v>
                </c:pt>
                <c:pt idx="125">
                  <c:v>2.605006928127489</c:v>
                </c:pt>
                <c:pt idx="126">
                  <c:v>2.6995136315653929</c:v>
                </c:pt>
                <c:pt idx="127">
                  <c:v>2.7918186431044933</c:v>
                </c:pt>
                <c:pt idx="128">
                  <c:v>2.8814158873588922</c:v>
                </c:pt>
                <c:pt idx="129">
                  <c:v>2.9691001420059613</c:v>
                </c:pt>
                <c:pt idx="130">
                  <c:v>3.0539147919612373</c:v>
                </c:pt>
                <c:pt idx="131">
                  <c:v>3.135750745840157</c:v>
                </c:pt>
                <c:pt idx="132">
                  <c:v>3.2145020351708111</c:v>
                </c:pt>
                <c:pt idx="133">
                  <c:v>3.2145020351708111</c:v>
                </c:pt>
              </c:numCache>
            </c:numRef>
          </c:yVal>
          <c:smooth val="1"/>
        </c:ser>
        <c:ser>
          <c:idx val="2"/>
          <c:order val="2"/>
          <c:tx>
            <c:strRef>
              <c:f>Summary!$AU$2</c:f>
              <c:strCache>
                <c:ptCount val="1"/>
                <c:pt idx="0">
                  <c:v>Asym</c:v>
                </c:pt>
              </c:strCache>
            </c:strRef>
          </c:tx>
          <c:spPr>
            <a:ln w="12700">
              <a:solidFill>
                <a:srgbClr val="339966"/>
              </a:solidFill>
              <a:prstDash val="solid"/>
            </a:ln>
          </c:spPr>
          <c:marker>
            <c:symbol val="none"/>
          </c:marker>
          <c:xVal>
            <c:numRef>
              <c:f>Summary!$AT$190:$AT$349</c:f>
              <c:numCache>
                <c:formatCode>General</c:formatCode>
                <c:ptCount val="160"/>
                <c:pt idx="0">
                  <c:v>7.2207045227143464E-6</c:v>
                </c:pt>
                <c:pt idx="1">
                  <c:v>7.2207045227143464E-6</c:v>
                </c:pt>
                <c:pt idx="2">
                  <c:v>0.11231342173940664</c:v>
                </c:pt>
                <c:pt idx="3">
                  <c:v>0.22486460443955089</c:v>
                </c:pt>
                <c:pt idx="4">
                  <c:v>0.33767871416903283</c:v>
                </c:pt>
                <c:pt idx="5">
                  <c:v>0.45077340618260198</c:v>
                </c:pt>
                <c:pt idx="6">
                  <c:v>0.56407901898778345</c:v>
                </c:pt>
                <c:pt idx="7">
                  <c:v>0.62079998270213177</c:v>
                </c:pt>
                <c:pt idx="8">
                  <c:v>0.62079998270213177</c:v>
                </c:pt>
                <c:pt idx="9">
                  <c:v>0.67766500780206274</c:v>
                </c:pt>
                <c:pt idx="10">
                  <c:v>0.79142646985393494</c:v>
                </c:pt>
                <c:pt idx="11">
                  <c:v>0.90546711623178822</c:v>
                </c:pt>
                <c:pt idx="12">
                  <c:v>1.01980315708212</c:v>
                </c:pt>
                <c:pt idx="13">
                  <c:v>1.1342767323896277</c:v>
                </c:pt>
                <c:pt idx="14">
                  <c:v>1.249042461508842</c:v>
                </c:pt>
                <c:pt idx="15">
                  <c:v>1.3639074072896071</c:v>
                </c:pt>
                <c:pt idx="16">
                  <c:v>1.4790598161884709</c:v>
                </c:pt>
                <c:pt idx="17">
                  <c:v>1.5942719530451011</c:v>
                </c:pt>
                <c:pt idx="18">
                  <c:v>1.7097651686098589</c:v>
                </c:pt>
                <c:pt idx="19">
                  <c:v>1.7097651686098589</c:v>
                </c:pt>
                <c:pt idx="20">
                  <c:v>1.8252771450250378</c:v>
                </c:pt>
                <c:pt idx="21">
                  <c:v>1.9410621881019281</c:v>
                </c:pt>
                <c:pt idx="22">
                  <c:v>2.0568235567877036</c:v>
                </c:pt>
                <c:pt idx="23">
                  <c:v>2.1725225881411001</c:v>
                </c:pt>
                <c:pt idx="24">
                  <c:v>2.2884630518692211</c:v>
                </c:pt>
                <c:pt idx="25">
                  <c:v>2.4042968280963377</c:v>
                </c:pt>
                <c:pt idx="26">
                  <c:v>2.5199847925130343</c:v>
                </c:pt>
                <c:pt idx="27">
                  <c:v>2.6358782039487707</c:v>
                </c:pt>
                <c:pt idx="28">
                  <c:v>2.7511726446851053</c:v>
                </c:pt>
                <c:pt idx="29">
                  <c:v>2.8666256126478804</c:v>
                </c:pt>
                <c:pt idx="30">
                  <c:v>2.9822447763155768</c:v>
                </c:pt>
                <c:pt idx="31">
                  <c:v>3.097129005181992</c:v>
                </c:pt>
                <c:pt idx="32">
                  <c:v>3.2121301666649744</c:v>
                </c:pt>
                <c:pt idx="33">
                  <c:v>3.3267692641733304</c:v>
                </c:pt>
                <c:pt idx="34">
                  <c:v>3.4410055638861232</c:v>
                </c:pt>
                <c:pt idx="35">
                  <c:v>3.4410055638861232</c:v>
                </c:pt>
                <c:pt idx="36">
                  <c:v>3.5547982686937605</c:v>
                </c:pt>
                <c:pt idx="37">
                  <c:v>3.66863641409202</c:v>
                </c:pt>
                <c:pt idx="38">
                  <c:v>3.7819786749699551</c:v>
                </c:pt>
                <c:pt idx="39">
                  <c:v>3.8947839191326667</c:v>
                </c:pt>
                <c:pt idx="40">
                  <c:v>4.0070101977159238</c:v>
                </c:pt>
                <c:pt idx="41">
                  <c:v>4.1186163391614548</c:v>
                </c:pt>
                <c:pt idx="42">
                  <c:v>4.2289591460908849</c:v>
                </c:pt>
                <c:pt idx="43">
                  <c:v>4.3391869129243839</c:v>
                </c:pt>
                <c:pt idx="44">
                  <c:v>4.4486705319359956</c:v>
                </c:pt>
                <c:pt idx="45">
                  <c:v>4.5567262543211049</c:v>
                </c:pt>
                <c:pt idx="46">
                  <c:v>4.6645844384545834</c:v>
                </c:pt>
                <c:pt idx="47">
                  <c:v>4.7709058631525245</c:v>
                </c:pt>
                <c:pt idx="48">
                  <c:v>4.8769747598404871</c:v>
                </c:pt>
                <c:pt idx="49">
                  <c:v>4.9813995552919081</c:v>
                </c:pt>
                <c:pt idx="50">
                  <c:v>5.085516192746744</c:v>
                </c:pt>
                <c:pt idx="51">
                  <c:v>5.085516192746744</c:v>
                </c:pt>
                <c:pt idx="52">
                  <c:v>5.1878827527143851</c:v>
                </c:pt>
                <c:pt idx="53">
                  <c:v>5.2891539718223379</c:v>
                </c:pt>
                <c:pt idx="54">
                  <c:v>5.3900332555142363</c:v>
                </c:pt>
                <c:pt idx="55">
                  <c:v>5.4890064993087373</c:v>
                </c:pt>
                <c:pt idx="56">
                  <c:v>5.5867660963463104</c:v>
                </c:pt>
                <c:pt idx="57">
                  <c:v>5.6832722782563083</c:v>
                </c:pt>
                <c:pt idx="58">
                  <c:v>5.7784866068101941</c:v>
                </c:pt>
                <c:pt idx="59">
                  <c:v>5.8723705435937461</c:v>
                </c:pt>
                <c:pt idx="60">
                  <c:v>5.964885824524587</c:v>
                </c:pt>
                <c:pt idx="61">
                  <c:v>6.0559944744521736</c:v>
                </c:pt>
                <c:pt idx="62">
                  <c:v>6.1456588217087713</c:v>
                </c:pt>
                <c:pt idx="63">
                  <c:v>6.2330029024062954</c:v>
                </c:pt>
                <c:pt idx="64">
                  <c:v>6.3188095518046383</c:v>
                </c:pt>
                <c:pt idx="65">
                  <c:v>6.4030424616051915</c:v>
                </c:pt>
                <c:pt idx="66">
                  <c:v>6.4848009546643972</c:v>
                </c:pt>
                <c:pt idx="67">
                  <c:v>6.4848009546643972</c:v>
                </c:pt>
                <c:pt idx="68">
                  <c:v>6.5648982609387883</c:v>
                </c:pt>
                <c:pt idx="69">
                  <c:v>6.6415342491451881</c:v>
                </c:pt>
                <c:pt idx="70">
                  <c:v>6.7164097732335559</c:v>
                </c:pt>
                <c:pt idx="71">
                  <c:v>6.7885938045994179</c:v>
                </c:pt>
                <c:pt idx="72">
                  <c:v>6.858033240083822</c:v>
                </c:pt>
                <c:pt idx="73">
                  <c:v>6.923763213100889</c:v>
                </c:pt>
                <c:pt idx="74">
                  <c:v>6.9857136311118095</c:v>
                </c:pt>
                <c:pt idx="75">
                  <c:v>7.0438178454703104</c:v>
                </c:pt>
                <c:pt idx="76">
                  <c:v>7.0980140232126576</c:v>
                </c:pt>
                <c:pt idx="77">
                  <c:v>7.1473038093071173</c:v>
                </c:pt>
                <c:pt idx="78">
                  <c:v>7.1473038093071173</c:v>
                </c:pt>
                <c:pt idx="79">
                  <c:v>7.1925613702186828</c:v>
                </c:pt>
                <c:pt idx="80">
                  <c:v>7.2280310160323396</c:v>
                </c:pt>
                <c:pt idx="81">
                  <c:v>7.2526168556516053</c:v>
                </c:pt>
                <c:pt idx="82">
                  <c:v>7.2738685485695882</c:v>
                </c:pt>
                <c:pt idx="83">
                  <c:v>7.2937073091560798</c:v>
                </c:pt>
                <c:pt idx="84">
                  <c:v>7.3102091069798592</c:v>
                </c:pt>
                <c:pt idx="85">
                  <c:v>7.3233662929942263</c:v>
                </c:pt>
                <c:pt idx="86">
                  <c:v>7.3351299212581642</c:v>
                </c:pt>
                <c:pt idx="87">
                  <c:v>7.3435538066736292</c:v>
                </c:pt>
                <c:pt idx="88">
                  <c:v>7.3496208929127969</c:v>
                </c:pt>
                <c:pt idx="89">
                  <c:v>7.3533405848316002</c:v>
                </c:pt>
                <c:pt idx="90">
                  <c:v>7.3537314276517138</c:v>
                </c:pt>
                <c:pt idx="91">
                  <c:v>7.3527824302953775</c:v>
                </c:pt>
                <c:pt idx="92">
                  <c:v>7.3485226868987343</c:v>
                </c:pt>
                <c:pt idx="93">
                  <c:v>7.3419551917481654</c:v>
                </c:pt>
                <c:pt idx="94">
                  <c:v>7.3380814014473641</c:v>
                </c:pt>
                <c:pt idx="95">
                  <c:v>7.3249478983178733</c:v>
                </c:pt>
                <c:pt idx="96">
                  <c:v>7.3105441034015932</c:v>
                </c:pt>
                <c:pt idx="97">
                  <c:v>7.2918895342757919</c:v>
                </c:pt>
                <c:pt idx="98">
                  <c:v>7.2719998359668701</c:v>
                </c:pt>
                <c:pt idx="99">
                  <c:v>7.2719998359668701</c:v>
                </c:pt>
                <c:pt idx="100">
                  <c:v>7.2498954948227592</c:v>
                </c:pt>
                <c:pt idx="101">
                  <c:v>7.2245962414654041</c:v>
                </c:pt>
                <c:pt idx="102">
                  <c:v>7.1971226312376375</c:v>
                </c:pt>
                <c:pt idx="103">
                  <c:v>7.167497375041755</c:v>
                </c:pt>
                <c:pt idx="104">
                  <c:v>7.1357423976727876</c:v>
                </c:pt>
                <c:pt idx="105">
                  <c:v>7.1018802586638685</c:v>
                </c:pt>
                <c:pt idx="106">
                  <c:v>7.0649430883458786</c:v>
                </c:pt>
                <c:pt idx="107">
                  <c:v>7.0259512346500017</c:v>
                </c:pt>
                <c:pt idx="108">
                  <c:v>6.98493141183146</c:v>
                </c:pt>
                <c:pt idx="109">
                  <c:v>6.941909029495223</c:v>
                </c:pt>
                <c:pt idx="110">
                  <c:v>6.941909029495223</c:v>
                </c:pt>
                <c:pt idx="111">
                  <c:v>6.8969119524251665</c:v>
                </c:pt>
                <c:pt idx="112">
                  <c:v>6.8499667265087467</c:v>
                </c:pt>
                <c:pt idx="113">
                  <c:v>6.8001280169390359</c:v>
                </c:pt>
                <c:pt idx="114">
                  <c:v>6.7484059041949971</c:v>
                </c:pt>
                <c:pt idx="115">
                  <c:v>6.6948312871528435</c:v>
                </c:pt>
                <c:pt idx="116">
                  <c:v>6.6948312871528435</c:v>
                </c:pt>
                <c:pt idx="117">
                  <c:v>6.6394337169773179</c:v>
                </c:pt>
                <c:pt idx="118">
                  <c:v>6.5812883847017121</c:v>
                </c:pt>
                <c:pt idx="119">
                  <c:v>6.5213934604166264</c:v>
                </c:pt>
                <c:pt idx="120">
                  <c:v>6.458836263843251</c:v>
                </c:pt>
                <c:pt idx="121">
                  <c:v>6.3946071064005903</c:v>
                </c:pt>
                <c:pt idx="122">
                  <c:v>6.3946071064005903</c:v>
                </c:pt>
                <c:pt idx="123">
                  <c:v>6.3278069708847822</c:v>
                </c:pt>
                <c:pt idx="124">
                  <c:v>6.2594170617708871</c:v>
                </c:pt>
                <c:pt idx="125">
                  <c:v>6.1885530770429042</c:v>
                </c:pt>
                <c:pt idx="126">
                  <c:v>6.1152719594451277</c:v>
                </c:pt>
                <c:pt idx="127">
                  <c:v>6.0405402234291659</c:v>
                </c:pt>
                <c:pt idx="128">
                  <c:v>5.9625983839062622</c:v>
                </c:pt>
                <c:pt idx="129">
                  <c:v>5.8833150467868487</c:v>
                </c:pt>
                <c:pt idx="130">
                  <c:v>5.8018475266348775</c:v>
                </c:pt>
                <c:pt idx="131">
                  <c:v>5.7182625320578868</c:v>
                </c:pt>
                <c:pt idx="132">
                  <c:v>5.6326281704116852</c:v>
                </c:pt>
                <c:pt idx="133">
                  <c:v>5.6326281704116852</c:v>
                </c:pt>
              </c:numCache>
            </c:numRef>
          </c:xVal>
          <c:yVal>
            <c:numRef>
              <c:f>Summary!$AU$190:$AU$349</c:f>
              <c:numCache>
                <c:formatCode>General</c:formatCode>
                <c:ptCount val="160"/>
                <c:pt idx="0">
                  <c:v>-6.4279999732930637</c:v>
                </c:pt>
                <c:pt idx="1">
                  <c:v>-6.4279999732930637</c:v>
                </c:pt>
                <c:pt idx="2">
                  <c:v>-6.4340197356605833</c:v>
                </c:pt>
                <c:pt idx="3">
                  <c:v>-6.4390746885798995</c:v>
                </c:pt>
                <c:pt idx="4">
                  <c:v>-6.4431575261913894</c:v>
                </c:pt>
                <c:pt idx="5">
                  <c:v>-6.4462582911210138</c:v>
                </c:pt>
                <c:pt idx="6">
                  <c:v>-6.4473715916190155</c:v>
                </c:pt>
                <c:pt idx="7">
                  <c:v>-6.4471807362011786</c:v>
                </c:pt>
                <c:pt idx="8">
                  <c:v>-6.4471807362011786</c:v>
                </c:pt>
                <c:pt idx="9">
                  <c:v>-6.4474845145381856</c:v>
                </c:pt>
                <c:pt idx="10">
                  <c:v>-6.445593812661202</c:v>
                </c:pt>
                <c:pt idx="11">
                  <c:v>-6.4426831248656127</c:v>
                </c:pt>
                <c:pt idx="12">
                  <c:v>-6.438739256804058</c:v>
                </c:pt>
                <c:pt idx="13">
                  <c:v>-6.4327631031740937</c:v>
                </c:pt>
                <c:pt idx="14">
                  <c:v>-6.4257302292649943</c:v>
                </c:pt>
                <c:pt idx="15">
                  <c:v>-6.4166467748823548</c:v>
                </c:pt>
                <c:pt idx="16">
                  <c:v>-6.4064814486559714</c:v>
                </c:pt>
                <c:pt idx="17">
                  <c:v>-6.3942473326297122</c:v>
                </c:pt>
                <c:pt idx="18">
                  <c:v>-6.3809041963197961</c:v>
                </c:pt>
                <c:pt idx="19">
                  <c:v>-6.3809041963197961</c:v>
                </c:pt>
                <c:pt idx="20">
                  <c:v>-6.3654732914053431</c:v>
                </c:pt>
                <c:pt idx="21">
                  <c:v>-6.3489052419685832</c:v>
                </c:pt>
                <c:pt idx="22">
                  <c:v>-6.330230223646546</c:v>
                </c:pt>
                <c:pt idx="23">
                  <c:v>-6.3094431386859791</c:v>
                </c:pt>
                <c:pt idx="24">
                  <c:v>-6.2874810262963257</c:v>
                </c:pt>
                <c:pt idx="25">
                  <c:v>-6.2633887989481005</c:v>
                </c:pt>
                <c:pt idx="26">
                  <c:v>-6.2371635241931234</c:v>
                </c:pt>
                <c:pt idx="27">
                  <c:v>-6.2097229867378916</c:v>
                </c:pt>
                <c:pt idx="28">
                  <c:v>-6.1792187413501374</c:v>
                </c:pt>
                <c:pt idx="29">
                  <c:v>-6.1474829396600033</c:v>
                </c:pt>
                <c:pt idx="30">
                  <c:v>-6.1144930068501226</c:v>
                </c:pt>
                <c:pt idx="31">
                  <c:v>-6.0784435745998753</c:v>
                </c:pt>
                <c:pt idx="32">
                  <c:v>-6.0411243901116185</c:v>
                </c:pt>
                <c:pt idx="33">
                  <c:v>-6.0016372854324445</c:v>
                </c:pt>
                <c:pt idx="34">
                  <c:v>-5.9599835812912101</c:v>
                </c:pt>
                <c:pt idx="35">
                  <c:v>-5.9599835812912101</c:v>
                </c:pt>
                <c:pt idx="36">
                  <c:v>-5.9161653614767049</c:v>
                </c:pt>
                <c:pt idx="37">
                  <c:v>-5.871033461573953</c:v>
                </c:pt>
                <c:pt idx="38">
                  <c:v>-5.8237247591539818</c:v>
                </c:pt>
                <c:pt idx="39">
                  <c:v>-5.7742432706645577</c:v>
                </c:pt>
                <c:pt idx="40">
                  <c:v>-5.7225926054703384</c:v>
                </c:pt>
                <c:pt idx="41">
                  <c:v>-5.6687783536771796</c:v>
                </c:pt>
                <c:pt idx="42">
                  <c:v>-5.6120079155095137</c:v>
                </c:pt>
                <c:pt idx="43">
                  <c:v>-5.5538958349200964</c:v>
                </c:pt>
                <c:pt idx="44">
                  <c:v>-5.4936407061638803</c:v>
                </c:pt>
                <c:pt idx="45">
                  <c:v>-5.4304852485006068</c:v>
                </c:pt>
                <c:pt idx="46">
                  <c:v>-5.3659811698423043</c:v>
                </c:pt>
                <c:pt idx="47">
                  <c:v>-5.2986185819385385</c:v>
                </c:pt>
                <c:pt idx="48">
                  <c:v>-5.2299061673442688</c:v>
                </c:pt>
                <c:pt idx="49">
                  <c:v>-5.1583814831057211</c:v>
                </c:pt>
                <c:pt idx="50">
                  <c:v>-5.0855076237566239</c:v>
                </c:pt>
                <c:pt idx="51">
                  <c:v>-5.0855076237566239</c:v>
                </c:pt>
                <c:pt idx="52">
                  <c:v>-5.0098717551888701</c:v>
                </c:pt>
                <c:pt idx="53">
                  <c:v>-4.9322076640744994</c:v>
                </c:pt>
                <c:pt idx="54">
                  <c:v>-4.8531997022890714</c:v>
                </c:pt>
                <c:pt idx="55">
                  <c:v>-4.7715126752691477</c:v>
                </c:pt>
                <c:pt idx="56">
                  <c:v>-4.6878456471927024</c:v>
                </c:pt>
                <c:pt idx="57">
                  <c:v>-4.6022155716864015</c:v>
                </c:pt>
                <c:pt idx="58">
                  <c:v>-4.5146410954072582</c:v>
                </c:pt>
                <c:pt idx="59">
                  <c:v>-4.4251413097195949</c:v>
                </c:pt>
                <c:pt idx="60">
                  <c:v>-4.3337360600229973</c:v>
                </c:pt>
                <c:pt idx="61">
                  <c:v>-4.2404459419665423</c:v>
                </c:pt>
                <c:pt idx="62">
                  <c:v>-4.1452922973827571</c:v>
                </c:pt>
                <c:pt idx="63">
                  <c:v>-4.0477526110255857</c:v>
                </c:pt>
                <c:pt idx="64">
                  <c:v>-3.948423740106064</c:v>
                </c:pt>
                <c:pt idx="65">
                  <c:v>-3.8473294764478165</c:v>
                </c:pt>
                <c:pt idx="66">
                  <c:v>-3.7439951016992246</c:v>
                </c:pt>
                <c:pt idx="67">
                  <c:v>-3.7439951016992246</c:v>
                </c:pt>
                <c:pt idx="68">
                  <c:v>-3.6389761545593378</c:v>
                </c:pt>
                <c:pt idx="69">
                  <c:v>-3.5313601274486772</c:v>
                </c:pt>
                <c:pt idx="70">
                  <c:v>-3.4221755314862663</c:v>
                </c:pt>
                <c:pt idx="71">
                  <c:v>-3.3110123456098264</c:v>
                </c:pt>
                <c:pt idx="72">
                  <c:v>-3.197947427660115</c:v>
                </c:pt>
                <c:pt idx="73">
                  <c:v>-3.0826520905038368</c:v>
                </c:pt>
                <c:pt idx="74">
                  <c:v>-2.9652536957514686</c:v>
                </c:pt>
                <c:pt idx="75">
                  <c:v>-2.8458814125979202</c:v>
                </c:pt>
                <c:pt idx="76">
                  <c:v>-2.724666662281245</c:v>
                </c:pt>
                <c:pt idx="77">
                  <c:v>-2.601400285433892</c:v>
                </c:pt>
                <c:pt idx="78">
                  <c:v>-2.601400285433892</c:v>
                </c:pt>
                <c:pt idx="79">
                  <c:v>-2.4765920173543785</c:v>
                </c:pt>
                <c:pt idx="80">
                  <c:v>-2.3485242561424724</c:v>
                </c:pt>
                <c:pt idx="81">
                  <c:v>-2.217342198014721</c:v>
                </c:pt>
                <c:pt idx="82">
                  <c:v>-2.085743035539783</c:v>
                </c:pt>
                <c:pt idx="83">
                  <c:v>-1.9543378608263935</c:v>
                </c:pt>
                <c:pt idx="84">
                  <c:v>-1.8226347975257426</c:v>
                </c:pt>
                <c:pt idx="85">
                  <c:v>-1.6907273707311525</c:v>
                </c:pt>
                <c:pt idx="86">
                  <c:v>-1.559125115347372</c:v>
                </c:pt>
                <c:pt idx="87">
                  <c:v>-1.4274374555237952</c:v>
                </c:pt>
                <c:pt idx="88">
                  <c:v>-1.2959317321393449</c:v>
                </c:pt>
                <c:pt idx="89">
                  <c:v>-1.164650075991237</c:v>
                </c:pt>
                <c:pt idx="90">
                  <c:v>-1.0334949667511162</c:v>
                </c:pt>
                <c:pt idx="91">
                  <c:v>-0.90280364404586499</c:v>
                </c:pt>
                <c:pt idx="92">
                  <c:v>-0.77235640617339274</c:v>
                </c:pt>
                <c:pt idx="93">
                  <c:v>-0.6423334612979763</c:v>
                </c:pt>
                <c:pt idx="94">
                  <c:v>-0.51312431244945578</c:v>
                </c:pt>
                <c:pt idx="95">
                  <c:v>-0.38387998976849041</c:v>
                </c:pt>
                <c:pt idx="96">
                  <c:v>-0.25528562308817515</c:v>
                </c:pt>
                <c:pt idx="97">
                  <c:v>-0.12727626293752878</c:v>
                </c:pt>
                <c:pt idx="98">
                  <c:v>4.0843934600879498E-6</c:v>
                </c:pt>
                <c:pt idx="99">
                  <c:v>4.0843934600879498E-6</c:v>
                </c:pt>
                <c:pt idx="100">
                  <c:v>0.12655142454595125</c:v>
                </c:pt>
                <c:pt idx="101">
                  <c:v>0.25229243245366606</c:v>
                </c:pt>
                <c:pt idx="102">
                  <c:v>0.37718913265680432</c:v>
                </c:pt>
                <c:pt idx="103">
                  <c:v>0.50120410663875636</c:v>
                </c:pt>
                <c:pt idx="104">
                  <c:v>0.62430037981481057</c:v>
                </c:pt>
                <c:pt idx="105">
                  <c:v>0.74644145758333014</c:v>
                </c:pt>
                <c:pt idx="106">
                  <c:v>0.86746964954518557</c:v>
                </c:pt>
                <c:pt idx="107">
                  <c:v>0.98743671753671758</c:v>
                </c:pt>
                <c:pt idx="108">
                  <c:v>1.1063080717845799</c:v>
                </c:pt>
                <c:pt idx="109">
                  <c:v>1.2240494330520384</c:v>
                </c:pt>
                <c:pt idx="110">
                  <c:v>1.2240494330520384</c:v>
                </c:pt>
                <c:pt idx="111">
                  <c:v>1.3406274061496832</c:v>
                </c:pt>
                <c:pt idx="112">
                  <c:v>1.4560088599627545</c:v>
                </c:pt>
                <c:pt idx="113">
                  <c:v>1.5699366965371082</c:v>
                </c:pt>
                <c:pt idx="114">
                  <c:v>1.6825699661462306</c:v>
                </c:pt>
                <c:pt idx="115">
                  <c:v>1.7938779953494048</c:v>
                </c:pt>
                <c:pt idx="116">
                  <c:v>1.7938779953494048</c:v>
                </c:pt>
                <c:pt idx="117">
                  <c:v>1.9038303006572423</c:v>
                </c:pt>
                <c:pt idx="118">
                  <c:v>2.0121050612098723</c:v>
                </c:pt>
                <c:pt idx="119">
                  <c:v>2.1189324217747596</c:v>
                </c:pt>
                <c:pt idx="120">
                  <c:v>2.2239588764912024</c:v>
                </c:pt>
                <c:pt idx="121">
                  <c:v>2.3274498100839387</c:v>
                </c:pt>
                <c:pt idx="122">
                  <c:v>2.3274498100839387</c:v>
                </c:pt>
                <c:pt idx="123">
                  <c:v>2.4290206430651864</c:v>
                </c:pt>
                <c:pt idx="124">
                  <c:v>2.5289717412807748</c:v>
                </c:pt>
                <c:pt idx="125">
                  <c:v>2.6268879837983694</c:v>
                </c:pt>
                <c:pt idx="126">
                  <c:v>2.7226975128873598</c:v>
                </c:pt>
                <c:pt idx="127">
                  <c:v>2.8167531486864767</c:v>
                </c:pt>
                <c:pt idx="128">
                  <c:v>2.908156492354204</c:v>
                </c:pt>
                <c:pt idx="129">
                  <c:v>2.9977016573464814</c:v>
                </c:pt>
                <c:pt idx="130">
                  <c:v>3.0848999304892053</c:v>
                </c:pt>
                <c:pt idx="131">
                  <c:v>3.1696875257871109</c:v>
                </c:pt>
                <c:pt idx="132">
                  <c:v>3.252002202542652</c:v>
                </c:pt>
                <c:pt idx="133">
                  <c:v>3.252002202542652</c:v>
                </c:pt>
              </c:numCache>
            </c:numRef>
          </c:yVal>
          <c:smooth val="1"/>
        </c:ser>
        <c:ser>
          <c:idx val="3"/>
          <c:order val="3"/>
          <c:tx>
            <c:strRef>
              <c:f>Summary!$AW$2</c:f>
              <c:strCache>
                <c:ptCount val="1"/>
                <c:pt idx="0">
                  <c:v>CL Asy</c:v>
                </c:pt>
              </c:strCache>
            </c:strRef>
          </c:tx>
          <c:spPr>
            <a:ln w="12700">
              <a:solidFill>
                <a:srgbClr val="FF00FF"/>
              </a:solidFill>
              <a:prstDash val="solid"/>
            </a:ln>
          </c:spPr>
          <c:marker>
            <c:symbol val="none"/>
          </c:marker>
          <c:xVal>
            <c:numRef>
              <c:f>Summary!$AV$190:$AV$349</c:f>
              <c:numCache>
                <c:formatCode>General</c:formatCode>
                <c:ptCount val="160"/>
              </c:numCache>
            </c:numRef>
          </c:xVal>
          <c:yVal>
            <c:numRef>
              <c:f>Summary!$AW$190:$AW$349</c:f>
              <c:numCache>
                <c:formatCode>General</c:formatCode>
                <c:ptCount val="160"/>
              </c:numCache>
            </c:numRef>
          </c:yVal>
          <c:smooth val="1"/>
        </c:ser>
        <c:ser>
          <c:idx val="4"/>
          <c:order val="4"/>
          <c:tx>
            <c:strRef>
              <c:f>Summary!$AY$2</c:f>
              <c:strCache>
                <c:ptCount val="1"/>
                <c:pt idx="0">
                  <c:v>Poled Jib</c:v>
                </c:pt>
              </c:strCache>
            </c:strRef>
          </c:tx>
          <c:spPr>
            <a:ln w="12700">
              <a:solidFill>
                <a:srgbClr val="FF0000"/>
              </a:solidFill>
              <a:prstDash val="solid"/>
            </a:ln>
          </c:spPr>
          <c:marker>
            <c:symbol val="none"/>
          </c:marker>
          <c:xVal>
            <c:numRef>
              <c:f>Summary!$AX$190:$AX$349</c:f>
              <c:numCache>
                <c:formatCode>General</c:formatCode>
                <c:ptCount val="160"/>
                <c:pt idx="0">
                  <c:v>7.1353324559105746E-6</c:v>
                </c:pt>
                <c:pt idx="1">
                  <c:v>7.1353324559105746E-6</c:v>
                </c:pt>
                <c:pt idx="2">
                  <c:v>0.11109167210901905</c:v>
                </c:pt>
                <c:pt idx="3">
                  <c:v>0.22263097771549822</c:v>
                </c:pt>
                <c:pt idx="4">
                  <c:v>0.33464316013607842</c:v>
                </c:pt>
                <c:pt idx="5">
                  <c:v>0.44714600937918009</c:v>
                </c:pt>
                <c:pt idx="6">
                  <c:v>0.5600698044426935</c:v>
                </c:pt>
                <c:pt idx="7">
                  <c:v>0.67317026416080616</c:v>
                </c:pt>
                <c:pt idx="8">
                  <c:v>0.75264953785832556</c:v>
                </c:pt>
                <c:pt idx="9">
                  <c:v>0.75264953785832556</c:v>
                </c:pt>
                <c:pt idx="10">
                  <c:v>0.78655165790318216</c:v>
                </c:pt>
                <c:pt idx="11">
                  <c:v>0.89990015498450215</c:v>
                </c:pt>
                <c:pt idx="12">
                  <c:v>1.0130763951509616</c:v>
                </c:pt>
                <c:pt idx="13">
                  <c:v>1.1257678747820135</c:v>
                </c:pt>
                <c:pt idx="14">
                  <c:v>1.2377846667876455</c:v>
                </c:pt>
                <c:pt idx="15">
                  <c:v>1.3489376861613018</c:v>
                </c:pt>
                <c:pt idx="16">
                  <c:v>1.4590391386102965</c:v>
                </c:pt>
                <c:pt idx="17">
                  <c:v>1.5681442123920466</c:v>
                </c:pt>
                <c:pt idx="18">
                  <c:v>1.6768950610827746</c:v>
                </c:pt>
                <c:pt idx="19">
                  <c:v>1.6768950610827746</c:v>
                </c:pt>
                <c:pt idx="20">
                  <c:v>1.7847582228769745</c:v>
                </c:pt>
                <c:pt idx="21">
                  <c:v>1.8928207074669532</c:v>
                </c:pt>
                <c:pt idx="22">
                  <c:v>2.0005822393071631</c:v>
                </c:pt>
                <c:pt idx="23">
                  <c:v>2.1083854658679146</c:v>
                </c:pt>
                <c:pt idx="24">
                  <c:v>2.2166386116829369</c:v>
                </c:pt>
                <c:pt idx="25">
                  <c:v>2.3240222080958737</c:v>
                </c:pt>
                <c:pt idx="26">
                  <c:v>2.4304534781491727</c:v>
                </c:pt>
                <c:pt idx="27">
                  <c:v>2.5346786766428999</c:v>
                </c:pt>
                <c:pt idx="28">
                  <c:v>2.6364726341565605</c:v>
                </c:pt>
                <c:pt idx="29">
                  <c:v>2.7356137039215422</c:v>
                </c:pt>
                <c:pt idx="30">
                  <c:v>2.8327598855881231</c:v>
                </c:pt>
                <c:pt idx="31">
                  <c:v>2.926882248747344</c:v>
                </c:pt>
                <c:pt idx="32">
                  <c:v>3.0187074535554208</c:v>
                </c:pt>
                <c:pt idx="33">
                  <c:v>3.1081196501658974</c:v>
                </c:pt>
                <c:pt idx="34">
                  <c:v>3.1965052456618142</c:v>
                </c:pt>
                <c:pt idx="35">
                  <c:v>3.1965052456618142</c:v>
                </c:pt>
                <c:pt idx="36">
                  <c:v>3.2833728087146734</c:v>
                </c:pt>
                <c:pt idx="37">
                  <c:v>3.3702915728927931</c:v>
                </c:pt>
                <c:pt idx="38">
                  <c:v>3.4568289049674146</c:v>
                </c:pt>
                <c:pt idx="39">
                  <c:v>3.5436101563279117</c:v>
                </c:pt>
                <c:pt idx="40">
                  <c:v>3.6301699548368971</c:v>
                </c:pt>
                <c:pt idx="41">
                  <c:v>3.7177462070913498</c:v>
                </c:pt>
                <c:pt idx="42">
                  <c:v>3.8052808703364462</c:v>
                </c:pt>
                <c:pt idx="43">
                  <c:v>3.8940631308506481</c:v>
                </c:pt>
                <c:pt idx="44">
                  <c:v>3.9829730805597134</c:v>
                </c:pt>
                <c:pt idx="45">
                  <c:v>4.0727065135143654</c:v>
                </c:pt>
                <c:pt idx="46">
                  <c:v>4.162042543077364</c:v>
                </c:pt>
                <c:pt idx="47">
                  <c:v>4.2523290834069645</c:v>
                </c:pt>
                <c:pt idx="48">
                  <c:v>4.3422876099608763</c:v>
                </c:pt>
                <c:pt idx="49">
                  <c:v>4.4319243781804296</c:v>
                </c:pt>
                <c:pt idx="50">
                  <c:v>4.520537549644505</c:v>
                </c:pt>
                <c:pt idx="51">
                  <c:v>4.520537549644505</c:v>
                </c:pt>
              </c:numCache>
            </c:numRef>
          </c:xVal>
          <c:yVal>
            <c:numRef>
              <c:f>Summary!$AY$190:$AY$349</c:f>
              <c:numCache>
                <c:formatCode>General</c:formatCode>
                <c:ptCount val="160"/>
                <c:pt idx="0">
                  <c:v>-6.352000236507223</c:v>
                </c:pt>
                <c:pt idx="1">
                  <c:v>-6.352000236507223</c:v>
                </c:pt>
                <c:pt idx="2">
                  <c:v>-6.3640302267291524</c:v>
                </c:pt>
                <c:pt idx="3">
                  <c:v>-6.3751140250578224</c:v>
                </c:pt>
                <c:pt idx="4">
                  <c:v>-6.3852369289108619</c:v>
                </c:pt>
                <c:pt idx="5">
                  <c:v>-6.3943849188267938</c:v>
                </c:pt>
                <c:pt idx="6">
                  <c:v>-6.4015466360851185</c:v>
                </c:pt>
                <c:pt idx="7">
                  <c:v>-6.4047203321026576</c:v>
                </c:pt>
                <c:pt idx="8">
                  <c:v>-6.4069432984322754</c:v>
                </c:pt>
                <c:pt idx="9">
                  <c:v>-6.4069432984322754</c:v>
                </c:pt>
                <c:pt idx="10">
                  <c:v>-6.4058920097211791</c:v>
                </c:pt>
                <c:pt idx="11">
                  <c:v>-6.4030724458672053</c:v>
                </c:pt>
                <c:pt idx="12">
                  <c:v>-6.3962684468084801</c:v>
                </c:pt>
                <c:pt idx="13">
                  <c:v>-6.3845072730883361</c:v>
                </c:pt>
                <c:pt idx="14">
                  <c:v>-6.3678142223364018</c:v>
                </c:pt>
                <c:pt idx="15">
                  <c:v>-6.346220137204865</c:v>
                </c:pt>
                <c:pt idx="16">
                  <c:v>-6.3197627790725956</c:v>
                </c:pt>
                <c:pt idx="17">
                  <c:v>-6.2894551510578465</c:v>
                </c:pt>
                <c:pt idx="18">
                  <c:v>-6.25823179024687</c:v>
                </c:pt>
                <c:pt idx="19">
                  <c:v>-6.25823179024687</c:v>
                </c:pt>
                <c:pt idx="20">
                  <c:v>-6.2241675628845972</c:v>
                </c:pt>
                <c:pt idx="21">
                  <c:v>-6.1911150427873736</c:v>
                </c:pt>
                <c:pt idx="22">
                  <c:v>-6.1571378421643717</c:v>
                </c:pt>
                <c:pt idx="23">
                  <c:v>-6.1231760184863848</c:v>
                </c:pt>
                <c:pt idx="24">
                  <c:v>-6.0901456118019759</c:v>
                </c:pt>
                <c:pt idx="25">
                  <c:v>-6.0542668844343996</c:v>
                </c:pt>
                <c:pt idx="26">
                  <c:v>-6.0155663741299819</c:v>
                </c:pt>
                <c:pt idx="27">
                  <c:v>-5.9713124903739674</c:v>
                </c:pt>
                <c:pt idx="28">
                  <c:v>-5.9215989747170754</c:v>
                </c:pt>
                <c:pt idx="29">
                  <c:v>-5.8665277042661765</c:v>
                </c:pt>
                <c:pt idx="30">
                  <c:v>-5.8080043087252138</c:v>
                </c:pt>
                <c:pt idx="31">
                  <c:v>-5.7443162905845142</c:v>
                </c:pt>
                <c:pt idx="32">
                  <c:v>-5.6773500070264884</c:v>
                </c:pt>
                <c:pt idx="33">
                  <c:v>-5.6071838167160006</c:v>
                </c:pt>
                <c:pt idx="34">
                  <c:v>-5.5364975231659095</c:v>
                </c:pt>
                <c:pt idx="35">
                  <c:v>-5.5364975231659095</c:v>
                </c:pt>
                <c:pt idx="36">
                  <c:v>-5.4644384889019584</c:v>
                </c:pt>
                <c:pt idx="37">
                  <c:v>-5.3935828919180491</c:v>
                </c:pt>
                <c:pt idx="38">
                  <c:v>-5.3230390259082592</c:v>
                </c:pt>
                <c:pt idx="39">
                  <c:v>-5.2536077800155994</c:v>
                </c:pt>
                <c:pt idx="40">
                  <c:v>-5.1844100002520097</c:v>
                </c:pt>
                <c:pt idx="41">
                  <c:v>-5.1170289941392646</c:v>
                </c:pt>
                <c:pt idx="42">
                  <c:v>-5.0497688975797255</c:v>
                </c:pt>
                <c:pt idx="43">
                  <c:v>-4.9841644154415361</c:v>
                </c:pt>
                <c:pt idx="44">
                  <c:v>-4.9185532823433187</c:v>
                </c:pt>
                <c:pt idx="45">
                  <c:v>-4.853654007005348</c:v>
                </c:pt>
                <c:pt idx="46">
                  <c:v>-4.787873862914779</c:v>
                </c:pt>
                <c:pt idx="47">
                  <c:v>-4.7226817179262985</c:v>
                </c:pt>
                <c:pt idx="48">
                  <c:v>-4.6565253810047951</c:v>
                </c:pt>
                <c:pt idx="49">
                  <c:v>-4.589384246972152</c:v>
                </c:pt>
                <c:pt idx="50">
                  <c:v>-4.5205299326317707</c:v>
                </c:pt>
                <c:pt idx="51">
                  <c:v>-4.5205299326317707</c:v>
                </c:pt>
              </c:numCache>
            </c:numRef>
          </c:yVal>
          <c:smooth val="1"/>
        </c:ser>
        <c:ser>
          <c:idx val="5"/>
          <c:order val="5"/>
          <c:spPr>
            <a:ln w="12700">
              <a:solidFill>
                <a:srgbClr val="0000FF"/>
              </a:solidFill>
              <a:prstDash val="solid"/>
            </a:ln>
          </c:spPr>
          <c:marker>
            <c:symbol val="none"/>
          </c:marker>
          <c:yVal>
            <c:numLit>
              <c:formatCode>General</c:formatCode>
              <c:ptCount val="1"/>
              <c:pt idx="0">
                <c:v>0</c:v>
              </c:pt>
            </c:numLit>
          </c:yVal>
          <c:smooth val="1"/>
        </c:ser>
        <c:ser>
          <c:idx val="6"/>
          <c:order val="6"/>
          <c:spPr>
            <a:ln w="12700">
              <a:solidFill>
                <a:srgbClr val="339966"/>
              </a:solidFill>
              <a:prstDash val="solid"/>
            </a:ln>
          </c:spPr>
          <c:marker>
            <c:symbol val="none"/>
          </c:marker>
          <c:yVal>
            <c:numLit>
              <c:formatCode>General</c:formatCode>
              <c:ptCount val="1"/>
              <c:pt idx="0">
                <c:v>0</c:v>
              </c:pt>
            </c:numLit>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12700">
              <a:solidFill>
                <a:srgbClr val="808080"/>
              </a:solidFill>
              <a:prstDash val="sysDash"/>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rgbClr val="808080"/>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2"/>
          <c:order val="30"/>
          <c:spPr>
            <a:ln w="12700">
              <a:solidFill>
                <a:schemeClr val="bg1">
                  <a:lumMod val="50000"/>
                </a:schemeClr>
              </a:solidFill>
              <a:prstDash val="sysDash"/>
            </a:ln>
          </c:spPr>
          <c:marker>
            <c:symbol val="none"/>
          </c:marker>
          <c:xVal>
            <c:numRef>
              <c:f>'Graphics Grid'!$B$64:$AF$64</c:f>
              <c:numCache>
                <c:formatCode>0.000</c:formatCode>
                <c:ptCount val="31"/>
                <c:pt idx="0">
                  <c:v>9.9999967572526884</c:v>
                </c:pt>
                <c:pt idx="1">
                  <c:v>11.471525148580465</c:v>
                </c:pt>
                <c:pt idx="2">
                  <c:v>12.855748369226065</c:v>
                </c:pt>
                <c:pt idx="3">
                  <c:v>14.142131652192468</c:v>
                </c:pt>
                <c:pt idx="4">
                  <c:v>15.320884850953611</c:v>
                </c:pt>
                <c:pt idx="5">
                  <c:v>16.383036948327629</c:v>
                </c:pt>
                <c:pt idx="6">
                  <c:v>17.320504331285697</c:v>
                </c:pt>
                <c:pt idx="7">
                  <c:v>18.126152312084194</c:v>
                </c:pt>
                <c:pt idx="8">
                  <c:v>18.793849427507695</c:v>
                </c:pt>
                <c:pt idx="9">
                  <c:v>19.318514102972962</c:v>
                </c:pt>
                <c:pt idx="10">
                  <c:v>19.696153326352213</c:v>
                </c:pt>
                <c:pt idx="11">
                  <c:v>19.923893037184751</c:v>
                </c:pt>
                <c:pt idx="12">
                  <c:v>19.999999999996845</c:v>
                </c:pt>
                <c:pt idx="13">
                  <c:v>19.923894995260806</c:v>
                </c:pt>
                <c:pt idx="14">
                  <c:v>19.696157227602193</c:v>
                </c:pt>
                <c:pt idx="15">
                  <c:v>19.31851991770602</c:v>
                </c:pt>
                <c:pt idx="16">
                  <c:v>18.793857111470235</c:v>
                </c:pt>
                <c:pt idx="17">
                  <c:v>18.126161806796656</c:v>
                </c:pt>
                <c:pt idx="18">
                  <c:v>17.320515564487643</c:v>
                </c:pt>
                <c:pt idx="19">
                  <c:v>16.383049834527672</c:v>
                </c:pt>
                <c:pt idx="20">
                  <c:v>15.320899292080055</c:v>
                </c:pt>
                <c:pt idx="21">
                  <c:v>14.142135623730951</c:v>
                </c:pt>
                <c:pt idx="22">
                  <c:v>12.85575219373079</c:v>
                </c:pt>
                <c:pt idx="23">
                  <c:v>11.471528727020919</c:v>
                </c:pt>
                <c:pt idx="24">
                  <c:v>9.9999999999999982</c:v>
                </c:pt>
                <c:pt idx="25">
                  <c:v>8.452365234813989</c:v>
                </c:pt>
                <c:pt idx="26">
                  <c:v>6.8404028665133776</c:v>
                </c:pt>
                <c:pt idx="27">
                  <c:v>5.1763809020504201</c:v>
                </c:pt>
                <c:pt idx="28">
                  <c:v>3.4729635533386056</c:v>
                </c:pt>
                <c:pt idx="29">
                  <c:v>1.7431148549531639</c:v>
                </c:pt>
                <c:pt idx="30">
                  <c:v>2.45029690981724E-15</c:v>
                </c:pt>
              </c:numCache>
            </c:numRef>
          </c:xVal>
          <c:yVal>
            <c:numRef>
              <c:f>'Graphics Grid'!$B$65:$AF$65</c:f>
              <c:numCache>
                <c:formatCode>0.000</c:formatCode>
                <c:ptCount val="31"/>
                <c:pt idx="0">
                  <c:v>17.320509947889402</c:v>
                </c:pt>
                <c:pt idx="1">
                  <c:v>16.383043391430235</c:v>
                </c:pt>
                <c:pt idx="2">
                  <c:v>15.320892071519248</c:v>
                </c:pt>
                <c:pt idx="3">
                  <c:v>14.142139595268317</c:v>
                </c:pt>
                <c:pt idx="4">
                  <c:v>12.85575697436056</c:v>
                </c:pt>
                <c:pt idx="5">
                  <c:v>11.471534350283388</c:v>
                </c:pt>
                <c:pt idx="6">
                  <c:v>10.000006485493568</c:v>
                </c:pt>
                <c:pt idx="7">
                  <c:v>8.4523725875711868</c:v>
                </c:pt>
                <c:pt idx="8">
                  <c:v>6.8404110765485902</c:v>
                </c:pt>
                <c:pt idx="9">
                  <c:v>5.1763899440860053</c:v>
                </c:pt>
                <c:pt idx="10">
                  <c:v>3.4729733867141332</c:v>
                </c:pt>
                <c:pt idx="11">
                  <c:v>1.743125423720554</c:v>
                </c:pt>
                <c:pt idx="12">
                  <c:v>1.1233205589158962E-5</c:v>
                </c:pt>
                <c:pt idx="13">
                  <c:v>-1.7431030428007921</c:v>
                </c:pt>
                <c:pt idx="14">
                  <c:v>-3.472951261617983</c:v>
                </c:pt>
                <c:pt idx="15">
                  <c:v>-5.1763682431986835</c:v>
                </c:pt>
                <c:pt idx="16">
                  <c:v>-6.8403899650268309</c:v>
                </c:pt>
                <c:pt idx="17">
                  <c:v>-8.4523522260863082</c:v>
                </c:pt>
                <c:pt idx="18">
                  <c:v>-9.9999870290086541</c:v>
                </c:pt>
                <c:pt idx="19">
                  <c:v>-11.471515946873927</c:v>
                </c:pt>
                <c:pt idx="20">
                  <c:v>-12.855739764087515</c:v>
                </c:pt>
                <c:pt idx="21">
                  <c:v>-14.142135623730949</c:v>
                </c:pt>
                <c:pt idx="22">
                  <c:v>-15.320888862379558</c:v>
                </c:pt>
                <c:pt idx="23">
                  <c:v>-16.383040885779838</c:v>
                </c:pt>
                <c:pt idx="24">
                  <c:v>-17.320508075688775</c:v>
                </c:pt>
                <c:pt idx="25">
                  <c:v>-18.126155740732997</c:v>
                </c:pt>
                <c:pt idx="26">
                  <c:v>-18.793852415718167</c:v>
                </c:pt>
                <c:pt idx="27">
                  <c:v>-19.318516525781362</c:v>
                </c:pt>
                <c:pt idx="28">
                  <c:v>-19.696155060244159</c:v>
                </c:pt>
                <c:pt idx="29">
                  <c:v>-19.92389396183491</c:v>
                </c:pt>
                <c:pt idx="30">
                  <c:v>-20</c:v>
                </c:pt>
              </c:numCache>
            </c:numRef>
          </c:yVal>
          <c:smooth val="1"/>
        </c:ser>
        <c:ser>
          <c:idx val="33"/>
          <c:order val="31"/>
          <c:spPr>
            <a:ln w="12700">
              <a:solidFill>
                <a:schemeClr val="bg1">
                  <a:lumMod val="50000"/>
                </a:schemeClr>
              </a:solidFill>
              <a:prstDash val="sysDash"/>
            </a:ln>
          </c:spPr>
          <c:marker>
            <c:symbol val="none"/>
          </c:marker>
          <c:xVal>
            <c:numRef>
              <c:f>'Graphics Grid'!$B$66:$AF$66</c:f>
              <c:numCache>
                <c:formatCode>0.000</c:formatCode>
                <c:ptCount val="31"/>
                <c:pt idx="0">
                  <c:v>10.999996432977959</c:v>
                </c:pt>
                <c:pt idx="1">
                  <c:v>12.618677663438513</c:v>
                </c:pt>
                <c:pt idx="2">
                  <c:v>14.141323206148671</c:v>
                </c:pt>
                <c:pt idx="3">
                  <c:v>15.556344817411716</c:v>
                </c:pt>
                <c:pt idx="4">
                  <c:v>16.852973336048972</c:v>
                </c:pt>
                <c:pt idx="5">
                  <c:v>18.021340643160393</c:v>
                </c:pt>
                <c:pt idx="6">
                  <c:v>19.052554764414264</c:v>
                </c:pt>
                <c:pt idx="7">
                  <c:v>19.938767543292613</c:v>
                </c:pt>
                <c:pt idx="8">
                  <c:v>20.673234370258466</c:v>
                </c:pt>
                <c:pt idx="9">
                  <c:v>21.25036551327026</c:v>
                </c:pt>
                <c:pt idx="10">
                  <c:v>21.665768658987435</c:v>
                </c:pt>
                <c:pt idx="11">
                  <c:v>21.916282340903226</c:v>
                </c:pt>
                <c:pt idx="12">
                  <c:v>21.999999999996529</c:v>
                </c:pt>
                <c:pt idx="13">
                  <c:v>21.916284494786886</c:v>
                </c:pt>
                <c:pt idx="14">
                  <c:v>21.66577295036241</c:v>
                </c:pt>
                <c:pt idx="15">
                  <c:v>21.25037190947662</c:v>
                </c:pt>
                <c:pt idx="16">
                  <c:v>20.673242822617258</c:v>
                </c:pt>
                <c:pt idx="17">
                  <c:v>19.938777987476321</c:v>
                </c:pt>
                <c:pt idx="18">
                  <c:v>19.052567120936406</c:v>
                </c:pt>
                <c:pt idx="19">
                  <c:v>18.021354817980438</c:v>
                </c:pt>
                <c:pt idx="20">
                  <c:v>16.852989221288059</c:v>
                </c:pt>
                <c:pt idx="21">
                  <c:v>15.556349186104047</c:v>
                </c:pt>
                <c:pt idx="22">
                  <c:v>14.141327413103868</c:v>
                </c:pt>
                <c:pt idx="23">
                  <c:v>12.618681599723011</c:v>
                </c:pt>
                <c:pt idx="24">
                  <c:v>10.999999999999998</c:v>
                </c:pt>
                <c:pt idx="25">
                  <c:v>9.2976017582953894</c:v>
                </c:pt>
                <c:pt idx="26">
                  <c:v>7.5244431531647153</c:v>
                </c:pt>
                <c:pt idx="27">
                  <c:v>5.6940189922554625</c:v>
                </c:pt>
                <c:pt idx="28">
                  <c:v>3.8202599086724662</c:v>
                </c:pt>
                <c:pt idx="29">
                  <c:v>1.9174263404484804</c:v>
                </c:pt>
                <c:pt idx="30">
                  <c:v>2.695326600798964E-15</c:v>
                </c:pt>
              </c:numCache>
            </c:numRef>
          </c:xVal>
          <c:yVal>
            <c:numRef>
              <c:f>'Graphics Grid'!$B$67:$AF$67</c:f>
              <c:numCache>
                <c:formatCode>0.000</c:formatCode>
                <c:ptCount val="31"/>
                <c:pt idx="0">
                  <c:v>19.05256094267834</c:v>
                </c:pt>
                <c:pt idx="1">
                  <c:v>18.021347730573257</c:v>
                </c:pt>
                <c:pt idx="2">
                  <c:v>16.852981278671173</c:v>
                </c:pt>
                <c:pt idx="3">
                  <c:v>15.556353554795148</c:v>
                </c:pt>
                <c:pt idx="4">
                  <c:v>14.141332671796615</c:v>
                </c:pt>
                <c:pt idx="5">
                  <c:v>12.618687785311726</c:v>
                </c:pt>
                <c:pt idx="6">
                  <c:v>11.000007134042926</c:v>
                </c:pt>
                <c:pt idx="7">
                  <c:v>9.2976098463283066</c:v>
                </c:pt>
                <c:pt idx="8">
                  <c:v>7.5244521842034491</c:v>
                </c:pt>
                <c:pt idx="9">
                  <c:v>5.6940289384946059</c:v>
                </c:pt>
                <c:pt idx="10">
                  <c:v>3.8202707253855466</c:v>
                </c:pt>
                <c:pt idx="11">
                  <c:v>1.9174379660926095</c:v>
                </c:pt>
                <c:pt idx="12">
                  <c:v>1.2356526148074858E-5</c:v>
                </c:pt>
                <c:pt idx="13">
                  <c:v>-1.9174133470808714</c:v>
                </c:pt>
                <c:pt idx="14">
                  <c:v>-3.8202463877797812</c:v>
                </c:pt>
                <c:pt idx="15">
                  <c:v>-5.6940050675185514</c:v>
                </c:pt>
                <c:pt idx="16">
                  <c:v>-7.5244289615295141</c:v>
                </c:pt>
                <c:pt idx="17">
                  <c:v>-9.297587448694939</c:v>
                </c:pt>
                <c:pt idx="18">
                  <c:v>-10.99998573190952</c:v>
                </c:pt>
                <c:pt idx="19">
                  <c:v>-12.618667541561319</c:v>
                </c:pt>
                <c:pt idx="20">
                  <c:v>-14.141313740496265</c:v>
                </c:pt>
                <c:pt idx="21">
                  <c:v>-15.556349186104043</c:v>
                </c:pt>
                <c:pt idx="22">
                  <c:v>-16.852977748617512</c:v>
                </c:pt>
                <c:pt idx="23">
                  <c:v>-18.021344974357824</c:v>
                </c:pt>
                <c:pt idx="24">
                  <c:v>-19.052558883257653</c:v>
                </c:pt>
                <c:pt idx="25">
                  <c:v>-19.938771314806299</c:v>
                </c:pt>
                <c:pt idx="26">
                  <c:v>-20.673237657289985</c:v>
                </c:pt>
                <c:pt idx="27">
                  <c:v>-21.250368178359501</c:v>
                </c:pt>
                <c:pt idx="28">
                  <c:v>-21.665770566268577</c:v>
                </c:pt>
                <c:pt idx="29">
                  <c:v>-21.916283358018401</c:v>
                </c:pt>
                <c:pt idx="30">
                  <c:v>-22</c:v>
                </c:pt>
              </c:numCache>
            </c:numRef>
          </c:yVal>
          <c:smooth val="1"/>
        </c:ser>
        <c:ser>
          <c:idx val="30"/>
          <c:order val="32"/>
          <c:spPr>
            <a:ln w="28575">
              <a:noFill/>
            </a:ln>
          </c:spPr>
          <c:marker>
            <c:symbol val="x"/>
            <c:size val="9"/>
            <c:spPr>
              <a:noFill/>
              <a:ln>
                <a:solidFill>
                  <a:srgbClr val="0000FF"/>
                </a:solidFill>
                <a:prstDash val="solid"/>
              </a:ln>
            </c:spPr>
          </c:marker>
          <c:xVal>
            <c:numRef>
              <c:f>'Graphics Grid'!$L$8</c:f>
              <c:numCache>
                <c:formatCode>General</c:formatCode>
                <c:ptCount val="1"/>
                <c:pt idx="0">
                  <c:v>3.81713901137487</c:v>
                </c:pt>
              </c:numCache>
            </c:numRef>
          </c:xVal>
          <c:yVal>
            <c:numRef>
              <c:f>'Graphics Grid'!$M$8</c:f>
              <c:numCache>
                <c:formatCode>General</c:formatCode>
                <c:ptCount val="1"/>
                <c:pt idx="0">
                  <c:v>4.4066255659237363</c:v>
                </c:pt>
              </c:numCache>
            </c:numRef>
          </c:yVal>
          <c:smooth val="1"/>
        </c:ser>
        <c:ser>
          <c:idx val="31"/>
          <c:order val="33"/>
          <c:spPr>
            <a:ln w="28575">
              <a:noFill/>
            </a:ln>
          </c:spPr>
          <c:marker>
            <c:symbol val="circle"/>
            <c:size val="9"/>
            <c:spPr>
              <a:noFill/>
              <a:ln>
                <a:solidFill>
                  <a:srgbClr val="0000FF"/>
                </a:solidFill>
                <a:prstDash val="solid"/>
              </a:ln>
            </c:spPr>
          </c:marker>
          <c:xVal>
            <c:numRef>
              <c:f>'Graphics Grid'!$L$16</c:f>
              <c:numCache>
                <c:formatCode>General</c:formatCode>
                <c:ptCount val="1"/>
                <c:pt idx="0">
                  <c:v>0.57550236280061551</c:v>
                </c:pt>
              </c:numCache>
            </c:numRef>
          </c:xVal>
          <c:yVal>
            <c:numRef>
              <c:f>'Graphics Grid'!$M$16</c:f>
              <c:numCache>
                <c:formatCode>General</c:formatCode>
                <c:ptCount val="1"/>
                <c:pt idx="0">
                  <c:v>-6.4483697733655685</c:v>
                </c:pt>
              </c:numCache>
            </c:numRef>
          </c:yVal>
          <c:smooth val="1"/>
        </c:ser>
        <c:ser>
          <c:idx val="34"/>
          <c:order val="34"/>
          <c:spPr>
            <a:ln w="12700">
              <a:solidFill>
                <a:schemeClr val="bg1">
                  <a:lumMod val="50000"/>
                </a:schemeClr>
              </a:solidFill>
              <a:prstDash val="sysDash"/>
            </a:ln>
          </c:spPr>
          <c:marker>
            <c:symbol val="none"/>
          </c:marker>
          <c:xVal>
            <c:numRef>
              <c:f>'Graphics Grid'!$B$68:$AF$68</c:f>
              <c:numCache>
                <c:formatCode>0.000</c:formatCode>
                <c:ptCount val="31"/>
                <c:pt idx="0">
                  <c:v>11.999996108703227</c:v>
                </c:pt>
                <c:pt idx="1">
                  <c:v>13.765830178296559</c:v>
                </c:pt>
                <c:pt idx="2">
                  <c:v>15.426898043071279</c:v>
                </c:pt>
                <c:pt idx="3">
                  <c:v>16.970557982630964</c:v>
                </c:pt>
                <c:pt idx="4">
                  <c:v>18.385061821144333</c:v>
                </c:pt>
                <c:pt idx="5">
                  <c:v>19.659644337993157</c:v>
                </c:pt>
                <c:pt idx="6">
                  <c:v>20.784605197542835</c:v>
                </c:pt>
                <c:pt idx="7">
                  <c:v>21.751382774501032</c:v>
                </c:pt>
                <c:pt idx="8">
                  <c:v>22.552619313009235</c:v>
                </c:pt>
                <c:pt idx="9">
                  <c:v>23.182216923567555</c:v>
                </c:pt>
                <c:pt idx="10">
                  <c:v>23.635383991622653</c:v>
                </c:pt>
                <c:pt idx="11">
                  <c:v>23.908671644621702</c:v>
                </c:pt>
                <c:pt idx="12">
                  <c:v>23.999999999996213</c:v>
                </c:pt>
                <c:pt idx="13">
                  <c:v>23.90867399431297</c:v>
                </c:pt>
                <c:pt idx="14">
                  <c:v>23.63538867312263</c:v>
                </c:pt>
                <c:pt idx="15">
                  <c:v>23.182223901247223</c:v>
                </c:pt>
                <c:pt idx="16">
                  <c:v>22.552628533764281</c:v>
                </c:pt>
                <c:pt idx="17">
                  <c:v>21.75139416815599</c:v>
                </c:pt>
                <c:pt idx="18">
                  <c:v>20.784618677385168</c:v>
                </c:pt>
                <c:pt idx="19">
                  <c:v>19.659659801433207</c:v>
                </c:pt>
                <c:pt idx="20">
                  <c:v>18.385079150496065</c:v>
                </c:pt>
                <c:pt idx="21">
                  <c:v>16.970562748477143</c:v>
                </c:pt>
                <c:pt idx="22">
                  <c:v>15.426902632476947</c:v>
                </c:pt>
                <c:pt idx="23">
                  <c:v>13.765834472425102</c:v>
                </c:pt>
                <c:pt idx="24">
                  <c:v>11.999999999999998</c:v>
                </c:pt>
                <c:pt idx="25">
                  <c:v>10.142838281776788</c:v>
                </c:pt>
                <c:pt idx="26">
                  <c:v>8.2084834398160531</c:v>
                </c:pt>
                <c:pt idx="27">
                  <c:v>6.2116570824605049</c:v>
                </c:pt>
                <c:pt idx="28">
                  <c:v>4.1675562640063264</c:v>
                </c:pt>
                <c:pt idx="29">
                  <c:v>2.0917378259437966</c:v>
                </c:pt>
                <c:pt idx="30">
                  <c:v>2.940356291780688E-15</c:v>
                </c:pt>
              </c:numCache>
            </c:numRef>
          </c:xVal>
          <c:yVal>
            <c:numRef>
              <c:f>'Graphics Grid'!$B$69:$AF$69</c:f>
              <c:numCache>
                <c:formatCode>0.000</c:formatCode>
                <c:ptCount val="31"/>
                <c:pt idx="0">
                  <c:v>20.784611937467282</c:v>
                </c:pt>
                <c:pt idx="1">
                  <c:v>19.65965206971628</c:v>
                </c:pt>
                <c:pt idx="2">
                  <c:v>18.385070485823096</c:v>
                </c:pt>
                <c:pt idx="3">
                  <c:v>16.970567514321981</c:v>
                </c:pt>
                <c:pt idx="4">
                  <c:v>15.42690836923267</c:v>
                </c:pt>
                <c:pt idx="5">
                  <c:v>13.765841220340064</c:v>
                </c:pt>
                <c:pt idx="6">
                  <c:v>12.000007782592283</c:v>
                </c:pt>
                <c:pt idx="7">
                  <c:v>10.142847105085425</c:v>
                </c:pt>
                <c:pt idx="8">
                  <c:v>8.2084932918583089</c:v>
                </c:pt>
                <c:pt idx="9">
                  <c:v>6.2116679329032056</c:v>
                </c:pt>
                <c:pt idx="10">
                  <c:v>4.1675680640569599</c:v>
                </c:pt>
                <c:pt idx="11">
                  <c:v>2.0917505084646648</c:v>
                </c:pt>
                <c:pt idx="12">
                  <c:v>1.3479846706990756E-5</c:v>
                </c:pt>
                <c:pt idx="13">
                  <c:v>-2.0917236513609505</c:v>
                </c:pt>
                <c:pt idx="14">
                  <c:v>-4.1675415139415799</c:v>
                </c:pt>
                <c:pt idx="15">
                  <c:v>-6.2116418918384202</c:v>
                </c:pt>
                <c:pt idx="16">
                  <c:v>-8.2084679580321964</c:v>
                </c:pt>
                <c:pt idx="17">
                  <c:v>-10.14282267130357</c:v>
                </c:pt>
                <c:pt idx="18">
                  <c:v>-11.999984434810386</c:v>
                </c:pt>
                <c:pt idx="19">
                  <c:v>-13.765819136248712</c:v>
                </c:pt>
                <c:pt idx="20">
                  <c:v>-15.426887716905018</c:v>
                </c:pt>
                <c:pt idx="21">
                  <c:v>-16.970562748477139</c:v>
                </c:pt>
                <c:pt idx="22">
                  <c:v>-18.38506663485547</c:v>
                </c:pt>
                <c:pt idx="23">
                  <c:v>-19.659649062935806</c:v>
                </c:pt>
                <c:pt idx="24">
                  <c:v>-20.784609690826528</c:v>
                </c:pt>
                <c:pt idx="25">
                  <c:v>-21.751386888879598</c:v>
                </c:pt>
                <c:pt idx="26">
                  <c:v>-22.552622898861799</c:v>
                </c:pt>
                <c:pt idx="27">
                  <c:v>-23.182219830937637</c:v>
                </c:pt>
                <c:pt idx="28">
                  <c:v>-23.635386072292992</c:v>
                </c:pt>
                <c:pt idx="29">
                  <c:v>-23.908672754201895</c:v>
                </c:pt>
                <c:pt idx="30">
                  <c:v>-24</c:v>
                </c:pt>
              </c:numCache>
            </c:numRef>
          </c:yVal>
          <c:smooth val="1"/>
        </c:ser>
        <c:dLbls>
          <c:showLegendKey val="0"/>
          <c:showVal val="0"/>
          <c:showCatName val="0"/>
          <c:showSerName val="0"/>
          <c:showPercent val="0"/>
          <c:showBubbleSize val="0"/>
        </c:dLbls>
        <c:axId val="243903104"/>
        <c:axId val="243917184"/>
      </c:scatterChart>
      <c:valAx>
        <c:axId val="243903104"/>
        <c:scaling>
          <c:orientation val="minMax"/>
          <c:max val="9.2857142857142865"/>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3917184"/>
        <c:crosses val="autoZero"/>
        <c:crossBetween val="midCat"/>
        <c:majorUnit val="1"/>
        <c:minorUnit val="0.1"/>
      </c:valAx>
      <c:valAx>
        <c:axId val="243917184"/>
        <c:scaling>
          <c:orientation val="minMax"/>
          <c:max val="5"/>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3903104"/>
        <c:crosses val="autoZero"/>
        <c:crossBetween val="midCat"/>
        <c:majorUnit val="1"/>
        <c:minorUnit val="0.1"/>
      </c:valAx>
      <c:spPr>
        <a:noFill/>
        <a:ln w="3175">
          <a:solidFill>
            <a:srgbClr val="000000"/>
          </a:solidFill>
          <a:prstDash val="solid"/>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ayout>
        <c:manualLayout>
          <c:xMode val="edge"/>
          <c:yMode val="edge"/>
          <c:x val="0.81968810916179335"/>
          <c:y val="8.9414182939362791E-2"/>
          <c:w val="0.13205676044880355"/>
          <c:h val="0.193864964410312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Summary!$AZ$1</c:f>
          <c:strCache>
            <c:ptCount val="1"/>
            <c:pt idx="0">
              <c:v>ORR 2017 TRUE WIND POLAR DIAGRAM;  VTW: 20.5</c:v>
            </c:pt>
          </c:strCache>
        </c:strRef>
      </c:tx>
      <c:layout>
        <c:manualLayout>
          <c:xMode val="edge"/>
          <c:yMode val="edge"/>
          <c:x val="0.159356725146199"/>
          <c:y val="1.9527235354573503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4.5321637426900735E-2"/>
          <c:y val="6.6803699897225247E-2"/>
          <c:w val="0.94152046783625598"/>
          <c:h val="0.92189105858170795"/>
        </c:manualLayout>
      </c:layout>
      <c:scatterChart>
        <c:scatterStyle val="smoothMarker"/>
        <c:varyColors val="0"/>
        <c:ser>
          <c:idx val="0"/>
          <c:order val="0"/>
          <c:tx>
            <c:strRef>
              <c:f>Summary!$BA$2</c:f>
              <c:strCache>
                <c:ptCount val="1"/>
                <c:pt idx="0">
                  <c:v>Jib</c:v>
                </c:pt>
              </c:strCache>
            </c:strRef>
          </c:tx>
          <c:spPr>
            <a:ln w="12700">
              <a:solidFill>
                <a:srgbClr val="FF0000"/>
              </a:solidFill>
              <a:prstDash val="solid"/>
            </a:ln>
          </c:spPr>
          <c:marker>
            <c:symbol val="none"/>
          </c:marker>
          <c:xVal>
            <c:numRef>
              <c:f>Summary!$AZ$190:$AZ$349</c:f>
              <c:numCache>
                <c:formatCode>General</c:formatCode>
                <c:ptCount val="160"/>
                <c:pt idx="0">
                  <c:v>7.6419497323077415E-6</c:v>
                </c:pt>
                <c:pt idx="1">
                  <c:v>7.6419497323077415E-6</c:v>
                </c:pt>
                <c:pt idx="2">
                  <c:v>0.11894576260867333</c:v>
                </c:pt>
                <c:pt idx="3">
                  <c:v>0.23830134607069303</c:v>
                </c:pt>
                <c:pt idx="4">
                  <c:v>0.3579854937871102</c:v>
                </c:pt>
                <c:pt idx="5">
                  <c:v>0.4780486347217161</c:v>
                </c:pt>
                <c:pt idx="6">
                  <c:v>0.59841881494179872</c:v>
                </c:pt>
                <c:pt idx="7">
                  <c:v>0.7189541753705766</c:v>
                </c:pt>
                <c:pt idx="8">
                  <c:v>0.7189541753705766</c:v>
                </c:pt>
                <c:pt idx="9">
                  <c:v>0.7189541753705766</c:v>
                </c:pt>
                <c:pt idx="10">
                  <c:v>0.83980900461571062</c:v>
                </c:pt>
                <c:pt idx="11">
                  <c:v>0.96071923647463831</c:v>
                </c:pt>
                <c:pt idx="12">
                  <c:v>1.0817516083062875</c:v>
                </c:pt>
                <c:pt idx="13">
                  <c:v>1.2028681719504277</c:v>
                </c:pt>
                <c:pt idx="14">
                  <c:v>1.3240308275831834</c:v>
                </c:pt>
                <c:pt idx="15">
                  <c:v>1.4452013356901219</c:v>
                </c:pt>
                <c:pt idx="16">
                  <c:v>1.5663412218546655</c:v>
                </c:pt>
                <c:pt idx="17">
                  <c:v>1.6871703044923805</c:v>
                </c:pt>
                <c:pt idx="18">
                  <c:v>1.8078580120448344</c:v>
                </c:pt>
                <c:pt idx="19">
                  <c:v>1.8078580120448344</c:v>
                </c:pt>
                <c:pt idx="20">
                  <c:v>1.9283657725935601</c:v>
                </c:pt>
                <c:pt idx="21">
                  <c:v>2.0486553423457887</c:v>
                </c:pt>
                <c:pt idx="22">
                  <c:v>2.168688053280555</c:v>
                </c:pt>
                <c:pt idx="23">
                  <c:v>2.2880996264358178</c:v>
                </c:pt>
                <c:pt idx="24">
                  <c:v>2.4074864052325391</c:v>
                </c:pt>
                <c:pt idx="25">
                  <c:v>2.5261421297034303</c:v>
                </c:pt>
                <c:pt idx="26">
                  <c:v>2.6443544021676693</c:v>
                </c:pt>
                <c:pt idx="27">
                  <c:v>2.7620846318771806</c:v>
                </c:pt>
                <c:pt idx="28">
                  <c:v>2.8788882826290072</c:v>
                </c:pt>
                <c:pt idx="29">
                  <c:v>2.9955243773172189</c:v>
                </c:pt>
                <c:pt idx="30">
                  <c:v>3.1111262126460728</c:v>
                </c:pt>
                <c:pt idx="31">
                  <c:v>3.2265164707987419</c:v>
                </c:pt>
                <c:pt idx="32">
                  <c:v>3.3407656831557921</c:v>
                </c:pt>
                <c:pt idx="33">
                  <c:v>3.4542744166082793</c:v>
                </c:pt>
                <c:pt idx="34">
                  <c:v>3.5675058986897414</c:v>
                </c:pt>
                <c:pt idx="35">
                  <c:v>3.5675058986897414</c:v>
                </c:pt>
                <c:pt idx="36">
                  <c:v>3.6794377287542983</c:v>
                </c:pt>
                <c:pt idx="37">
                  <c:v>3.7905180351259196</c:v>
                </c:pt>
                <c:pt idx="38">
                  <c:v>3.9012549770416478</c:v>
                </c:pt>
                <c:pt idx="39">
                  <c:v>4.0105368827891654</c:v>
                </c:pt>
                <c:pt idx="40" formatCode="0.00000">
                  <c:v>4.1194313814139596</c:v>
                </c:pt>
                <c:pt idx="41">
                  <c:v>4.2273567117023774</c:v>
                </c:pt>
                <c:pt idx="42">
                  <c:v>4.3342770146548064</c:v>
                </c:pt>
                <c:pt idx="43">
                  <c:v>4.44015553053858</c:v>
                </c:pt>
                <c:pt idx="44">
                  <c:v>4.5449568796559729</c:v>
                </c:pt>
                <c:pt idx="45">
                  <c:v>4.648644752626538</c:v>
                </c:pt>
                <c:pt idx="46">
                  <c:v>4.7511842966770663</c:v>
                </c:pt>
                <c:pt idx="47">
                  <c:v>4.8532087843849343</c:v>
                </c:pt>
                <c:pt idx="48">
                  <c:v>4.9533586383947172</c:v>
                </c:pt>
                <c:pt idx="49">
                  <c:v>5.0529495442796319</c:v>
                </c:pt>
                <c:pt idx="50">
                  <c:v>5.1512771329442133</c:v>
                </c:pt>
                <c:pt idx="51">
                  <c:v>5.1512771329442133</c:v>
                </c:pt>
                <c:pt idx="52">
                  <c:v>5.2483074243169812</c:v>
                </c:pt>
                <c:pt idx="53">
                  <c:v>5.3440057511407533</c:v>
                </c:pt>
                <c:pt idx="54">
                  <c:v>5.4390808390360004</c:v>
                </c:pt>
                <c:pt idx="55">
                  <c:v>5.5327797522865216</c:v>
                </c:pt>
                <c:pt idx="56">
                  <c:v>5.6258341148515294</c:v>
                </c:pt>
                <c:pt idx="57">
                  <c:v>5.7174664678984657</c:v>
                </c:pt>
                <c:pt idx="58">
                  <c:v>5.8076427884201101</c:v>
                </c:pt>
                <c:pt idx="59">
                  <c:v>5.8971279880481573</c:v>
                </c:pt>
                <c:pt idx="60">
                  <c:v>5.9859202969122061</c:v>
                </c:pt>
                <c:pt idx="61">
                  <c:v>6.0731966017827768</c:v>
                </c:pt>
                <c:pt idx="62">
                  <c:v>6.1589232590167216</c:v>
                </c:pt>
                <c:pt idx="63">
                  <c:v>6.243905634822271</c:v>
                </c:pt>
                <c:pt idx="64">
                  <c:v>6.327289826522664</c:v>
                </c:pt>
                <c:pt idx="65">
                  <c:v>6.4090430180032403</c:v>
                </c:pt>
                <c:pt idx="66">
                  <c:v>6.4899971456736312</c:v>
                </c:pt>
                <c:pt idx="67">
                  <c:v>6.4899971456736312</c:v>
                </c:pt>
                <c:pt idx="68">
                  <c:v>6.5683969046916282</c:v>
                </c:pt>
                <c:pt idx="69">
                  <c:v>6.6459490898834463</c:v>
                </c:pt>
                <c:pt idx="70">
                  <c:v>6.7208649094795643</c:v>
                </c:pt>
                <c:pt idx="71">
                  <c:v>6.7948853377158951</c:v>
                </c:pt>
                <c:pt idx="72">
                  <c:v>6.866190286022869</c:v>
                </c:pt>
                <c:pt idx="73">
                  <c:v>6.9347258387328141</c:v>
                </c:pt>
                <c:pt idx="74">
                  <c:v>7.0013619619689758</c:v>
                </c:pt>
                <c:pt idx="75">
                  <c:v>7.0642157439432554</c:v>
                </c:pt>
                <c:pt idx="76">
                  <c:v>7.1241541681429936</c:v>
                </c:pt>
                <c:pt idx="77">
                  <c:v>7.1811329886942525</c:v>
                </c:pt>
                <c:pt idx="78">
                  <c:v>7.1811329886942525</c:v>
                </c:pt>
                <c:pt idx="79">
                  <c:v>7.2332188876906605</c:v>
                </c:pt>
                <c:pt idx="80">
                  <c:v>7.282241401708557</c:v>
                </c:pt>
                <c:pt idx="81">
                  <c:v>7.3252957802294301</c:v>
                </c:pt>
                <c:pt idx="82">
                  <c:v>7.3574982293056896</c:v>
                </c:pt>
                <c:pt idx="83">
                  <c:v>7.3816066521606629</c:v>
                </c:pt>
                <c:pt idx="84">
                  <c:v>7.4014167867592837</c:v>
                </c:pt>
                <c:pt idx="85">
                  <c:v>7.4198289214213897</c:v>
                </c:pt>
                <c:pt idx="86">
                  <c:v>7.4349007549580062</c:v>
                </c:pt>
                <c:pt idx="87">
                  <c:v>7.4476062484429537</c:v>
                </c:pt>
                <c:pt idx="88">
                  <c:v>7.4569651526673963</c:v>
                </c:pt>
                <c:pt idx="89">
                  <c:v>7.4639616784997624</c:v>
                </c:pt>
                <c:pt idx="90">
                  <c:v>7.468602235070918</c:v>
                </c:pt>
                <c:pt idx="91">
                  <c:v>7.4708953894707628</c:v>
                </c:pt>
                <c:pt idx="92">
                  <c:v>7.4698545820203135</c:v>
                </c:pt>
                <c:pt idx="93">
                  <c:v>7.4664795354685456</c:v>
                </c:pt>
                <c:pt idx="94">
                  <c:v>7.4677648474629663</c:v>
                </c:pt>
                <c:pt idx="95">
                  <c:v>7.4577655276243906</c:v>
                </c:pt>
                <c:pt idx="96">
                  <c:v>7.4454616199498984</c:v>
                </c:pt>
                <c:pt idx="97">
                  <c:v>7.4308683042543091</c:v>
                </c:pt>
                <c:pt idx="98">
                  <c:v>7.4140000343311057</c:v>
                </c:pt>
                <c:pt idx="99">
                  <c:v>7.4140000343311057</c:v>
                </c:pt>
                <c:pt idx="100">
                  <c:v>7.393873614927033</c:v>
                </c:pt>
                <c:pt idx="101">
                  <c:v>7.371506526287722</c:v>
                </c:pt>
                <c:pt idx="102">
                  <c:v>7.3469171524252532</c:v>
                </c:pt>
                <c:pt idx="103">
                  <c:v>7.3191270555203696</c:v>
                </c:pt>
                <c:pt idx="104">
                  <c:v>7.2901523026982984</c:v>
                </c:pt>
                <c:pt idx="105">
                  <c:v>7.2580202521283645</c:v>
                </c:pt>
                <c:pt idx="106">
                  <c:v>7.2237503110578993</c:v>
                </c:pt>
                <c:pt idx="107">
                  <c:v>7.186374827794431</c:v>
                </c:pt>
                <c:pt idx="108">
                  <c:v>7.1469123206300447</c:v>
                </c:pt>
                <c:pt idx="109">
                  <c:v>7.1053874627512847</c:v>
                </c:pt>
                <c:pt idx="110">
                  <c:v>7.1053874627512847</c:v>
                </c:pt>
                <c:pt idx="111">
                  <c:v>7.0618250525514945</c:v>
                </c:pt>
                <c:pt idx="112">
                  <c:v>7.0162518760552475</c:v>
                </c:pt>
                <c:pt idx="113">
                  <c:v>6.9677195825848752</c:v>
                </c:pt>
                <c:pt idx="114">
                  <c:v>6.917237595997503</c:v>
                </c:pt>
                <c:pt idx="115">
                  <c:v>6.8648338648958758</c:v>
                </c:pt>
                <c:pt idx="116">
                  <c:v>6.8648338648958758</c:v>
                </c:pt>
                <c:pt idx="117">
                  <c:v>6.809577058630766</c:v>
                </c:pt>
                <c:pt idx="118">
                  <c:v>6.752466817328763</c:v>
                </c:pt>
                <c:pt idx="119">
                  <c:v>6.693534886041693</c:v>
                </c:pt>
                <c:pt idx="120">
                  <c:v>6.6328116696380182</c:v>
                </c:pt>
                <c:pt idx="121">
                  <c:v>6.5693902322788613</c:v>
                </c:pt>
                <c:pt idx="122">
                  <c:v>6.5693902322788613</c:v>
                </c:pt>
                <c:pt idx="123">
                  <c:v>6.5042537634122022</c:v>
                </c:pt>
                <c:pt idx="124">
                  <c:v>6.4374362499761517</c:v>
                </c:pt>
                <c:pt idx="125">
                  <c:v>6.368051649623208</c:v>
                </c:pt>
                <c:pt idx="126">
                  <c:v>6.2970677997583184</c:v>
                </c:pt>
                <c:pt idx="127">
                  <c:v>6.2236144897009158</c:v>
                </c:pt>
                <c:pt idx="128">
                  <c:v>6.1486489449652071</c:v>
                </c:pt>
                <c:pt idx="129">
                  <c:v>6.0722082969047397</c:v>
                </c:pt>
                <c:pt idx="130">
                  <c:v>5.9934471216038467</c:v>
                </c:pt>
                <c:pt idx="131">
                  <c:v>5.9133027289668947</c:v>
                </c:pt>
                <c:pt idx="132">
                  <c:v>5.8309476113388801</c:v>
                </c:pt>
                <c:pt idx="133">
                  <c:v>5.8309476113388801</c:v>
                </c:pt>
                <c:pt idx="134">
                  <c:v>5.7464483093118304</c:v>
                </c:pt>
                <c:pt idx="135">
                  <c:v>5.6598715324520015</c:v>
                </c:pt>
                <c:pt idx="136">
                  <c:v>5.5721260110235722</c:v>
                </c:pt>
                <c:pt idx="137">
                  <c:v>5.4824241053827842</c:v>
                </c:pt>
                <c:pt idx="138">
                  <c:v>5.3908381859793701</c:v>
                </c:pt>
                <c:pt idx="139">
                  <c:v>5.2974418679422914</c:v>
                </c:pt>
                <c:pt idx="140">
                  <c:v>5.2023103670676205</c:v>
                </c:pt>
                <c:pt idx="141">
                  <c:v>5.1055204503145148</c:v>
                </c:pt>
                <c:pt idx="142">
                  <c:v>5.1055204503145148</c:v>
                </c:pt>
                <c:pt idx="143">
                  <c:v>5.006372925210786</c:v>
                </c:pt>
                <c:pt idx="144">
                  <c:v>4.9049811915215384</c:v>
                </c:pt>
                <c:pt idx="145">
                  <c:v>4.8022157190863188</c:v>
                </c:pt>
                <c:pt idx="146">
                  <c:v>4.6966741578084399</c:v>
                </c:pt>
                <c:pt idx="147">
                  <c:v>4.5892432921692796</c:v>
                </c:pt>
                <c:pt idx="148">
                  <c:v>4.4786082346046019</c:v>
                </c:pt>
                <c:pt idx="149">
                  <c:v>4.3656758899775525</c:v>
                </c:pt>
                <c:pt idx="150">
                  <c:v>4.2499187232207341</c:v>
                </c:pt>
                <c:pt idx="151">
                  <c:v>4.1294987647640227</c:v>
                </c:pt>
                <c:pt idx="152">
                  <c:v>4.0054146845256415</c:v>
                </c:pt>
                <c:pt idx="153">
                  <c:v>3.8753395861171986</c:v>
                </c:pt>
                <c:pt idx="154">
                  <c:v>3.8362937691145484</c:v>
                </c:pt>
                <c:pt idx="155">
                  <c:v>3.8362937691145484</c:v>
                </c:pt>
                <c:pt idx="156">
                  <c:v>3.7384516159627821</c:v>
                </c:pt>
                <c:pt idx="157">
                  <c:v>3.5902717038448784</c:v>
                </c:pt>
                <c:pt idx="158">
                  <c:v>3.4286175721295864</c:v>
                </c:pt>
                <c:pt idx="159">
                  <c:v>3.2467910435412572</c:v>
                </c:pt>
              </c:numCache>
            </c:numRef>
          </c:xVal>
          <c:yVal>
            <c:numRef>
              <c:f>Summary!$BA$190:$BA$349</c:f>
              <c:numCache>
                <c:formatCode>General</c:formatCode>
                <c:ptCount val="160"/>
                <c:pt idx="0">
                  <c:v>-6.8029999732928266</c:v>
                </c:pt>
                <c:pt idx="1">
                  <c:v>-6.8029999732928266</c:v>
                </c:pt>
                <c:pt idx="2">
                  <c:v>-6.8139619668348823</c:v>
                </c:pt>
                <c:pt idx="3">
                  <c:v>-6.8238403707988367</c:v>
                </c:pt>
                <c:pt idx="4">
                  <c:v>-6.8306257746739689</c:v>
                </c:pt>
                <c:pt idx="5">
                  <c:v>-6.8363060749986229</c:v>
                </c:pt>
                <c:pt idx="6">
                  <c:v>-6.8398723183668517</c:v>
                </c:pt>
                <c:pt idx="7">
                  <c:v>-6.8403205994049463</c:v>
                </c:pt>
                <c:pt idx="8">
                  <c:v>-6.8403205994049463</c:v>
                </c:pt>
                <c:pt idx="9">
                  <c:v>-6.8403205994049463</c:v>
                </c:pt>
                <c:pt idx="10">
                  <c:v>-6.8396344198182035</c:v>
                </c:pt>
                <c:pt idx="11">
                  <c:v>-6.8358193264132474</c:v>
                </c:pt>
                <c:pt idx="12">
                  <c:v>-6.8298636831458159</c:v>
                </c:pt>
                <c:pt idx="13">
                  <c:v>-6.8217620740608087</c:v>
                </c:pt>
                <c:pt idx="14">
                  <c:v>-6.8115097568440683</c:v>
                </c:pt>
                <c:pt idx="15">
                  <c:v>-6.7991026664632095</c:v>
                </c:pt>
                <c:pt idx="16">
                  <c:v>-6.7845369539796581</c:v>
                </c:pt>
                <c:pt idx="17">
                  <c:v>-6.7668406250180526</c:v>
                </c:pt>
                <c:pt idx="18">
                  <c:v>-6.7469901640273306</c:v>
                </c:pt>
                <c:pt idx="19">
                  <c:v>-6.7469901640273306</c:v>
                </c:pt>
                <c:pt idx="20">
                  <c:v>-6.7249846714845907</c:v>
                </c:pt>
                <c:pt idx="21">
                  <c:v>-6.7008253119003722</c:v>
                </c:pt>
                <c:pt idx="22">
                  <c:v>-6.6745125585678693</c:v>
                </c:pt>
                <c:pt idx="23">
                  <c:v>-6.645102134932463</c:v>
                </c:pt>
                <c:pt idx="24">
                  <c:v>-6.6144939860846712</c:v>
                </c:pt>
                <c:pt idx="25">
                  <c:v>-6.5808057203415258</c:v>
                </c:pt>
                <c:pt idx="26">
                  <c:v>-6.544988236136108</c:v>
                </c:pt>
                <c:pt idx="27">
                  <c:v>-6.5070458886106195</c:v>
                </c:pt>
                <c:pt idx="28">
                  <c:v>-6.466072009199773</c:v>
                </c:pt>
                <c:pt idx="29">
                  <c:v>-6.4239065344440016</c:v>
                </c:pt>
                <c:pt idx="30">
                  <c:v>-6.378738466315462</c:v>
                </c:pt>
                <c:pt idx="31">
                  <c:v>-6.3323801744948103</c:v>
                </c:pt>
                <c:pt idx="32">
                  <c:v>-6.2830520567335846</c:v>
                </c:pt>
                <c:pt idx="33">
                  <c:v>-6.2316621582660856</c:v>
                </c:pt>
                <c:pt idx="34">
                  <c:v>-6.1790881146782288</c:v>
                </c:pt>
                <c:pt idx="35">
                  <c:v>-6.1790881146782288</c:v>
                </c:pt>
                <c:pt idx="36">
                  <c:v>-6.1235998206349942</c:v>
                </c:pt>
                <c:pt idx="37">
                  <c:v>-6.0660844272930516</c:v>
                </c:pt>
                <c:pt idx="38">
                  <c:v>-6.0073937888480122</c:v>
                </c:pt>
                <c:pt idx="39">
                  <c:v>-5.9458537592900367</c:v>
                </c:pt>
                <c:pt idx="40">
                  <c:v>-5.8831463856666852</c:v>
                </c:pt>
                <c:pt idx="41">
                  <c:v>-5.8184463536240445</c:v>
                </c:pt>
                <c:pt idx="42">
                  <c:v>-5.7517691881081525</c:v>
                </c:pt>
                <c:pt idx="43">
                  <c:v>-5.6831295360899761</c:v>
                </c:pt>
                <c:pt idx="44">
                  <c:v>-5.6125442292467911</c:v>
                </c:pt>
                <c:pt idx="45">
                  <c:v>-5.5400292547131009</c:v>
                </c:pt>
                <c:pt idx="46">
                  <c:v>-5.465602736278524</c:v>
                </c:pt>
                <c:pt idx="47">
                  <c:v>-5.3900250779580823</c:v>
                </c:pt>
                <c:pt idx="48">
                  <c:v>-5.3118177082499081</c:v>
                </c:pt>
                <c:pt idx="49">
                  <c:v>-5.2324735398086624</c:v>
                </c:pt>
                <c:pt idx="50">
                  <c:v>-5.1512684531482629</c:v>
                </c:pt>
                <c:pt idx="51">
                  <c:v>-5.1512684531482629</c:v>
                </c:pt>
                <c:pt idx="52">
                  <c:v>-5.0682230846247602</c:v>
                </c:pt>
                <c:pt idx="53">
                  <c:v>-4.9833576906730253</c:v>
                </c:pt>
                <c:pt idx="54">
                  <c:v>-4.8973622716947984</c:v>
                </c:pt>
                <c:pt idx="55">
                  <c:v>-4.8095641207260931</c:v>
                </c:pt>
                <c:pt idx="56">
                  <c:v>-4.7206275530995763</c:v>
                </c:pt>
                <c:pt idx="57">
                  <c:v>-4.629905434907351</c:v>
                </c:pt>
                <c:pt idx="58">
                  <c:v>-4.5374203635163424</c:v>
                </c:pt>
                <c:pt idx="59">
                  <c:v>-4.4437973514943794</c:v>
                </c:pt>
                <c:pt idx="60">
                  <c:v>-4.3490184734960238</c:v>
                </c:pt>
                <c:pt idx="61">
                  <c:v>-4.2524909811983269</c:v>
                </c:pt>
                <c:pt idx="62">
                  <c:v>-4.1542392583835106</c:v>
                </c:pt>
                <c:pt idx="63">
                  <c:v>-4.0548329163447194</c:v>
                </c:pt>
                <c:pt idx="64">
                  <c:v>-3.9537227948955391</c:v>
                </c:pt>
                <c:pt idx="65">
                  <c:v>-3.8509349683126191</c:v>
                </c:pt>
                <c:pt idx="66">
                  <c:v>-3.7469951187887349</c:v>
                </c:pt>
                <c:pt idx="67">
                  <c:v>-3.7469951187887349</c:v>
                </c:pt>
                <c:pt idx="68">
                  <c:v>-3.6409154810627866</c:v>
                </c:pt>
                <c:pt idx="69">
                  <c:v>-3.5337075357382797</c:v>
                </c:pt>
                <c:pt idx="70">
                  <c:v>-3.4244455326870993</c:v>
                </c:pt>
                <c:pt idx="71">
                  <c:v>-3.314080925704773</c:v>
                </c:pt>
                <c:pt idx="72">
                  <c:v>-3.2017511135223553</c:v>
                </c:pt>
                <c:pt idx="73">
                  <c:v>-3.0875329565562346</c:v>
                </c:pt>
                <c:pt idx="74">
                  <c:v>-2.971896005092622</c:v>
                </c:pt>
                <c:pt idx="75">
                  <c:v>-2.8541226819483967</c:v>
                </c:pt>
                <c:pt idx="76">
                  <c:v>-2.7347009030147751</c:v>
                </c:pt>
                <c:pt idx="77">
                  <c:v>-2.613713073481196</c:v>
                </c:pt>
                <c:pt idx="78">
                  <c:v>-2.613713073481196</c:v>
                </c:pt>
                <c:pt idx="79">
                  <c:v>-2.4905914923722032</c:v>
                </c:pt>
                <c:pt idx="80">
                  <c:v>-2.3661382377943276</c:v>
                </c:pt>
                <c:pt idx="81">
                  <c:v>-2.2395623220858227</c:v>
                </c:pt>
                <c:pt idx="82">
                  <c:v>-2.1097234007326677</c:v>
                </c:pt>
                <c:pt idx="83">
                  <c:v>-1.9778903570665392</c:v>
                </c:pt>
                <c:pt idx="84">
                  <c:v>-1.8453753632927106</c:v>
                </c:pt>
                <c:pt idx="85">
                  <c:v>-1.7129974579573635</c:v>
                </c:pt>
                <c:pt idx="86">
                  <c:v>-1.5803319943352614</c:v>
                </c:pt>
                <c:pt idx="87">
                  <c:v>-1.4476631332583634</c:v>
                </c:pt>
                <c:pt idx="88">
                  <c:v>-1.3148593522854586</c:v>
                </c:pt>
                <c:pt idx="89">
                  <c:v>-1.1821706659408739</c:v>
                </c:pt>
                <c:pt idx="90">
                  <c:v>-1.0496389342677943</c:v>
                </c:pt>
                <c:pt idx="91">
                  <c:v>-0.91730601929815359</c:v>
                </c:pt>
                <c:pt idx="92">
                  <c:v>-0.78510882873002219</c:v>
                </c:pt>
                <c:pt idx="93">
                  <c:v>-0.65322785531548122</c:v>
                </c:pt>
                <c:pt idx="94">
                  <c:v>-0.52219258594390172</c:v>
                </c:pt>
                <c:pt idx="95">
                  <c:v>-0.39084058947336608</c:v>
                </c:pt>
                <c:pt idx="96">
                  <c:v>-0.25999696902773622</c:v>
                </c:pt>
                <c:pt idx="97">
                  <c:v>-0.12970206744092583</c:v>
                </c:pt>
                <c:pt idx="98">
                  <c:v>4.1641493311843025E-6</c:v>
                </c:pt>
                <c:pt idx="99">
                  <c:v>4.1641493311843025E-6</c:v>
                </c:pt>
                <c:pt idx="100">
                  <c:v>0.12906465197325079</c:v>
                </c:pt>
                <c:pt idx="101">
                  <c:v>0.2574227334243353</c:v>
                </c:pt>
                <c:pt idx="102">
                  <c:v>0.38503961241357099</c:v>
                </c:pt>
                <c:pt idx="103">
                  <c:v>0.5118071685678528</c:v>
                </c:pt>
                <c:pt idx="104">
                  <c:v>0.63780957857540954</c:v>
                </c:pt>
                <c:pt idx="105">
                  <c:v>0.76285251494613304</c:v>
                </c:pt>
                <c:pt idx="106">
                  <c:v>0.8869688081524908</c:v>
                </c:pt>
                <c:pt idx="107">
                  <c:v>1.0099828669390585</c:v>
                </c:pt>
                <c:pt idx="108">
                  <c:v>1.1319634113023505</c:v>
                </c:pt>
                <c:pt idx="109">
                  <c:v>1.2528751757538077</c:v>
                </c:pt>
                <c:pt idx="110">
                  <c:v>1.2528751757538077</c:v>
                </c:pt>
                <c:pt idx="111">
                  <c:v>1.3726833499093714</c:v>
                </c:pt>
                <c:pt idx="112">
                  <c:v>1.4913539442071762</c:v>
                </c:pt>
                <c:pt idx="113">
                  <c:v>1.6086283429711328</c:v>
                </c:pt>
                <c:pt idx="114">
                  <c:v>1.7246645197331698</c:v>
                </c:pt>
                <c:pt idx="115">
                  <c:v>1.839430134049467</c:v>
                </c:pt>
                <c:pt idx="116">
                  <c:v>1.839430134049467</c:v>
                </c:pt>
                <c:pt idx="117">
                  <c:v>1.9526182038283555</c:v>
                </c:pt>
                <c:pt idx="118">
                  <c:v>2.064439645340769</c:v>
                </c:pt>
                <c:pt idx="119">
                  <c:v>2.1748646470118151</c:v>
                </c:pt>
                <c:pt idx="120">
                  <c:v>2.2838634989654376</c:v>
                </c:pt>
                <c:pt idx="121">
                  <c:v>2.3910657518239837</c:v>
                </c:pt>
                <c:pt idx="122">
                  <c:v>2.3910657518239837</c:v>
                </c:pt>
                <c:pt idx="123">
                  <c:v>2.4967523079885576</c:v>
                </c:pt>
                <c:pt idx="124">
                  <c:v>2.6008962498945989</c:v>
                </c:pt>
                <c:pt idx="125">
                  <c:v>2.7030806959800464</c:v>
                </c:pt>
                <c:pt idx="126">
                  <c:v>2.8036383255865394</c:v>
                </c:pt>
                <c:pt idx="127">
                  <c:v>2.9021221714709449</c:v>
                </c:pt>
                <c:pt idx="128">
                  <c:v>2.9988995060896428</c:v>
                </c:pt>
                <c:pt idx="129">
                  <c:v>3.0939476690655408</c:v>
                </c:pt>
                <c:pt idx="130">
                  <c:v>3.1867753373295429</c:v>
                </c:pt>
                <c:pt idx="131">
                  <c:v>3.277800169392346</c:v>
                </c:pt>
                <c:pt idx="132">
                  <c:v>3.3665020841592166</c:v>
                </c:pt>
                <c:pt idx="133">
                  <c:v>3.3665020841592166</c:v>
                </c:pt>
                <c:pt idx="134">
                  <c:v>3.4528173680720124</c:v>
                </c:pt>
                <c:pt idx="135">
                  <c:v>3.5366831049302472</c:v>
                </c:pt>
                <c:pt idx="136">
                  <c:v>3.6185837598334381</c:v>
                </c:pt>
                <c:pt idx="137">
                  <c:v>3.6979445397068478</c:v>
                </c:pt>
                <c:pt idx="138">
                  <c:v>3.774708292627909</c:v>
                </c:pt>
                <c:pt idx="139">
                  <c:v>3.8488195342666973</c:v>
                </c:pt>
                <c:pt idx="140">
                  <c:v>3.9202247447735381</c:v>
                </c:pt>
                <c:pt idx="141">
                  <c:v>3.988872411817733</c:v>
                </c:pt>
                <c:pt idx="142">
                  <c:v>3.988872411817733</c:v>
                </c:pt>
                <c:pt idx="143">
                  <c:v>4.0540834973270519</c:v>
                </c:pt>
                <c:pt idx="144">
                  <c:v>4.1157705168762195</c:v>
                </c:pt>
                <c:pt idx="145">
                  <c:v>4.1745050148912091</c:v>
                </c:pt>
                <c:pt idx="146">
                  <c:v>4.2289069539508928</c:v>
                </c:pt>
                <c:pt idx="147">
                  <c:v>4.2795411205105323</c:v>
                </c:pt>
                <c:pt idx="148">
                  <c:v>4.3249441835594853</c:v>
                </c:pt>
                <c:pt idx="149">
                  <c:v>4.3656783420049816</c:v>
                </c:pt>
                <c:pt idx="150">
                  <c:v>4.4009220874074719</c:v>
                </c:pt>
                <c:pt idx="151">
                  <c:v>4.4283476459050917</c:v>
                </c:pt>
                <c:pt idx="152">
                  <c:v>4.4484660205175492</c:v>
                </c:pt>
                <c:pt idx="153">
                  <c:v>4.4580705308921651</c:v>
                </c:pt>
                <c:pt idx="154">
                  <c:v>4.4601051450825961</c:v>
                </c:pt>
                <c:pt idx="155">
                  <c:v>4.4601051450825961</c:v>
                </c:pt>
                <c:pt idx="156">
                  <c:v>4.4553154027088846</c:v>
                </c:pt>
                <c:pt idx="157">
                  <c:v>4.4336185246429221</c:v>
                </c:pt>
                <c:pt idx="158">
                  <c:v>4.3884325165496492</c:v>
                </c:pt>
                <c:pt idx="159">
                  <c:v>4.3086393111720733</c:v>
                </c:pt>
              </c:numCache>
            </c:numRef>
          </c:yVal>
          <c:smooth val="1"/>
        </c:ser>
        <c:ser>
          <c:idx val="1"/>
          <c:order val="1"/>
          <c:tx>
            <c:strRef>
              <c:f>Summary!$BC$2</c:f>
              <c:strCache>
                <c:ptCount val="1"/>
                <c:pt idx="0">
                  <c:v>Symm</c:v>
                </c:pt>
              </c:strCache>
            </c:strRef>
          </c:tx>
          <c:spPr>
            <a:ln w="12700">
              <a:solidFill>
                <a:srgbClr val="0000FF"/>
              </a:solidFill>
              <a:prstDash val="solid"/>
            </a:ln>
          </c:spPr>
          <c:marker>
            <c:symbol val="none"/>
          </c:marker>
          <c:xVal>
            <c:numRef>
              <c:f>Summary!$BB$190:$BB$349</c:f>
              <c:numCache>
                <c:formatCode>General</c:formatCode>
                <c:ptCount val="160"/>
                <c:pt idx="0">
                  <c:v>7.9598494419106346E-6</c:v>
                </c:pt>
                <c:pt idx="1">
                  <c:v>7.9598494419106346E-6</c:v>
                </c:pt>
                <c:pt idx="2">
                  <c:v>0.12378038771026044</c:v>
                </c:pt>
                <c:pt idx="3">
                  <c:v>0.24779430541315883</c:v>
                </c:pt>
                <c:pt idx="4">
                  <c:v>0.37201180731911626</c:v>
                </c:pt>
                <c:pt idx="5">
                  <c:v>0.49639487627917611</c:v>
                </c:pt>
                <c:pt idx="6">
                  <c:v>0.52131689953527349</c:v>
                </c:pt>
                <c:pt idx="7">
                  <c:v>0.52131689953527349</c:v>
                </c:pt>
                <c:pt idx="8">
                  <c:v>0.62107956931513364</c:v>
                </c:pt>
                <c:pt idx="9">
                  <c:v>0.74592283659239711</c:v>
                </c:pt>
                <c:pt idx="10">
                  <c:v>0.87088597438601656</c:v>
                </c:pt>
                <c:pt idx="11">
                  <c:v>0.99606950012197648</c:v>
                </c:pt>
                <c:pt idx="12">
                  <c:v>1.121486259387523</c:v>
                </c:pt>
                <c:pt idx="13">
                  <c:v>1.2469751069145785</c:v>
                </c:pt>
                <c:pt idx="14">
                  <c:v>1.3724965200548807</c:v>
                </c:pt>
                <c:pt idx="15">
                  <c:v>1.4984269006568645</c:v>
                </c:pt>
                <c:pt idx="16">
                  <c:v>1.6241538969345144</c:v>
                </c:pt>
                <c:pt idx="17">
                  <c:v>1.7500703140665592</c:v>
                </c:pt>
                <c:pt idx="18">
                  <c:v>1.8761864867354721</c:v>
                </c:pt>
                <c:pt idx="19">
                  <c:v>1.8761864867354721</c:v>
                </c:pt>
                <c:pt idx="20">
                  <c:v>2.0022368823156036</c:v>
                </c:pt>
                <c:pt idx="21">
                  <c:v>2.1284731535690287</c:v>
                </c:pt>
                <c:pt idx="22">
                  <c:v>2.254595007293831</c:v>
                </c:pt>
                <c:pt idx="23">
                  <c:v>2.3805612260229028</c:v>
                </c:pt>
                <c:pt idx="24">
                  <c:v>2.5066725058539103</c:v>
                </c:pt>
                <c:pt idx="25">
                  <c:v>2.6329361750253808</c:v>
                </c:pt>
                <c:pt idx="26">
                  <c:v>2.7586096276931298</c:v>
                </c:pt>
                <c:pt idx="27">
                  <c:v>2.8847745400962381</c:v>
                </c:pt>
                <c:pt idx="28">
                  <c:v>3.0102644869922783</c:v>
                </c:pt>
                <c:pt idx="29">
                  <c:v>3.1358340392861517</c:v>
                </c:pt>
                <c:pt idx="30">
                  <c:v>3.2614877838489531</c:v>
                </c:pt>
                <c:pt idx="31">
                  <c:v>3.3863215335461176</c:v>
                </c:pt>
                <c:pt idx="32">
                  <c:v>3.511184125077234</c:v>
                </c:pt>
                <c:pt idx="33">
                  <c:v>3.6360783332718727</c:v>
                </c:pt>
                <c:pt idx="34">
                  <c:v>3.7600060868262069</c:v>
                </c:pt>
                <c:pt idx="35">
                  <c:v>3.7600060868262069</c:v>
                </c:pt>
                <c:pt idx="36">
                  <c:v>3.8839080764376828</c:v>
                </c:pt>
                <c:pt idx="37">
                  <c:v>4.0072552921048699</c:v>
                </c:pt>
                <c:pt idx="38">
                  <c:v>4.1300037364394733</c:v>
                </c:pt>
                <c:pt idx="39">
                  <c:v>4.2526677861285611</c:v>
                </c:pt>
                <c:pt idx="40">
                  <c:v>4.3740995147985551</c:v>
                </c:pt>
                <c:pt idx="41">
                  <c:v>4.4953870308257615</c:v>
                </c:pt>
                <c:pt idx="42">
                  <c:v>4.6159267400127773</c:v>
                </c:pt>
                <c:pt idx="43">
                  <c:v>4.7356733856290507</c:v>
                </c:pt>
                <c:pt idx="44">
                  <c:v>4.8545829133184935</c:v>
                </c:pt>
                <c:pt idx="45">
                  <c:v>4.9726101653798027</c:v>
                </c:pt>
                <c:pt idx="46">
                  <c:v>5.0897109583042948</c:v>
                </c:pt>
                <c:pt idx="47">
                  <c:v>5.2058412371025629</c:v>
                </c:pt>
                <c:pt idx="48">
                  <c:v>5.3202741653578354</c:v>
                </c:pt>
                <c:pt idx="49">
                  <c:v>5.4343171764451181</c:v>
                </c:pt>
                <c:pt idx="50">
                  <c:v>5.5472572235567164</c:v>
                </c:pt>
                <c:pt idx="51">
                  <c:v>5.5472572235567164</c:v>
                </c:pt>
                <c:pt idx="52">
                  <c:v>5.6583315651103252</c:v>
                </c:pt>
                <c:pt idx="53">
                  <c:v>5.7681911705994251</c:v>
                </c:pt>
                <c:pt idx="54">
                  <c:v>5.8760505416474711</c:v>
                </c:pt>
                <c:pt idx="55">
                  <c:v>5.9825871285901524</c:v>
                </c:pt>
                <c:pt idx="56">
                  <c:v>6.0862273752791349</c:v>
                </c:pt>
                <c:pt idx="57">
                  <c:v>6.1884171860562001</c:v>
                </c:pt>
                <c:pt idx="58">
                  <c:v>6.2875417991942593</c:v>
                </c:pt>
                <c:pt idx="59">
                  <c:v>6.3842960467625725</c:v>
                </c:pt>
                <c:pt idx="60">
                  <c:v>6.4786120946124948</c:v>
                </c:pt>
                <c:pt idx="61">
                  <c:v>6.5687838749013325</c:v>
                </c:pt>
                <c:pt idx="62">
                  <c:v>6.6546884226045631</c:v>
                </c:pt>
                <c:pt idx="63">
                  <c:v>6.7370440242310048</c:v>
                </c:pt>
                <c:pt idx="64">
                  <c:v>6.8149179564307261</c:v>
                </c:pt>
                <c:pt idx="65">
                  <c:v>6.8839138330358711</c:v>
                </c:pt>
                <c:pt idx="66">
                  <c:v>6.9360003058322723</c:v>
                </c:pt>
                <c:pt idx="67">
                  <c:v>6.9360003058322723</c:v>
                </c:pt>
                <c:pt idx="68">
                  <c:v>6.9803427094380819</c:v>
                </c:pt>
                <c:pt idx="69">
                  <c:v>7.0229679000740139</c:v>
                </c:pt>
                <c:pt idx="70">
                  <c:v>7.0630113857076458</c:v>
                </c:pt>
                <c:pt idx="71">
                  <c:v>7.1013742877195458</c:v>
                </c:pt>
                <c:pt idx="72">
                  <c:v>7.1380824538279946</c:v>
                </c:pt>
                <c:pt idx="73">
                  <c:v>7.1722475064367819</c:v>
                </c:pt>
                <c:pt idx="74">
                  <c:v>7.2038733361490692</c:v>
                </c:pt>
                <c:pt idx="75">
                  <c:v>7.2329634016789264</c:v>
                </c:pt>
                <c:pt idx="76">
                  <c:v>7.2604568611836946</c:v>
                </c:pt>
                <c:pt idx="77">
                  <c:v>7.2854385049367414</c:v>
                </c:pt>
                <c:pt idx="78">
                  <c:v>7.2854385049367414</c:v>
                </c:pt>
                <c:pt idx="79">
                  <c:v>7.3079148690516353</c:v>
                </c:pt>
                <c:pt idx="80">
                  <c:v>7.328842978044853</c:v>
                </c:pt>
                <c:pt idx="81">
                  <c:v>7.3472910239317786</c:v>
                </c:pt>
                <c:pt idx="82">
                  <c:v>7.3632658409114944</c:v>
                </c:pt>
                <c:pt idx="83">
                  <c:v>7.3767769116397792</c:v>
                </c:pt>
                <c:pt idx="84">
                  <c:v>7.3888029291723551</c:v>
                </c:pt>
                <c:pt idx="85">
                  <c:v>7.3983929366428827</c:v>
                </c:pt>
                <c:pt idx="86">
                  <c:v>7.405556584159247</c:v>
                </c:pt>
                <c:pt idx="87">
                  <c:v>7.4103043060526446</c:v>
                </c:pt>
                <c:pt idx="88">
                  <c:v>7.4136334602536618</c:v>
                </c:pt>
                <c:pt idx="89">
                  <c:v>7.4145770682509298</c:v>
                </c:pt>
                <c:pt idx="90">
                  <c:v>7.4131474602195748</c:v>
                </c:pt>
                <c:pt idx="91">
                  <c:v>7.4093577241670445</c:v>
                </c:pt>
                <c:pt idx="92">
                  <c:v>7.4032212238672601</c:v>
                </c:pt>
                <c:pt idx="93">
                  <c:v>7.3957496094306538</c:v>
                </c:pt>
                <c:pt idx="94">
                  <c:v>7.3919497634305751</c:v>
                </c:pt>
                <c:pt idx="95">
                  <c:v>7.3778752386034379</c:v>
                </c:pt>
                <c:pt idx="96">
                  <c:v>7.3625124731969969</c:v>
                </c:pt>
                <c:pt idx="97">
                  <c:v>7.3438811839441573</c:v>
                </c:pt>
                <c:pt idx="98">
                  <c:v>7.3229999542224773</c:v>
                </c:pt>
                <c:pt idx="99">
                  <c:v>7.3229999542224773</c:v>
                </c:pt>
                <c:pt idx="100">
                  <c:v>7.2998880698017121</c:v>
                </c:pt>
                <c:pt idx="101">
                  <c:v>7.2745654959300445</c:v>
                </c:pt>
                <c:pt idx="102">
                  <c:v>7.2470542970280611</c:v>
                </c:pt>
                <c:pt idx="103">
                  <c:v>7.2173757659530686</c:v>
                </c:pt>
                <c:pt idx="104">
                  <c:v>7.1855518452521734</c:v>
                </c:pt>
                <c:pt idx="105">
                  <c:v>7.1506120906241089</c:v>
                </c:pt>
                <c:pt idx="106">
                  <c:v>7.1145705820848129</c:v>
                </c:pt>
                <c:pt idx="107">
                  <c:v>7.0754648234047179</c:v>
                </c:pt>
                <c:pt idx="108">
                  <c:v>7.0343160132939593</c:v>
                </c:pt>
                <c:pt idx="109">
                  <c:v>6.9911496006482592</c:v>
                </c:pt>
                <c:pt idx="110">
                  <c:v>6.9911496006482592</c:v>
                </c:pt>
                <c:pt idx="111">
                  <c:v>6.9459934941244876</c:v>
                </c:pt>
                <c:pt idx="112">
                  <c:v>6.8978962114478461</c:v>
                </c:pt>
                <c:pt idx="113">
                  <c:v>6.8478719366689198</c:v>
                </c:pt>
                <c:pt idx="114">
                  <c:v>6.7959506445556865</c:v>
                </c:pt>
                <c:pt idx="115">
                  <c:v>6.7411955846655554</c:v>
                </c:pt>
                <c:pt idx="116">
                  <c:v>6.7411955846655554</c:v>
                </c:pt>
                <c:pt idx="117">
                  <c:v>6.6846129446990972</c:v>
                </c:pt>
                <c:pt idx="118">
                  <c:v>6.6262346363075562</c:v>
                </c:pt>
                <c:pt idx="119">
                  <c:v>6.5641910699614945</c:v>
                </c:pt>
                <c:pt idx="120">
                  <c:v>6.501384665391063</c:v>
                </c:pt>
                <c:pt idx="121">
                  <c:v>6.435014090578985</c:v>
                </c:pt>
                <c:pt idx="122">
                  <c:v>6.435014090578985</c:v>
                </c:pt>
                <c:pt idx="123">
                  <c:v>6.3670176165385222</c:v>
                </c:pt>
                <c:pt idx="124">
                  <c:v>6.2965043742254991</c:v>
                </c:pt>
                <c:pt idx="125">
                  <c:v>6.2235323535863749</c:v>
                </c:pt>
                <c:pt idx="126">
                  <c:v>6.1481598198925518</c:v>
                </c:pt>
                <c:pt idx="127">
                  <c:v>6.0695421259024167</c:v>
                </c:pt>
                <c:pt idx="128">
                  <c:v>5.9895623886170934</c:v>
                </c:pt>
                <c:pt idx="129">
                  <c:v>5.905589865537312</c:v>
                </c:pt>
                <c:pt idx="130">
                  <c:v>5.8203893414340415</c:v>
                </c:pt>
                <c:pt idx="131">
                  <c:v>5.7313817081223055</c:v>
                </c:pt>
                <c:pt idx="132">
                  <c:v>5.6404222453940589</c:v>
                </c:pt>
                <c:pt idx="133">
                  <c:v>5.6404222453940589</c:v>
                </c:pt>
              </c:numCache>
            </c:numRef>
          </c:xVal>
          <c:yVal>
            <c:numRef>
              <c:f>Summary!$BC$190:$BC$349</c:f>
              <c:numCache>
                <c:formatCode>General</c:formatCode>
                <c:ptCount val="160"/>
                <c:pt idx="0">
                  <c:v>-7.0859999656632535</c:v>
                </c:pt>
                <c:pt idx="1">
                  <c:v>-7.0859999656632535</c:v>
                </c:pt>
                <c:pt idx="2">
                  <c:v>-7.0909197234092023</c:v>
                </c:pt>
                <c:pt idx="3">
                  <c:v>-7.0956745012709881</c:v>
                </c:pt>
                <c:pt idx="4">
                  <c:v>-7.0982581240237321</c:v>
                </c:pt>
                <c:pt idx="5">
                  <c:v>-7.0986654114825907</c:v>
                </c:pt>
                <c:pt idx="6">
                  <c:v>-7.098883935148339</c:v>
                </c:pt>
                <c:pt idx="7">
                  <c:v>-7.098883935148339</c:v>
                </c:pt>
                <c:pt idx="8">
                  <c:v>-7.0988826681108828</c:v>
                </c:pt>
                <c:pt idx="9">
                  <c:v>-7.0969075909178718</c:v>
                </c:pt>
                <c:pt idx="10">
                  <c:v>-7.0927337685229697</c:v>
                </c:pt>
                <c:pt idx="11">
                  <c:v>-7.0873475630300202</c:v>
                </c:pt>
                <c:pt idx="12">
                  <c:v>-7.0807366638729796</c:v>
                </c:pt>
                <c:pt idx="13">
                  <c:v>-7.0719033806128202</c:v>
                </c:pt>
                <c:pt idx="14">
                  <c:v>-7.0608427257340471</c:v>
                </c:pt>
                <c:pt idx="15">
                  <c:v>-7.0495079710753732</c:v>
                </c:pt>
                <c:pt idx="16">
                  <c:v>-7.0349499706422867</c:v>
                </c:pt>
                <c:pt idx="17">
                  <c:v>-7.0191176707716751</c:v>
                </c:pt>
                <c:pt idx="18">
                  <c:v>-7.0019944528537978</c:v>
                </c:pt>
                <c:pt idx="19">
                  <c:v>-7.0019944528537978</c:v>
                </c:pt>
                <c:pt idx="20">
                  <c:v>-6.98260285139978</c:v>
                </c:pt>
                <c:pt idx="21">
                  <c:v>-6.9618966589102378</c:v>
                </c:pt>
                <c:pt idx="22">
                  <c:v>-6.9389060671513487</c:v>
                </c:pt>
                <c:pt idx="23">
                  <c:v>-6.9136292417580032</c:v>
                </c:pt>
                <c:pt idx="24">
                  <c:v>-6.8870047112282595</c:v>
                </c:pt>
                <c:pt idx="25">
                  <c:v>-6.8590128948664253</c:v>
                </c:pt>
                <c:pt idx="26">
                  <c:v>-6.8277790399588563</c:v>
                </c:pt>
                <c:pt idx="27">
                  <c:v>-6.7960844117742836</c:v>
                </c:pt>
                <c:pt idx="28">
                  <c:v>-6.7611470222991015</c:v>
                </c:pt>
                <c:pt idx="29">
                  <c:v>-6.7248008156566579</c:v>
                </c:pt>
                <c:pt idx="30">
                  <c:v>-6.6870246214025917</c:v>
                </c:pt>
                <c:pt idx="31">
                  <c:v>-6.646014529156842</c:v>
                </c:pt>
                <c:pt idx="32">
                  <c:v>-6.6035617971857752</c:v>
                </c:pt>
                <c:pt idx="33">
                  <c:v>-6.5596443771221953</c:v>
                </c:pt>
                <c:pt idx="34">
                  <c:v>-6.5125075002002601</c:v>
                </c:pt>
                <c:pt idx="35">
                  <c:v>-6.5125075002002601</c:v>
                </c:pt>
                <c:pt idx="36">
                  <c:v>-6.4638949082822723</c:v>
                </c:pt>
                <c:pt idx="37">
                  <c:v>-6.4129358305025201</c:v>
                </c:pt>
                <c:pt idx="38">
                  <c:v>-6.3596352815215411</c:v>
                </c:pt>
                <c:pt idx="39">
                  <c:v>-6.3048268803300322</c:v>
                </c:pt>
                <c:pt idx="40">
                  <c:v>-6.2468494722688463</c:v>
                </c:pt>
                <c:pt idx="41">
                  <c:v>-6.1873577418319536</c:v>
                </c:pt>
                <c:pt idx="42">
                  <c:v>-6.1255303036703799</c:v>
                </c:pt>
                <c:pt idx="43">
                  <c:v>-6.0613744509708969</c:v>
                </c:pt>
                <c:pt idx="44">
                  <c:v>-5.9948998498767265</c:v>
                </c:pt>
                <c:pt idx="45">
                  <c:v>-5.9261155141878055</c:v>
                </c:pt>
                <c:pt idx="46">
                  <c:v>-5.8550324305522361</c:v>
                </c:pt>
                <c:pt idx="47">
                  <c:v>-5.7816624147990874</c:v>
                </c:pt>
                <c:pt idx="48">
                  <c:v>-5.7052857641357555</c:v>
                </c:pt>
                <c:pt idx="49">
                  <c:v>-5.6273906128485978</c:v>
                </c:pt>
                <c:pt idx="50">
                  <c:v>-5.5472478765424631</c:v>
                </c:pt>
                <c:pt idx="51">
                  <c:v>-5.5472478765424631</c:v>
                </c:pt>
                <c:pt idx="52">
                  <c:v>-5.4641781321499545</c:v>
                </c:pt>
                <c:pt idx="53">
                  <c:v>-5.3789163353993157</c:v>
                </c:pt>
                <c:pt idx="54">
                  <c:v>-5.2908109073694982</c:v>
                </c:pt>
                <c:pt idx="55">
                  <c:v>-5.2005750619105537</c:v>
                </c:pt>
                <c:pt idx="56">
                  <c:v>-5.1069427316254652</c:v>
                </c:pt>
                <c:pt idx="57">
                  <c:v>-5.0112731791371603</c:v>
                </c:pt>
                <c:pt idx="58">
                  <c:v>-4.9123579454660637</c:v>
                </c:pt>
                <c:pt idx="59">
                  <c:v>-4.8109042098558366</c:v>
                </c:pt>
                <c:pt idx="60">
                  <c:v>-4.7069794258067041</c:v>
                </c:pt>
                <c:pt idx="61">
                  <c:v>-4.5995043495313537</c:v>
                </c:pt>
                <c:pt idx="62">
                  <c:v>-4.4886365253896168</c:v>
                </c:pt>
                <c:pt idx="63">
                  <c:v>-4.3750801927506942</c:v>
                </c:pt>
                <c:pt idx="64">
                  <c:v>-4.2584261521794495</c:v>
                </c:pt>
                <c:pt idx="65">
                  <c:v>-4.1362656521453527</c:v>
                </c:pt>
                <c:pt idx="66">
                  <c:v>-4.0044947180285924</c:v>
                </c:pt>
                <c:pt idx="67">
                  <c:v>-4.0044947180285924</c:v>
                </c:pt>
                <c:pt idx="68">
                  <c:v>-3.8692603694158212</c:v>
                </c:pt>
                <c:pt idx="69">
                  <c:v>-3.7341716369023246</c:v>
                </c:pt>
                <c:pt idx="70">
                  <c:v>-3.5987775551015502</c:v>
                </c:pt>
                <c:pt idx="71">
                  <c:v>-3.4635653000044311</c:v>
                </c:pt>
                <c:pt idx="72">
                  <c:v>-3.3285362760017816</c:v>
                </c:pt>
                <c:pt idx="73">
                  <c:v>-3.1932842139219049</c:v>
                </c:pt>
                <c:pt idx="74">
                  <c:v>-3.0578568148866041</c:v>
                </c:pt>
                <c:pt idx="75">
                  <c:v>-2.922301024021539</c:v>
                </c:pt>
                <c:pt idx="76">
                  <c:v>-2.787022496420005</c:v>
                </c:pt>
                <c:pt idx="77">
                  <c:v>-2.6516770955747027</c:v>
                </c:pt>
                <c:pt idx="78">
                  <c:v>-2.6516770955747027</c:v>
                </c:pt>
                <c:pt idx="79">
                  <c:v>-2.5163113245217086</c:v>
                </c:pt>
                <c:pt idx="80">
                  <c:v>-2.3812799730964467</c:v>
                </c:pt>
                <c:pt idx="81">
                  <c:v>-2.2462869268715879</c:v>
                </c:pt>
                <c:pt idx="82">
                  <c:v>-2.1113772326184352</c:v>
                </c:pt>
                <c:pt idx="83">
                  <c:v>-1.9765962353863229</c:v>
                </c:pt>
                <c:pt idx="84">
                  <c:v>-1.8422303840681054</c:v>
                </c:pt>
                <c:pt idx="85">
                  <c:v>-1.7080485854397798</c:v>
                </c:pt>
                <c:pt idx="86">
                  <c:v>-1.574094717808121</c:v>
                </c:pt>
                <c:pt idx="87">
                  <c:v>-1.4404123945651532</c:v>
                </c:pt>
                <c:pt idx="88">
                  <c:v>-1.3072188336757966</c:v>
                </c:pt>
                <c:pt idx="89">
                  <c:v>-1.1743489433624661</c:v>
                </c:pt>
                <c:pt idx="90">
                  <c:v>-1.0418453085071808</c:v>
                </c:pt>
                <c:pt idx="91">
                  <c:v>-0.90975018189796553</c:v>
                </c:pt>
                <c:pt idx="92">
                  <c:v>-0.7781054209394862</c:v>
                </c:pt>
                <c:pt idx="93">
                  <c:v>-0.64703983086930483</c:v>
                </c:pt>
                <c:pt idx="94">
                  <c:v>-0.51689112351262578</c:v>
                </c:pt>
                <c:pt idx="95">
                  <c:v>-0.38665376333375523</c:v>
                </c:pt>
                <c:pt idx="96">
                  <c:v>-0.2571003686770737</c:v>
                </c:pt>
                <c:pt idx="97">
                  <c:v>-0.12818375102311236</c:v>
                </c:pt>
                <c:pt idx="98">
                  <c:v>4.1130382007597868E-6</c:v>
                </c:pt>
                <c:pt idx="99">
                  <c:v>4.1130382007597868E-6</c:v>
                </c:pt>
                <c:pt idx="100">
                  <c:v>0.1274240759634544</c:v>
                </c:pt>
                <c:pt idx="101">
                  <c:v>0.25403742474602742</c:v>
                </c:pt>
                <c:pt idx="102">
                  <c:v>0.37980596756105561</c:v>
                </c:pt>
                <c:pt idx="103">
                  <c:v>0.50469197040056724</c:v>
                </c:pt>
                <c:pt idx="104">
                  <c:v>0.62865816843850275</c:v>
                </c:pt>
                <c:pt idx="105">
                  <c:v>0.75156340534283117</c:v>
                </c:pt>
                <c:pt idx="106">
                  <c:v>0.87356316566600678</c:v>
                </c:pt>
                <c:pt idx="107">
                  <c:v>0.99439542446771656</c:v>
                </c:pt>
                <c:pt idx="108">
                  <c:v>1.114129849837731</c:v>
                </c:pt>
                <c:pt idx="109">
                  <c:v>1.232731899639679</c:v>
                </c:pt>
                <c:pt idx="110">
                  <c:v>1.232731899639679</c:v>
                </c:pt>
                <c:pt idx="111">
                  <c:v>1.3501679165102729</c:v>
                </c:pt>
                <c:pt idx="112">
                  <c:v>1.4661966108688598</c:v>
                </c:pt>
                <c:pt idx="113">
                  <c:v>1.58095927308769</c:v>
                </c:pt>
                <c:pt idx="114">
                  <c:v>1.6944242252579103</c:v>
                </c:pt>
                <c:pt idx="115">
                  <c:v>1.8063012946844441</c:v>
                </c:pt>
                <c:pt idx="116">
                  <c:v>1.8063012946844441</c:v>
                </c:pt>
                <c:pt idx="117">
                  <c:v>1.9167852583183269</c:v>
                </c:pt>
                <c:pt idx="118">
                  <c:v>2.0258465317323848</c:v>
                </c:pt>
                <c:pt idx="119">
                  <c:v>2.1328382293279331</c:v>
                </c:pt>
                <c:pt idx="120">
                  <c:v>2.238609487133322</c:v>
                </c:pt>
                <c:pt idx="121">
                  <c:v>2.3421567695714005</c:v>
                </c:pt>
                <c:pt idx="122">
                  <c:v>2.3421567695714005</c:v>
                </c:pt>
                <c:pt idx="123">
                  <c:v>2.4440722190944615</c:v>
                </c:pt>
                <c:pt idx="124">
                  <c:v>2.5439560064658826</c:v>
                </c:pt>
                <c:pt idx="125">
                  <c:v>2.6417358230412562</c:v>
                </c:pt>
                <c:pt idx="126">
                  <c:v>2.7373401479881729</c:v>
                </c:pt>
                <c:pt idx="127">
                  <c:v>2.8302769722333472</c:v>
                </c:pt>
                <c:pt idx="128">
                  <c:v>2.9213077295013048</c:v>
                </c:pt>
                <c:pt idx="129">
                  <c:v>3.0090512554139557</c:v>
                </c:pt>
                <c:pt idx="130">
                  <c:v>3.094758797500532</c:v>
                </c:pt>
                <c:pt idx="131">
                  <c:v>3.1769596103559579</c:v>
                </c:pt>
                <c:pt idx="132">
                  <c:v>3.2565021177230302</c:v>
                </c:pt>
                <c:pt idx="133">
                  <c:v>3.2565021177230302</c:v>
                </c:pt>
              </c:numCache>
            </c:numRef>
          </c:yVal>
          <c:smooth val="1"/>
        </c:ser>
        <c:ser>
          <c:idx val="2"/>
          <c:order val="2"/>
          <c:tx>
            <c:strRef>
              <c:f>Summary!$BE$2</c:f>
              <c:strCache>
                <c:ptCount val="1"/>
                <c:pt idx="0">
                  <c:v>Asym</c:v>
                </c:pt>
              </c:strCache>
            </c:strRef>
          </c:tx>
          <c:spPr>
            <a:ln w="12700">
              <a:solidFill>
                <a:srgbClr val="339966"/>
              </a:solidFill>
              <a:prstDash val="solid"/>
            </a:ln>
          </c:spPr>
          <c:marker>
            <c:symbol val="none"/>
          </c:marker>
          <c:xVal>
            <c:numRef>
              <c:f>Summary!$BD$190:$BD$349</c:f>
              <c:numCache>
                <c:formatCode>General</c:formatCode>
                <c:ptCount val="160"/>
                <c:pt idx="0">
                  <c:v>7.9542327105622193E-6</c:v>
                </c:pt>
                <c:pt idx="1">
                  <c:v>7.9542327105622193E-6</c:v>
                </c:pt>
                <c:pt idx="2">
                  <c:v>0.1237280309352741</c:v>
                </c:pt>
                <c:pt idx="3">
                  <c:v>0.24768961118127306</c:v>
                </c:pt>
                <c:pt idx="4">
                  <c:v>0.37185480752118544</c:v>
                </c:pt>
                <c:pt idx="5">
                  <c:v>0.49625533798927446</c:v>
                </c:pt>
                <c:pt idx="6">
                  <c:v>0.55855807215441711</c:v>
                </c:pt>
                <c:pt idx="7">
                  <c:v>0.55855807215441711</c:v>
                </c:pt>
                <c:pt idx="8">
                  <c:v>0.62090526828783876</c:v>
                </c:pt>
                <c:pt idx="9">
                  <c:v>0.74581831462542414</c:v>
                </c:pt>
                <c:pt idx="10">
                  <c:v>0.87076411280409916</c:v>
                </c:pt>
                <c:pt idx="11">
                  <c:v>0.99606950012197648</c:v>
                </c:pt>
                <c:pt idx="12">
                  <c:v>1.121486259387523</c:v>
                </c:pt>
                <c:pt idx="13">
                  <c:v>1.2471487435510764</c:v>
                </c:pt>
                <c:pt idx="14">
                  <c:v>1.3728782034420031</c:v>
                </c:pt>
                <c:pt idx="15">
                  <c:v>1.4986348974443553</c:v>
                </c:pt>
                <c:pt idx="16">
                  <c:v>1.6246038757309549</c:v>
                </c:pt>
                <c:pt idx="17">
                  <c:v>1.750796030165725</c:v>
                </c:pt>
                <c:pt idx="18">
                  <c:v>1.8769628905774056</c:v>
                </c:pt>
                <c:pt idx="19">
                  <c:v>1.8769628905774056</c:v>
                </c:pt>
                <c:pt idx="20">
                  <c:v>2.0030638688349454</c:v>
                </c:pt>
                <c:pt idx="21">
                  <c:v>2.1293502080286841</c:v>
                </c:pt>
                <c:pt idx="22">
                  <c:v>2.2555219939693094</c:v>
                </c:pt>
                <c:pt idx="23">
                  <c:v>2.3818635632961929</c:v>
                </c:pt>
                <c:pt idx="24">
                  <c:v>2.5080406541110092</c:v>
                </c:pt>
                <c:pt idx="25">
                  <c:v>2.6343695466317771</c:v>
                </c:pt>
                <c:pt idx="26">
                  <c:v>2.7604827081017715</c:v>
                </c:pt>
                <c:pt idx="27">
                  <c:v>2.8863375412534786</c:v>
                </c:pt>
                <c:pt idx="28">
                  <c:v>3.0122982212019589</c:v>
                </c:pt>
                <c:pt idx="29">
                  <c:v>3.1379471833431514</c:v>
                </c:pt>
                <c:pt idx="30">
                  <c:v>3.2632411447998053</c:v>
                </c:pt>
                <c:pt idx="31">
                  <c:v>3.3885915422537667</c:v>
                </c:pt>
                <c:pt idx="32">
                  <c:v>3.5135315408057548</c:v>
                </c:pt>
                <c:pt idx="33">
                  <c:v>3.6385024409762066</c:v>
                </c:pt>
                <c:pt idx="34">
                  <c:v>3.7625061481001913</c:v>
                </c:pt>
                <c:pt idx="35">
                  <c:v>3.7625061481001913</c:v>
                </c:pt>
                <c:pt idx="36">
                  <c:v>3.8864833297389803</c:v>
                </c:pt>
                <c:pt idx="37">
                  <c:v>4.0104348346262384</c:v>
                </c:pt>
                <c:pt idx="38">
                  <c:v>4.1332715981198271</c:v>
                </c:pt>
                <c:pt idx="39">
                  <c:v>4.2565821246751909</c:v>
                </c:pt>
                <c:pt idx="40">
                  <c:v>4.3786880731427189</c:v>
                </c:pt>
                <c:pt idx="41">
                  <c:v>4.5006772817754666</c:v>
                </c:pt>
                <c:pt idx="42">
                  <c:v>4.6219447481480298</c:v>
                </c:pt>
                <c:pt idx="43">
                  <c:v>4.7424457658302579</c:v>
                </c:pt>
                <c:pt idx="44">
                  <c:v>4.8621345189481922</c:v>
                </c:pt>
                <c:pt idx="45">
                  <c:v>4.9809664203626003</c:v>
                </c:pt>
                <c:pt idx="46">
                  <c:v>5.0988957538329061</c:v>
                </c:pt>
                <c:pt idx="47">
                  <c:v>5.2158781164593657</c:v>
                </c:pt>
                <c:pt idx="48">
                  <c:v>5.3318679581905331</c:v>
                </c:pt>
                <c:pt idx="49">
                  <c:v>5.4468211255499979</c:v>
                </c:pt>
                <c:pt idx="50">
                  <c:v>5.5606923014817475</c:v>
                </c:pt>
                <c:pt idx="51">
                  <c:v>5.5606923014817475</c:v>
                </c:pt>
                <c:pt idx="52">
                  <c:v>5.6734376472589183</c:v>
                </c:pt>
                <c:pt idx="53">
                  <c:v>5.7842808445229776</c:v>
                </c:pt>
                <c:pt idx="54">
                  <c:v>5.8938861554224147</c:v>
                </c:pt>
                <c:pt idx="55">
                  <c:v>6.0014549534791426</c:v>
                </c:pt>
                <c:pt idx="56">
                  <c:v>6.1076765407766986</c:v>
                </c:pt>
                <c:pt idx="57">
                  <c:v>6.2117317431506827</c:v>
                </c:pt>
                <c:pt idx="58">
                  <c:v>6.3135461642804227</c:v>
                </c:pt>
                <c:pt idx="59">
                  <c:v>6.4122485652655676</c:v>
                </c:pt>
                <c:pt idx="60">
                  <c:v>6.5093540728351655</c:v>
                </c:pt>
                <c:pt idx="61">
                  <c:v>6.6023694270447164</c:v>
                </c:pt>
                <c:pt idx="62">
                  <c:v>6.6928237786939526</c:v>
                </c:pt>
                <c:pt idx="63">
                  <c:v>6.7798159437856498</c:v>
                </c:pt>
                <c:pt idx="64">
                  <c:v>6.8624084653661548</c:v>
                </c:pt>
                <c:pt idx="65">
                  <c:v>6.9413435843046587</c:v>
                </c:pt>
                <c:pt idx="66">
                  <c:v>7.0139427580175138</c:v>
                </c:pt>
                <c:pt idx="67">
                  <c:v>7.0139427580175138</c:v>
                </c:pt>
                <c:pt idx="68">
                  <c:v>7.0713032764984547</c:v>
                </c:pt>
                <c:pt idx="69">
                  <c:v>7.1174432183518528</c:v>
                </c:pt>
                <c:pt idx="70">
                  <c:v>7.1628037184810909</c:v>
                </c:pt>
                <c:pt idx="71">
                  <c:v>7.2047354338208516</c:v>
                </c:pt>
                <c:pt idx="72">
                  <c:v>7.2450268361464225</c:v>
                </c:pt>
                <c:pt idx="73">
                  <c:v>7.2827868066773789</c:v>
                </c:pt>
                <c:pt idx="74">
                  <c:v>7.3180155999308099</c:v>
                </c:pt>
                <c:pt idx="75">
                  <c:v>7.3507156500584756</c:v>
                </c:pt>
                <c:pt idx="76">
                  <c:v>7.3818224557401919</c:v>
                </c:pt>
                <c:pt idx="77">
                  <c:v>7.4094783812757656</c:v>
                </c:pt>
                <c:pt idx="78">
                  <c:v>7.4094783812757656</c:v>
                </c:pt>
                <c:pt idx="79">
                  <c:v>7.4355596722084938</c:v>
                </c:pt>
                <c:pt idx="80">
                  <c:v>7.4581868413341086</c:v>
                </c:pt>
                <c:pt idx="81">
                  <c:v>7.4792611181406636</c:v>
                </c:pt>
                <c:pt idx="82">
                  <c:v>7.4968811833209852</c:v>
                </c:pt>
                <c:pt idx="83">
                  <c:v>7.5129722780849821</c:v>
                </c:pt>
                <c:pt idx="84">
                  <c:v>7.5256149115146229</c:v>
                </c:pt>
                <c:pt idx="85">
                  <c:v>7.5357794000674607</c:v>
                </c:pt>
                <c:pt idx="86">
                  <c:v>7.5444532898688914</c:v>
                </c:pt>
                <c:pt idx="87">
                  <c:v>7.5496955779000645</c:v>
                </c:pt>
                <c:pt idx="88">
                  <c:v>7.5524916354370708</c:v>
                </c:pt>
                <c:pt idx="89">
                  <c:v>7.5528533175944945</c:v>
                </c:pt>
                <c:pt idx="90">
                  <c:v>7.5507946731646172</c:v>
                </c:pt>
                <c:pt idx="91">
                  <c:v>7.5453366403465756</c:v>
                </c:pt>
                <c:pt idx="92">
                  <c:v>7.5384763656999185</c:v>
                </c:pt>
                <c:pt idx="93">
                  <c:v>7.5282438835669145</c:v>
                </c:pt>
                <c:pt idx="94">
                  <c:v>7.5226307012346627</c:v>
                </c:pt>
                <c:pt idx="95">
                  <c:v>7.5066986391691177</c:v>
                </c:pt>
                <c:pt idx="96">
                  <c:v>7.4874363290790198</c:v>
                </c:pt>
                <c:pt idx="97">
                  <c:v>7.4658628213670175</c:v>
                </c:pt>
                <c:pt idx="98">
                  <c:v>7.4429998397815407</c:v>
                </c:pt>
                <c:pt idx="99">
                  <c:v>7.4429998397815407</c:v>
                </c:pt>
                <c:pt idx="100">
                  <c:v>7.4168703519820012</c:v>
                </c:pt>
                <c:pt idx="101">
                  <c:v>7.3874970498918779</c:v>
                </c:pt>
                <c:pt idx="102">
                  <c:v>7.3569036760568007</c:v>
                </c:pt>
                <c:pt idx="103">
                  <c:v>7.3241149897466187</c:v>
                </c:pt>
                <c:pt idx="104">
                  <c:v>7.2881600578014583</c:v>
                </c:pt>
                <c:pt idx="105">
                  <c:v>7.2510586295947546</c:v>
                </c:pt>
                <c:pt idx="106">
                  <c:v>7.2108472005484048</c:v>
                </c:pt>
                <c:pt idx="107">
                  <c:v>7.1685498791791433</c:v>
                </c:pt>
                <c:pt idx="108">
                  <c:v>7.1241952532480264</c:v>
                </c:pt>
                <c:pt idx="109">
                  <c:v>7.0778124987172824</c:v>
                </c:pt>
                <c:pt idx="110">
                  <c:v>7.0778124987172824</c:v>
                </c:pt>
                <c:pt idx="111">
                  <c:v>7.0294313660912993</c:v>
                </c:pt>
                <c:pt idx="112">
                  <c:v>6.978104089991624</c:v>
                </c:pt>
                <c:pt idx="113">
                  <c:v>6.9258214588655145</c:v>
                </c:pt>
                <c:pt idx="114">
                  <c:v>6.8706630809220517</c:v>
                </c:pt>
                <c:pt idx="115">
                  <c:v>6.8136398283159965</c:v>
                </c:pt>
                <c:pt idx="116">
                  <c:v>6.8136398283159965</c:v>
                </c:pt>
                <c:pt idx="117">
                  <c:v>6.7547849952072117</c:v>
                </c:pt>
                <c:pt idx="118">
                  <c:v>6.6931761240618481</c:v>
                </c:pt>
                <c:pt idx="119">
                  <c:v>6.6298141921966982</c:v>
                </c:pt>
                <c:pt idx="120">
                  <c:v>6.5647343173331816</c:v>
                </c:pt>
                <c:pt idx="121">
                  <c:v>6.4970337793511916</c:v>
                </c:pt>
                <c:pt idx="122">
                  <c:v>6.4970337793511916</c:v>
                </c:pt>
                <c:pt idx="123">
                  <c:v>6.427700387650221</c:v>
                </c:pt>
                <c:pt idx="124">
                  <c:v>6.3558442509991337</c:v>
                </c:pt>
                <c:pt idx="125">
                  <c:v>6.2824443342097123</c:v>
                </c:pt>
                <c:pt idx="126">
                  <c:v>6.2066268369464126</c:v>
                </c:pt>
                <c:pt idx="127">
                  <c:v>6.1284521727760284</c:v>
                </c:pt>
                <c:pt idx="128">
                  <c:v>6.0479840416752975</c:v>
                </c:pt>
                <c:pt idx="129">
                  <c:v>5.9652876373887569</c:v>
                </c:pt>
                <c:pt idx="130">
                  <c:v>5.8813125073487447</c:v>
                </c:pt>
                <c:pt idx="131">
                  <c:v>5.7943543371030417</c:v>
                </c:pt>
                <c:pt idx="132">
                  <c:v>5.7053739714551792</c:v>
                </c:pt>
                <c:pt idx="133">
                  <c:v>5.7053739714551792</c:v>
                </c:pt>
              </c:numCache>
            </c:numRef>
          </c:xVal>
          <c:yVal>
            <c:numRef>
              <c:f>Summary!$BE$190:$BE$349</c:f>
              <c:numCache>
                <c:formatCode>General</c:formatCode>
                <c:ptCount val="160"/>
                <c:pt idx="0">
                  <c:v>-7.0809998512223391</c:v>
                </c:pt>
                <c:pt idx="1">
                  <c:v>-7.0809998512223391</c:v>
                </c:pt>
                <c:pt idx="2">
                  <c:v>-7.0879203977868448</c:v>
                </c:pt>
                <c:pt idx="3">
                  <c:v>-7.0926765462115151</c:v>
                </c:pt>
                <c:pt idx="4">
                  <c:v>-7.0952624527326416</c:v>
                </c:pt>
                <c:pt idx="5">
                  <c:v>-7.0966699524651107</c:v>
                </c:pt>
                <c:pt idx="6">
                  <c:v>-7.0970538452643073</c:v>
                </c:pt>
                <c:pt idx="7">
                  <c:v>-7.0970538452643073</c:v>
                </c:pt>
                <c:pt idx="8">
                  <c:v>-7.0968904233119403</c:v>
                </c:pt>
                <c:pt idx="9">
                  <c:v>-7.0959131412181993</c:v>
                </c:pt>
                <c:pt idx="10">
                  <c:v>-7.0917412944418929</c:v>
                </c:pt>
                <c:pt idx="11">
                  <c:v>-7.0873475630300202</c:v>
                </c:pt>
                <c:pt idx="12">
                  <c:v>-7.0807366638729796</c:v>
                </c:pt>
                <c:pt idx="13">
                  <c:v>-7.0728881168034938</c:v>
                </c:pt>
                <c:pt idx="14">
                  <c:v>-7.0628063054795085</c:v>
                </c:pt>
                <c:pt idx="15">
                  <c:v>-7.0504865139797559</c:v>
                </c:pt>
                <c:pt idx="16">
                  <c:v>-7.0368990336755273</c:v>
                </c:pt>
                <c:pt idx="17">
                  <c:v>-7.0220283462197841</c:v>
                </c:pt>
                <c:pt idx="18">
                  <c:v>-7.0048920195044628</c:v>
                </c:pt>
                <c:pt idx="19">
                  <c:v>-7.0048920195044628</c:v>
                </c:pt>
                <c:pt idx="20">
                  <c:v>-6.9854868849919214</c:v>
                </c:pt>
                <c:pt idx="21">
                  <c:v>-6.9647653643492147</c:v>
                </c:pt>
                <c:pt idx="22">
                  <c:v>-6.9417590289674793</c:v>
                </c:pt>
                <c:pt idx="23">
                  <c:v>-6.9174114914883704</c:v>
                </c:pt>
                <c:pt idx="24">
                  <c:v>-6.8907636559928003</c:v>
                </c:pt>
                <c:pt idx="25">
                  <c:v>-6.8627469444892997</c:v>
                </c:pt>
                <c:pt idx="26">
                  <c:v>-6.832415063492558</c:v>
                </c:pt>
                <c:pt idx="27">
                  <c:v>-6.7997666017176099</c:v>
                </c:pt>
                <c:pt idx="28">
                  <c:v>-6.7657148521543666</c:v>
                </c:pt>
                <c:pt idx="29">
                  <c:v>-6.7293324562664862</c:v>
                </c:pt>
                <c:pt idx="30">
                  <c:v>-6.6906195353270332</c:v>
                </c:pt>
                <c:pt idx="31">
                  <c:v>-6.6504696615779357</c:v>
                </c:pt>
                <c:pt idx="32">
                  <c:v>-6.607976633968689</c:v>
                </c:pt>
                <c:pt idx="33">
                  <c:v>-6.5640175734658399</c:v>
                </c:pt>
                <c:pt idx="34">
                  <c:v>-6.5168377239876181</c:v>
                </c:pt>
                <c:pt idx="35">
                  <c:v>-6.5168377239876181</c:v>
                </c:pt>
                <c:pt idx="36">
                  <c:v>-6.4681808404861734</c:v>
                </c:pt>
                <c:pt idx="37">
                  <c:v>-6.4180241517282886</c:v>
                </c:pt>
                <c:pt idx="38">
                  <c:v>-6.3646673371233673</c:v>
                </c:pt>
                <c:pt idx="39">
                  <c:v>-6.3106301144711994</c:v>
                </c:pt>
                <c:pt idx="40">
                  <c:v>-6.2534026001009266</c:v>
                </c:pt>
                <c:pt idx="41">
                  <c:v>-6.1946391338334514</c:v>
                </c:pt>
                <c:pt idx="42">
                  <c:v>-6.1335164553743651</c:v>
                </c:pt>
                <c:pt idx="43">
                  <c:v>-6.07004268650598</c:v>
                </c:pt>
                <c:pt idx="44">
                  <c:v>-6.0042252894179082</c:v>
                </c:pt>
                <c:pt idx="45">
                  <c:v>-5.9360740934142306</c:v>
                </c:pt>
                <c:pt idx="46">
                  <c:v>-5.8655983106441623</c:v>
                </c:pt>
                <c:pt idx="47">
                  <c:v>-5.7928094793168281</c:v>
                </c:pt>
                <c:pt idx="48">
                  <c:v>-5.7177185634887335</c:v>
                </c:pt>
                <c:pt idx="49">
                  <c:v>-5.6403388091963063</c:v>
                </c:pt>
                <c:pt idx="50">
                  <c:v>-5.560682931829664</c:v>
                </c:pt>
                <c:pt idx="51">
                  <c:v>-5.560682931829664</c:v>
                </c:pt>
                <c:pt idx="52">
                  <c:v>-5.4787658816992675</c:v>
                </c:pt>
                <c:pt idx="53">
                  <c:v>-5.3939201740965776</c:v>
                </c:pt>
                <c:pt idx="54">
                  <c:v>-5.3068701395410516</c:v>
                </c:pt>
                <c:pt idx="55">
                  <c:v>-5.2169765847770169</c:v>
                </c:pt>
                <c:pt idx="56">
                  <c:v>-5.1249406888299784</c:v>
                </c:pt>
                <c:pt idx="57">
                  <c:v>-5.0301529041360347</c:v>
                </c:pt>
                <c:pt idx="58">
                  <c:v>-4.9326747486822571</c:v>
                </c:pt>
                <c:pt idx="59">
                  <c:v>-4.8319679086500553</c:v>
                </c:pt>
                <c:pt idx="60">
                  <c:v>-4.7293147434471976</c:v>
                </c:pt>
                <c:pt idx="61">
                  <c:v>-4.6230211672721753</c:v>
                </c:pt>
                <c:pt idx="62">
                  <c:v>-4.5143591049276948</c:v>
                </c:pt>
                <c:pt idx="63">
                  <c:v>-4.4028565554071362</c:v>
                </c:pt>
                <c:pt idx="64">
                  <c:v>-4.2881014654442424</c:v>
                </c:pt>
                <c:pt idx="65">
                  <c:v>-4.1707728690202011</c:v>
                </c:pt>
                <c:pt idx="66">
                  <c:v>-4.0494947359529778</c:v>
                </c:pt>
                <c:pt idx="67">
                  <c:v>-4.0494947359529778</c:v>
                </c:pt>
                <c:pt idx="68">
                  <c:v>-3.9196805467561724</c:v>
                </c:pt>
                <c:pt idx="69">
                  <c:v>-3.7844049654494634</c:v>
                </c:pt>
                <c:pt idx="70">
                  <c:v>-3.649624196533138</c:v>
                </c:pt>
                <c:pt idx="71">
                  <c:v>-3.5139778067250327</c:v>
                </c:pt>
                <c:pt idx="72">
                  <c:v>-3.3784051670329567</c:v>
                </c:pt>
                <c:pt idx="73">
                  <c:v>-3.2424993870122765</c:v>
                </c:pt>
                <c:pt idx="74">
                  <c:v>-3.1063072363314319</c:v>
                </c:pt>
                <c:pt idx="75">
                  <c:v>-2.9698759247794384</c:v>
                </c:pt>
                <c:pt idx="76">
                  <c:v>-2.8336102868011741</c:v>
                </c:pt>
                <c:pt idx="77">
                  <c:v>-2.6968238219938785</c:v>
                </c:pt>
                <c:pt idx="78">
                  <c:v>-2.6968238219938785</c:v>
                </c:pt>
                <c:pt idx="79">
                  <c:v>-2.56026285781887</c:v>
                </c:pt>
                <c:pt idx="80">
                  <c:v>-2.4233062454857341</c:v>
                </c:pt>
                <c:pt idx="81">
                  <c:v>-2.2866341373460131</c:v>
                </c:pt>
                <c:pt idx="82">
                  <c:v>-2.1496907198654194</c:v>
                </c:pt>
                <c:pt idx="83">
                  <c:v>-2.0130895781859235</c:v>
                </c:pt>
                <c:pt idx="84">
                  <c:v>-1.8763413480756062</c:v>
                </c:pt>
                <c:pt idx="85">
                  <c:v>-1.7397666567182979</c:v>
                </c:pt>
                <c:pt idx="86">
                  <c:v>-1.603618031592013</c:v>
                </c:pt>
                <c:pt idx="87">
                  <c:v>-1.4675072218989282</c:v>
                </c:pt>
                <c:pt idx="88">
                  <c:v>-1.3317031871015181</c:v>
                </c:pt>
                <c:pt idx="89">
                  <c:v>-1.1962496621511436</c:v>
                </c:pt>
                <c:pt idx="90">
                  <c:v>-1.0611902768631232</c:v>
                </c:pt>
                <c:pt idx="91">
                  <c:v>-0.92644620985800352</c:v>
                </c:pt>
                <c:pt idx="92">
                  <c:v>-0.79232122726047494</c:v>
                </c:pt>
                <c:pt idx="93">
                  <c:v>-0.65863149868604121</c:v>
                </c:pt>
                <c:pt idx="94">
                  <c:v>-0.52602914783976751</c:v>
                </c:pt>
                <c:pt idx="95">
                  <c:v>-0.39340503670492166</c:v>
                </c:pt>
                <c:pt idx="96">
                  <c:v>-0.2614627340409022</c:v>
                </c:pt>
                <c:pt idx="97">
                  <c:v>-0.13031287912978548</c:v>
                </c:pt>
                <c:pt idx="98">
                  <c:v>4.1804373700178229E-6</c:v>
                </c:pt>
                <c:pt idx="99">
                  <c:v>4.1804373700178229E-6</c:v>
                </c:pt>
                <c:pt idx="100">
                  <c:v>0.12946607428841286</c:v>
                </c:pt>
                <c:pt idx="101">
                  <c:v>0.25798114360553626</c:v>
                </c:pt>
                <c:pt idx="102">
                  <c:v>0.3855629893768161</c:v>
                </c:pt>
                <c:pt idx="103">
                  <c:v>0.51215596159658061</c:v>
                </c:pt>
                <c:pt idx="104">
                  <c:v>0.63763527866707947</c:v>
                </c:pt>
                <c:pt idx="105">
                  <c:v>0.76212081524381925</c:v>
                </c:pt>
                <c:pt idx="106">
                  <c:v>0.88538449861004342</c:v>
                </c:pt>
                <c:pt idx="107">
                  <c:v>1.0074777244803212</c:v>
                </c:pt>
                <c:pt idx="108">
                  <c:v>1.1283653695278197</c:v>
                </c:pt>
                <c:pt idx="109">
                  <c:v>1.2480129514076173</c:v>
                </c:pt>
                <c:pt idx="110">
                  <c:v>1.2480129514076173</c:v>
                </c:pt>
                <c:pt idx="111">
                  <c:v>1.3663866385471959</c:v>
                </c:pt>
                <c:pt idx="112">
                  <c:v>1.4832453625579176</c:v>
                </c:pt>
                <c:pt idx="113">
                  <c:v>1.5989553777300043</c:v>
                </c:pt>
                <c:pt idx="114">
                  <c:v>1.7130521654429418</c:v>
                </c:pt>
                <c:pt idx="115">
                  <c:v>1.8257127076088653</c:v>
                </c:pt>
                <c:pt idx="116">
                  <c:v>1.8257127076088653</c:v>
                </c:pt>
                <c:pt idx="117">
                  <c:v>1.9369068050814171</c:v>
                </c:pt>
                <c:pt idx="118">
                  <c:v>2.0463126317483673</c:v>
                </c:pt>
                <c:pt idx="119">
                  <c:v>2.1541605068697298</c:v>
                </c:pt>
                <c:pt idx="120">
                  <c:v>2.260422552986685</c:v>
                </c:pt>
                <c:pt idx="121">
                  <c:v>2.3647301209051914</c:v>
                </c:pt>
                <c:pt idx="122">
                  <c:v>2.3647301209051914</c:v>
                </c:pt>
                <c:pt idx="123">
                  <c:v>2.4673661824512649</c:v>
                </c:pt>
                <c:pt idx="124">
                  <c:v>2.5679309022126677</c:v>
                </c:pt>
                <c:pt idx="125">
                  <c:v>2.6667425042597284</c:v>
                </c:pt>
                <c:pt idx="126">
                  <c:v>2.7633713699802906</c:v>
                </c:pt>
                <c:pt idx="127">
                  <c:v>2.8577472073253856</c:v>
                </c:pt>
                <c:pt idx="128">
                  <c:v>2.9498019024601709</c:v>
                </c:pt>
                <c:pt idx="129">
                  <c:v>3.039468819014719</c:v>
                </c:pt>
                <c:pt idx="130">
                  <c:v>3.1271522496608402</c:v>
                </c:pt>
                <c:pt idx="131">
                  <c:v>3.2118659399319847</c:v>
                </c:pt>
                <c:pt idx="132">
                  <c:v>3.2940020466761375</c:v>
                </c:pt>
                <c:pt idx="133">
                  <c:v>3.2940020466761375</c:v>
                </c:pt>
              </c:numCache>
            </c:numRef>
          </c:yVal>
          <c:smooth val="1"/>
        </c:ser>
        <c:ser>
          <c:idx val="3"/>
          <c:order val="3"/>
          <c:tx>
            <c:strRef>
              <c:f>Summary!$BG$2</c:f>
              <c:strCache>
                <c:ptCount val="1"/>
                <c:pt idx="0">
                  <c:v>CL Asy</c:v>
                </c:pt>
              </c:strCache>
            </c:strRef>
          </c:tx>
          <c:spPr>
            <a:ln w="12700">
              <a:solidFill>
                <a:srgbClr val="FF00FF"/>
              </a:solidFill>
              <a:prstDash val="solid"/>
            </a:ln>
          </c:spPr>
          <c:marker>
            <c:symbol val="none"/>
          </c:marker>
          <c:xVal>
            <c:numRef>
              <c:f>Summary!$BF$190:$BF$349</c:f>
              <c:numCache>
                <c:formatCode>General</c:formatCode>
                <c:ptCount val="160"/>
              </c:numCache>
            </c:numRef>
          </c:xVal>
          <c:yVal>
            <c:numRef>
              <c:f>Summary!$BG$190:$BG$349</c:f>
              <c:numCache>
                <c:formatCode>General</c:formatCode>
                <c:ptCount val="160"/>
              </c:numCache>
            </c:numRef>
          </c:yVal>
          <c:smooth val="1"/>
        </c:ser>
        <c:ser>
          <c:idx val="4"/>
          <c:order val="4"/>
          <c:tx>
            <c:strRef>
              <c:f>Summary!$BI$2</c:f>
              <c:strCache>
                <c:ptCount val="1"/>
                <c:pt idx="0">
                  <c:v>Poled Jib</c:v>
                </c:pt>
              </c:strCache>
            </c:strRef>
          </c:tx>
          <c:spPr>
            <a:ln w="12700">
              <a:solidFill>
                <a:srgbClr val="FF0000"/>
              </a:solidFill>
              <a:prstDash val="solid"/>
            </a:ln>
          </c:spPr>
          <c:marker>
            <c:symbol val="none"/>
          </c:marker>
          <c:xVal>
            <c:numRef>
              <c:f>Summary!$BH$190:$BH$349</c:f>
              <c:numCache>
                <c:formatCode>General</c:formatCode>
                <c:ptCount val="160"/>
                <c:pt idx="0">
                  <c:v>7.8699838828999333E-6</c:v>
                </c:pt>
                <c:pt idx="1">
                  <c:v>7.8699838828999333E-6</c:v>
                </c:pt>
                <c:pt idx="2">
                  <c:v>0.12248882904655774</c:v>
                </c:pt>
                <c:pt idx="3">
                  <c:v>0.24542106973801894</c:v>
                </c:pt>
                <c:pt idx="4">
                  <c:v>0.36881925348823108</c:v>
                </c:pt>
                <c:pt idx="5">
                  <c:v>0.49262794118585262</c:v>
                </c:pt>
                <c:pt idx="6">
                  <c:v>0.61680890322910131</c:v>
                </c:pt>
                <c:pt idx="7">
                  <c:v>0.7413235211405973</c:v>
                </c:pt>
                <c:pt idx="8">
                  <c:v>0.79121337682534609</c:v>
                </c:pt>
                <c:pt idx="9">
                  <c:v>0.79121337682534609</c:v>
                </c:pt>
                <c:pt idx="10">
                  <c:v>0.86601116243526377</c:v>
                </c:pt>
                <c:pt idx="11">
                  <c:v>0.99078086702803081</c:v>
                </c:pt>
                <c:pt idx="12">
                  <c:v>1.1152288445928151</c:v>
                </c:pt>
                <c:pt idx="13">
                  <c:v>1.239508151928354</c:v>
                </c:pt>
                <c:pt idx="14">
                  <c:v>1.3631468693133575</c:v>
                </c:pt>
                <c:pt idx="15">
                  <c:v>1.4861600472203433</c:v>
                </c:pt>
                <c:pt idx="16">
                  <c:v>1.6079573419002975</c:v>
                </c:pt>
                <c:pt idx="17">
                  <c:v>1.7285391214483738</c:v>
                </c:pt>
                <c:pt idx="18">
                  <c:v>1.8479750490900135</c:v>
                </c:pt>
                <c:pt idx="19">
                  <c:v>1.8479750490900135</c:v>
                </c:pt>
                <c:pt idx="20">
                  <c:v>1.9666796164143838</c:v>
                </c:pt>
                <c:pt idx="21">
                  <c:v>2.0846172240606453</c:v>
                </c:pt>
                <c:pt idx="22">
                  <c:v>2.2020619312176928</c:v>
                </c:pt>
                <c:pt idx="23">
                  <c:v>2.3193543238037586</c:v>
                </c:pt>
                <c:pt idx="24">
                  <c:v>2.4365582102169094</c:v>
                </c:pt>
                <c:pt idx="25">
                  <c:v>2.5537365837297137</c:v>
                </c:pt>
                <c:pt idx="26">
                  <c:v>2.6705769920083169</c:v>
                </c:pt>
                <c:pt idx="27">
                  <c:v>2.7867008287892969</c:v>
                </c:pt>
                <c:pt idx="28">
                  <c:v>2.9012587770927833</c:v>
                </c:pt>
                <c:pt idx="29">
                  <c:v>3.0132745052673027</c:v>
                </c:pt>
                <c:pt idx="30">
                  <c:v>3.1225238949548664</c:v>
                </c:pt>
                <c:pt idx="31">
                  <c:v>3.2292404379519315</c:v>
                </c:pt>
                <c:pt idx="32">
                  <c:v>3.3327845592235752</c:v>
                </c:pt>
                <c:pt idx="33">
                  <c:v>3.4339124667134002</c:v>
                </c:pt>
                <c:pt idx="34">
                  <c:v>3.5320057915398504</c:v>
                </c:pt>
                <c:pt idx="35">
                  <c:v>3.5320057915398504</c:v>
                </c:pt>
                <c:pt idx="36">
                  <c:v>3.6274188891343835</c:v>
                </c:pt>
                <c:pt idx="37">
                  <c:v>3.7210984866662482</c:v>
                </c:pt>
                <c:pt idx="38">
                  <c:v>3.8135678314103831</c:v>
                </c:pt>
                <c:pt idx="39">
                  <c:v>3.9054086285147513</c:v>
                </c:pt>
                <c:pt idx="40">
                  <c:v>3.9966857363143711</c:v>
                </c:pt>
                <c:pt idx="41">
                  <c:v>4.0874636979530434</c:v>
                </c:pt>
                <c:pt idx="42">
                  <c:v>4.1784065577014786</c:v>
                </c:pt>
                <c:pt idx="43">
                  <c:v>4.2696171389713848</c:v>
                </c:pt>
                <c:pt idx="44">
                  <c:v>4.3605656654752316</c:v>
                </c:pt>
                <c:pt idx="45">
                  <c:v>4.4519516961910579</c:v>
                </c:pt>
                <c:pt idx="46">
                  <c:v>4.5438694466494693</c:v>
                </c:pt>
                <c:pt idx="47">
                  <c:v>4.6357412569432359</c:v>
                </c:pt>
                <c:pt idx="48">
                  <c:v>4.7276170757073617</c:v>
                </c:pt>
                <c:pt idx="49">
                  <c:v>4.819544150517963</c:v>
                </c:pt>
                <c:pt idx="50">
                  <c:v>4.9115679101977934</c:v>
                </c:pt>
                <c:pt idx="51">
                  <c:v>4.9115679101977934</c:v>
                </c:pt>
              </c:numCache>
            </c:numRef>
          </c:xVal>
          <c:yVal>
            <c:numRef>
              <c:f>Summary!$BI$190:$BI$349</c:f>
              <c:numCache>
                <c:formatCode>General</c:formatCode>
                <c:ptCount val="160"/>
                <c:pt idx="0">
                  <c:v>-7.0060000419572495</c:v>
                </c:pt>
                <c:pt idx="1">
                  <c:v>-7.0060000419572495</c:v>
                </c:pt>
                <c:pt idx="2">
                  <c:v>-7.0169311136479617</c:v>
                </c:pt>
                <c:pt idx="3">
                  <c:v>-7.0277160877896163</c:v>
                </c:pt>
                <c:pt idx="4">
                  <c:v>-7.0373418554521141</c:v>
                </c:pt>
                <c:pt idx="5">
                  <c:v>-7.0447965801708898</c:v>
                </c:pt>
                <c:pt idx="6">
                  <c:v>-7.0500693453785725</c:v>
                </c:pt>
                <c:pt idx="7">
                  <c:v>-7.0531484845577319</c:v>
                </c:pt>
                <c:pt idx="8">
                  <c:v>-7.0537639665874403</c:v>
                </c:pt>
                <c:pt idx="9">
                  <c:v>-7.0537639665874403</c:v>
                </c:pt>
                <c:pt idx="10">
                  <c:v>-7.0530319655829468</c:v>
                </c:pt>
                <c:pt idx="11">
                  <c:v>-7.0497172763225713</c:v>
                </c:pt>
                <c:pt idx="12">
                  <c:v>-7.0412291746041005</c:v>
                </c:pt>
                <c:pt idx="13">
                  <c:v>-7.0295564372639481</c:v>
                </c:pt>
                <c:pt idx="14">
                  <c:v>-7.012743213304101</c:v>
                </c:pt>
                <c:pt idx="15">
                  <c:v>-6.991797260567667</c:v>
                </c:pt>
                <c:pt idx="16">
                  <c:v>-6.9647953168391412</c:v>
                </c:pt>
                <c:pt idx="17">
                  <c:v>-6.9327611550566468</c:v>
                </c:pt>
                <c:pt idx="18">
                  <c:v>-6.8967083678632584</c:v>
                </c:pt>
                <c:pt idx="19">
                  <c:v>-6.8967083678632584</c:v>
                </c:pt>
                <c:pt idx="20">
                  <c:v>-6.8586004077015614</c:v>
                </c:pt>
                <c:pt idx="21">
                  <c:v>-6.818450898926911</c:v>
                </c:pt>
                <c:pt idx="22">
                  <c:v>-6.7772264399315718</c:v>
                </c:pt>
                <c:pt idx="23">
                  <c:v>-6.7358720707371775</c:v>
                </c:pt>
                <c:pt idx="24">
                  <c:v>-6.6943678656695367</c:v>
                </c:pt>
                <c:pt idx="25">
                  <c:v>-6.6526915175698811</c:v>
                </c:pt>
                <c:pt idx="26">
                  <c:v>-6.6098912392613212</c:v>
                </c:pt>
                <c:pt idx="27">
                  <c:v>-6.5650378563662759</c:v>
                </c:pt>
                <c:pt idx="28">
                  <c:v>-6.5163168307709975</c:v>
                </c:pt>
                <c:pt idx="29">
                  <c:v>-6.4619717105411096</c:v>
                </c:pt>
                <c:pt idx="30">
                  <c:v>-6.4021071211371217</c:v>
                </c:pt>
                <c:pt idx="31">
                  <c:v>-6.3377262484271588</c:v>
                </c:pt>
                <c:pt idx="32">
                  <c:v>-6.2680417800804813</c:v>
                </c:pt>
                <c:pt idx="33">
                  <c:v>-6.1949283099017691</c:v>
                </c:pt>
                <c:pt idx="34">
                  <c:v>-6.11760025834693</c:v>
                </c:pt>
                <c:pt idx="35">
                  <c:v>-6.11760025834693</c:v>
                </c:pt>
                <c:pt idx="36">
                  <c:v>-6.037026115506956</c:v>
                </c:pt>
                <c:pt idx="37">
                  <c:v>-5.9549901552282209</c:v>
                </c:pt>
                <c:pt idx="38">
                  <c:v>-5.8723676966989347</c:v>
                </c:pt>
                <c:pt idx="39">
                  <c:v>-5.789995019137919</c:v>
                </c:pt>
                <c:pt idx="40">
                  <c:v>-5.7078477748967424</c:v>
                </c:pt>
                <c:pt idx="41">
                  <c:v>-5.6259005025738968</c:v>
                </c:pt>
                <c:pt idx="42">
                  <c:v>-5.5449224894294131</c:v>
                </c:pt>
                <c:pt idx="43">
                  <c:v>-5.4648507475459978</c:v>
                </c:pt>
                <c:pt idx="44">
                  <c:v>-5.3848404528465483</c:v>
                </c:pt>
                <c:pt idx="45">
                  <c:v>-5.3056200139906702</c:v>
                </c:pt>
                <c:pt idx="46">
                  <c:v>-5.2271147002799019</c:v>
                </c:pt>
                <c:pt idx="47">
                  <c:v>-5.1485033387072043</c:v>
                </c:pt>
                <c:pt idx="48">
                  <c:v>-5.0697399348223611</c:v>
                </c:pt>
                <c:pt idx="49">
                  <c:v>-4.9907755896897745</c:v>
                </c:pt>
                <c:pt idx="50">
                  <c:v>-4.9115596343069496</c:v>
                </c:pt>
                <c:pt idx="51">
                  <c:v>-4.9115596343069496</c:v>
                </c:pt>
              </c:numCache>
            </c:numRef>
          </c:yVal>
          <c:smooth val="1"/>
        </c:ser>
        <c:ser>
          <c:idx val="5"/>
          <c:order val="5"/>
          <c:spPr>
            <a:ln w="12700">
              <a:solidFill>
                <a:srgbClr val="0000FF"/>
              </a:solidFill>
              <a:prstDash val="solid"/>
            </a:ln>
          </c:spPr>
          <c:marker>
            <c:symbol val="none"/>
          </c:marker>
          <c:yVal>
            <c:numLit>
              <c:formatCode>General</c:formatCode>
              <c:ptCount val="1"/>
              <c:pt idx="0">
                <c:v>0</c:v>
              </c:pt>
            </c:numLit>
          </c:yVal>
          <c:smooth val="1"/>
        </c:ser>
        <c:ser>
          <c:idx val="6"/>
          <c:order val="6"/>
          <c:spPr>
            <a:ln w="12700">
              <a:solidFill>
                <a:srgbClr val="339966"/>
              </a:solidFill>
              <a:prstDash val="solid"/>
            </a:ln>
          </c:spPr>
          <c:marker>
            <c:symbol val="none"/>
          </c:marker>
          <c:yVal>
            <c:numLit>
              <c:formatCode>General</c:formatCode>
              <c:ptCount val="1"/>
              <c:pt idx="0">
                <c:v>0</c:v>
              </c:pt>
            </c:numLit>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12700">
              <a:solidFill>
                <a:srgbClr val="808080"/>
              </a:solidFill>
              <a:prstDash val="sysDash"/>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rgbClr val="808080"/>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2"/>
          <c:order val="30"/>
          <c:spPr>
            <a:ln w="12700">
              <a:solidFill>
                <a:schemeClr val="bg1">
                  <a:lumMod val="50000"/>
                </a:schemeClr>
              </a:solidFill>
              <a:prstDash val="sysDash"/>
            </a:ln>
          </c:spPr>
          <c:marker>
            <c:symbol val="none"/>
          </c:marker>
          <c:xVal>
            <c:numRef>
              <c:f>'Graphics Grid'!$B$64:$AF$64</c:f>
              <c:numCache>
                <c:formatCode>0.000</c:formatCode>
                <c:ptCount val="31"/>
                <c:pt idx="0">
                  <c:v>9.9999967572526884</c:v>
                </c:pt>
                <c:pt idx="1">
                  <c:v>11.471525148580465</c:v>
                </c:pt>
                <c:pt idx="2">
                  <c:v>12.855748369226065</c:v>
                </c:pt>
                <c:pt idx="3">
                  <c:v>14.142131652192468</c:v>
                </c:pt>
                <c:pt idx="4">
                  <c:v>15.320884850953611</c:v>
                </c:pt>
                <c:pt idx="5">
                  <c:v>16.383036948327629</c:v>
                </c:pt>
                <c:pt idx="6">
                  <c:v>17.320504331285697</c:v>
                </c:pt>
                <c:pt idx="7">
                  <c:v>18.126152312084194</c:v>
                </c:pt>
                <c:pt idx="8">
                  <c:v>18.793849427507695</c:v>
                </c:pt>
                <c:pt idx="9">
                  <c:v>19.318514102972962</c:v>
                </c:pt>
                <c:pt idx="10">
                  <c:v>19.696153326352213</c:v>
                </c:pt>
                <c:pt idx="11">
                  <c:v>19.923893037184751</c:v>
                </c:pt>
                <c:pt idx="12">
                  <c:v>19.999999999996845</c:v>
                </c:pt>
                <c:pt idx="13">
                  <c:v>19.923894995260806</c:v>
                </c:pt>
                <c:pt idx="14">
                  <c:v>19.696157227602193</c:v>
                </c:pt>
                <c:pt idx="15">
                  <c:v>19.31851991770602</c:v>
                </c:pt>
                <c:pt idx="16">
                  <c:v>18.793857111470235</c:v>
                </c:pt>
                <c:pt idx="17">
                  <c:v>18.126161806796656</c:v>
                </c:pt>
                <c:pt idx="18">
                  <c:v>17.320515564487643</c:v>
                </c:pt>
                <c:pt idx="19">
                  <c:v>16.383049834527672</c:v>
                </c:pt>
                <c:pt idx="20">
                  <c:v>15.320899292080055</c:v>
                </c:pt>
                <c:pt idx="21">
                  <c:v>14.142135623730951</c:v>
                </c:pt>
                <c:pt idx="22">
                  <c:v>12.85575219373079</c:v>
                </c:pt>
                <c:pt idx="23">
                  <c:v>11.471528727020919</c:v>
                </c:pt>
                <c:pt idx="24">
                  <c:v>9.9999999999999982</c:v>
                </c:pt>
                <c:pt idx="25">
                  <c:v>8.452365234813989</c:v>
                </c:pt>
                <c:pt idx="26">
                  <c:v>6.8404028665133776</c:v>
                </c:pt>
                <c:pt idx="27">
                  <c:v>5.1763809020504201</c:v>
                </c:pt>
                <c:pt idx="28">
                  <c:v>3.4729635533386056</c:v>
                </c:pt>
                <c:pt idx="29">
                  <c:v>1.7431148549531639</c:v>
                </c:pt>
                <c:pt idx="30">
                  <c:v>2.45029690981724E-15</c:v>
                </c:pt>
              </c:numCache>
            </c:numRef>
          </c:xVal>
          <c:yVal>
            <c:numRef>
              <c:f>'Graphics Grid'!$B$65:$AF$65</c:f>
              <c:numCache>
                <c:formatCode>0.000</c:formatCode>
                <c:ptCount val="31"/>
                <c:pt idx="0">
                  <c:v>17.320509947889402</c:v>
                </c:pt>
                <c:pt idx="1">
                  <c:v>16.383043391430235</c:v>
                </c:pt>
                <c:pt idx="2">
                  <c:v>15.320892071519248</c:v>
                </c:pt>
                <c:pt idx="3">
                  <c:v>14.142139595268317</c:v>
                </c:pt>
                <c:pt idx="4">
                  <c:v>12.85575697436056</c:v>
                </c:pt>
                <c:pt idx="5">
                  <c:v>11.471534350283388</c:v>
                </c:pt>
                <c:pt idx="6">
                  <c:v>10.000006485493568</c:v>
                </c:pt>
                <c:pt idx="7">
                  <c:v>8.4523725875711868</c:v>
                </c:pt>
                <c:pt idx="8">
                  <c:v>6.8404110765485902</c:v>
                </c:pt>
                <c:pt idx="9">
                  <c:v>5.1763899440860053</c:v>
                </c:pt>
                <c:pt idx="10">
                  <c:v>3.4729733867141332</c:v>
                </c:pt>
                <c:pt idx="11">
                  <c:v>1.743125423720554</c:v>
                </c:pt>
                <c:pt idx="12">
                  <c:v>1.1233205589158962E-5</c:v>
                </c:pt>
                <c:pt idx="13">
                  <c:v>-1.7431030428007921</c:v>
                </c:pt>
                <c:pt idx="14">
                  <c:v>-3.472951261617983</c:v>
                </c:pt>
                <c:pt idx="15">
                  <c:v>-5.1763682431986835</c:v>
                </c:pt>
                <c:pt idx="16">
                  <c:v>-6.8403899650268309</c:v>
                </c:pt>
                <c:pt idx="17">
                  <c:v>-8.4523522260863082</c:v>
                </c:pt>
                <c:pt idx="18">
                  <c:v>-9.9999870290086541</c:v>
                </c:pt>
                <c:pt idx="19">
                  <c:v>-11.471515946873927</c:v>
                </c:pt>
                <c:pt idx="20">
                  <c:v>-12.855739764087515</c:v>
                </c:pt>
                <c:pt idx="21">
                  <c:v>-14.142135623730949</c:v>
                </c:pt>
                <c:pt idx="22">
                  <c:v>-15.320888862379558</c:v>
                </c:pt>
                <c:pt idx="23">
                  <c:v>-16.383040885779838</c:v>
                </c:pt>
                <c:pt idx="24">
                  <c:v>-17.320508075688775</c:v>
                </c:pt>
                <c:pt idx="25">
                  <c:v>-18.126155740732997</c:v>
                </c:pt>
                <c:pt idx="26">
                  <c:v>-18.793852415718167</c:v>
                </c:pt>
                <c:pt idx="27">
                  <c:v>-19.318516525781362</c:v>
                </c:pt>
                <c:pt idx="28">
                  <c:v>-19.696155060244159</c:v>
                </c:pt>
                <c:pt idx="29">
                  <c:v>-19.92389396183491</c:v>
                </c:pt>
                <c:pt idx="30">
                  <c:v>-20</c:v>
                </c:pt>
              </c:numCache>
            </c:numRef>
          </c:yVal>
          <c:smooth val="1"/>
        </c:ser>
        <c:ser>
          <c:idx val="33"/>
          <c:order val="31"/>
          <c:spPr>
            <a:ln w="12700">
              <a:solidFill>
                <a:schemeClr val="bg1">
                  <a:lumMod val="50000"/>
                </a:schemeClr>
              </a:solidFill>
              <a:prstDash val="sysDash"/>
            </a:ln>
          </c:spPr>
          <c:marker>
            <c:symbol val="none"/>
          </c:marker>
          <c:xVal>
            <c:numRef>
              <c:f>'Graphics Grid'!$B$66:$AF$66</c:f>
              <c:numCache>
                <c:formatCode>0.000</c:formatCode>
                <c:ptCount val="31"/>
                <c:pt idx="0">
                  <c:v>10.999996432977959</c:v>
                </c:pt>
                <c:pt idx="1">
                  <c:v>12.618677663438513</c:v>
                </c:pt>
                <c:pt idx="2">
                  <c:v>14.141323206148671</c:v>
                </c:pt>
                <c:pt idx="3">
                  <c:v>15.556344817411716</c:v>
                </c:pt>
                <c:pt idx="4">
                  <c:v>16.852973336048972</c:v>
                </c:pt>
                <c:pt idx="5">
                  <c:v>18.021340643160393</c:v>
                </c:pt>
                <c:pt idx="6">
                  <c:v>19.052554764414264</c:v>
                </c:pt>
                <c:pt idx="7">
                  <c:v>19.938767543292613</c:v>
                </c:pt>
                <c:pt idx="8">
                  <c:v>20.673234370258466</c:v>
                </c:pt>
                <c:pt idx="9">
                  <c:v>21.25036551327026</c:v>
                </c:pt>
                <c:pt idx="10">
                  <c:v>21.665768658987435</c:v>
                </c:pt>
                <c:pt idx="11">
                  <c:v>21.916282340903226</c:v>
                </c:pt>
                <c:pt idx="12">
                  <c:v>21.999999999996529</c:v>
                </c:pt>
                <c:pt idx="13">
                  <c:v>21.916284494786886</c:v>
                </c:pt>
                <c:pt idx="14">
                  <c:v>21.66577295036241</c:v>
                </c:pt>
                <c:pt idx="15">
                  <c:v>21.25037190947662</c:v>
                </c:pt>
                <c:pt idx="16">
                  <c:v>20.673242822617258</c:v>
                </c:pt>
                <c:pt idx="17">
                  <c:v>19.938777987476321</c:v>
                </c:pt>
                <c:pt idx="18">
                  <c:v>19.052567120936406</c:v>
                </c:pt>
                <c:pt idx="19">
                  <c:v>18.021354817980438</c:v>
                </c:pt>
                <c:pt idx="20">
                  <c:v>16.852989221288059</c:v>
                </c:pt>
                <c:pt idx="21">
                  <c:v>15.556349186104047</c:v>
                </c:pt>
                <c:pt idx="22">
                  <c:v>14.141327413103868</c:v>
                </c:pt>
                <c:pt idx="23">
                  <c:v>12.618681599723011</c:v>
                </c:pt>
                <c:pt idx="24">
                  <c:v>10.999999999999998</c:v>
                </c:pt>
                <c:pt idx="25">
                  <c:v>9.2976017582953894</c:v>
                </c:pt>
                <c:pt idx="26">
                  <c:v>7.5244431531647153</c:v>
                </c:pt>
                <c:pt idx="27">
                  <c:v>5.6940189922554625</c:v>
                </c:pt>
                <c:pt idx="28">
                  <c:v>3.8202599086724662</c:v>
                </c:pt>
                <c:pt idx="29">
                  <c:v>1.9174263404484804</c:v>
                </c:pt>
                <c:pt idx="30">
                  <c:v>2.695326600798964E-15</c:v>
                </c:pt>
              </c:numCache>
            </c:numRef>
          </c:xVal>
          <c:yVal>
            <c:numRef>
              <c:f>'Graphics Grid'!$B$67:$AF$67</c:f>
              <c:numCache>
                <c:formatCode>0.000</c:formatCode>
                <c:ptCount val="31"/>
                <c:pt idx="0">
                  <c:v>19.05256094267834</c:v>
                </c:pt>
                <c:pt idx="1">
                  <c:v>18.021347730573257</c:v>
                </c:pt>
                <c:pt idx="2">
                  <c:v>16.852981278671173</c:v>
                </c:pt>
                <c:pt idx="3">
                  <c:v>15.556353554795148</c:v>
                </c:pt>
                <c:pt idx="4">
                  <c:v>14.141332671796615</c:v>
                </c:pt>
                <c:pt idx="5">
                  <c:v>12.618687785311726</c:v>
                </c:pt>
                <c:pt idx="6">
                  <c:v>11.000007134042926</c:v>
                </c:pt>
                <c:pt idx="7">
                  <c:v>9.2976098463283066</c:v>
                </c:pt>
                <c:pt idx="8">
                  <c:v>7.5244521842034491</c:v>
                </c:pt>
                <c:pt idx="9">
                  <c:v>5.6940289384946059</c:v>
                </c:pt>
                <c:pt idx="10">
                  <c:v>3.8202707253855466</c:v>
                </c:pt>
                <c:pt idx="11">
                  <c:v>1.9174379660926095</c:v>
                </c:pt>
                <c:pt idx="12">
                  <c:v>1.2356526148074858E-5</c:v>
                </c:pt>
                <c:pt idx="13">
                  <c:v>-1.9174133470808714</c:v>
                </c:pt>
                <c:pt idx="14">
                  <c:v>-3.8202463877797812</c:v>
                </c:pt>
                <c:pt idx="15">
                  <c:v>-5.6940050675185514</c:v>
                </c:pt>
                <c:pt idx="16">
                  <c:v>-7.5244289615295141</c:v>
                </c:pt>
                <c:pt idx="17">
                  <c:v>-9.297587448694939</c:v>
                </c:pt>
                <c:pt idx="18">
                  <c:v>-10.99998573190952</c:v>
                </c:pt>
                <c:pt idx="19">
                  <c:v>-12.618667541561319</c:v>
                </c:pt>
                <c:pt idx="20">
                  <c:v>-14.141313740496265</c:v>
                </c:pt>
                <c:pt idx="21">
                  <c:v>-15.556349186104043</c:v>
                </c:pt>
                <c:pt idx="22">
                  <c:v>-16.852977748617512</c:v>
                </c:pt>
                <c:pt idx="23">
                  <c:v>-18.021344974357824</c:v>
                </c:pt>
                <c:pt idx="24">
                  <c:v>-19.052558883257653</c:v>
                </c:pt>
                <c:pt idx="25">
                  <c:v>-19.938771314806299</c:v>
                </c:pt>
                <c:pt idx="26">
                  <c:v>-20.673237657289985</c:v>
                </c:pt>
                <c:pt idx="27">
                  <c:v>-21.250368178359501</c:v>
                </c:pt>
                <c:pt idx="28">
                  <c:v>-21.665770566268577</c:v>
                </c:pt>
                <c:pt idx="29">
                  <c:v>-21.916283358018401</c:v>
                </c:pt>
                <c:pt idx="30">
                  <c:v>-22</c:v>
                </c:pt>
              </c:numCache>
            </c:numRef>
          </c:yVal>
          <c:smooth val="1"/>
        </c:ser>
        <c:ser>
          <c:idx val="30"/>
          <c:order val="32"/>
          <c:spPr>
            <a:ln w="28575">
              <a:noFill/>
            </a:ln>
          </c:spPr>
          <c:marker>
            <c:symbol val="x"/>
            <c:size val="9"/>
            <c:spPr>
              <a:noFill/>
              <a:ln>
                <a:solidFill>
                  <a:srgbClr val="0000FF"/>
                </a:solidFill>
                <a:prstDash val="solid"/>
              </a:ln>
            </c:spPr>
          </c:marker>
          <c:xVal>
            <c:numRef>
              <c:f>'Graphics Grid'!$L$9</c:f>
              <c:numCache>
                <c:formatCode>General</c:formatCode>
                <c:ptCount val="1"/>
                <c:pt idx="0">
                  <c:v>3.8362949019600112</c:v>
                </c:pt>
              </c:numCache>
            </c:numRef>
          </c:xVal>
          <c:yVal>
            <c:numRef>
              <c:f>'Graphics Grid'!$M$9</c:f>
              <c:numCache>
                <c:formatCode>General</c:formatCode>
                <c:ptCount val="1"/>
                <c:pt idx="0">
                  <c:v>4.4601041706820013</c:v>
                </c:pt>
              </c:numCache>
            </c:numRef>
          </c:yVal>
          <c:smooth val="1"/>
        </c:ser>
        <c:ser>
          <c:idx val="31"/>
          <c:order val="33"/>
          <c:spPr>
            <a:ln w="28575">
              <a:noFill/>
            </a:ln>
          </c:spPr>
          <c:marker>
            <c:symbol val="circle"/>
            <c:size val="9"/>
            <c:spPr>
              <a:noFill/>
              <a:ln>
                <a:solidFill>
                  <a:srgbClr val="0000FF"/>
                </a:solidFill>
                <a:prstDash val="solid"/>
              </a:ln>
            </c:spPr>
          </c:marker>
          <c:xVal>
            <c:numRef>
              <c:f>'Graphics Grid'!$L$17</c:f>
              <c:numCache>
                <c:formatCode>General</c:formatCode>
                <c:ptCount val="1"/>
                <c:pt idx="0">
                  <c:v>0.52130911128007529</c:v>
                </c:pt>
              </c:numCache>
            </c:numRef>
          </c:xVal>
          <c:yVal>
            <c:numRef>
              <c:f>'Graphics Grid'!$M$17</c:f>
              <c:numCache>
                <c:formatCode>General</c:formatCode>
                <c:ptCount val="1"/>
                <c:pt idx="0">
                  <c:v>-7.0988845070859279</c:v>
                </c:pt>
              </c:numCache>
            </c:numRef>
          </c:yVal>
          <c:smooth val="1"/>
        </c:ser>
        <c:ser>
          <c:idx val="34"/>
          <c:order val="34"/>
          <c:spPr>
            <a:ln w="12700">
              <a:solidFill>
                <a:schemeClr val="bg1">
                  <a:lumMod val="50000"/>
                </a:schemeClr>
              </a:solidFill>
              <a:prstDash val="sysDash"/>
            </a:ln>
          </c:spPr>
          <c:marker>
            <c:symbol val="none"/>
          </c:marker>
          <c:xVal>
            <c:numRef>
              <c:f>'Graphics Grid'!$B$68:$AF$68</c:f>
              <c:numCache>
                <c:formatCode>0.000</c:formatCode>
                <c:ptCount val="31"/>
                <c:pt idx="0">
                  <c:v>11.999996108703227</c:v>
                </c:pt>
                <c:pt idx="1">
                  <c:v>13.765830178296559</c:v>
                </c:pt>
                <c:pt idx="2">
                  <c:v>15.426898043071279</c:v>
                </c:pt>
                <c:pt idx="3">
                  <c:v>16.970557982630964</c:v>
                </c:pt>
                <c:pt idx="4">
                  <c:v>18.385061821144333</c:v>
                </c:pt>
                <c:pt idx="5">
                  <c:v>19.659644337993157</c:v>
                </c:pt>
                <c:pt idx="6">
                  <c:v>20.784605197542835</c:v>
                </c:pt>
                <c:pt idx="7">
                  <c:v>21.751382774501032</c:v>
                </c:pt>
                <c:pt idx="8">
                  <c:v>22.552619313009235</c:v>
                </c:pt>
                <c:pt idx="9">
                  <c:v>23.182216923567555</c:v>
                </c:pt>
                <c:pt idx="10">
                  <c:v>23.635383991622653</c:v>
                </c:pt>
                <c:pt idx="11">
                  <c:v>23.908671644621702</c:v>
                </c:pt>
                <c:pt idx="12">
                  <c:v>23.999999999996213</c:v>
                </c:pt>
                <c:pt idx="13">
                  <c:v>23.90867399431297</c:v>
                </c:pt>
                <c:pt idx="14">
                  <c:v>23.63538867312263</c:v>
                </c:pt>
                <c:pt idx="15">
                  <c:v>23.182223901247223</c:v>
                </c:pt>
                <c:pt idx="16">
                  <c:v>22.552628533764281</c:v>
                </c:pt>
                <c:pt idx="17">
                  <c:v>21.75139416815599</c:v>
                </c:pt>
                <c:pt idx="18">
                  <c:v>20.784618677385168</c:v>
                </c:pt>
                <c:pt idx="19">
                  <c:v>19.659659801433207</c:v>
                </c:pt>
                <c:pt idx="20">
                  <c:v>18.385079150496065</c:v>
                </c:pt>
                <c:pt idx="21">
                  <c:v>16.970562748477143</c:v>
                </c:pt>
                <c:pt idx="22">
                  <c:v>15.426902632476947</c:v>
                </c:pt>
                <c:pt idx="23">
                  <c:v>13.765834472425102</c:v>
                </c:pt>
                <c:pt idx="24">
                  <c:v>11.999999999999998</c:v>
                </c:pt>
                <c:pt idx="25">
                  <c:v>10.142838281776788</c:v>
                </c:pt>
                <c:pt idx="26">
                  <c:v>8.2084834398160531</c:v>
                </c:pt>
                <c:pt idx="27">
                  <c:v>6.2116570824605049</c:v>
                </c:pt>
                <c:pt idx="28">
                  <c:v>4.1675562640063264</c:v>
                </c:pt>
                <c:pt idx="29">
                  <c:v>2.0917378259437966</c:v>
                </c:pt>
                <c:pt idx="30">
                  <c:v>2.940356291780688E-15</c:v>
                </c:pt>
              </c:numCache>
            </c:numRef>
          </c:xVal>
          <c:yVal>
            <c:numRef>
              <c:f>'Graphics Grid'!$B$69:$AF$69</c:f>
              <c:numCache>
                <c:formatCode>0.000</c:formatCode>
                <c:ptCount val="31"/>
                <c:pt idx="0">
                  <c:v>20.784611937467282</c:v>
                </c:pt>
                <c:pt idx="1">
                  <c:v>19.65965206971628</c:v>
                </c:pt>
                <c:pt idx="2">
                  <c:v>18.385070485823096</c:v>
                </c:pt>
                <c:pt idx="3">
                  <c:v>16.970567514321981</c:v>
                </c:pt>
                <c:pt idx="4">
                  <c:v>15.42690836923267</c:v>
                </c:pt>
                <c:pt idx="5">
                  <c:v>13.765841220340064</c:v>
                </c:pt>
                <c:pt idx="6">
                  <c:v>12.000007782592283</c:v>
                </c:pt>
                <c:pt idx="7">
                  <c:v>10.142847105085425</c:v>
                </c:pt>
                <c:pt idx="8">
                  <c:v>8.2084932918583089</c:v>
                </c:pt>
                <c:pt idx="9">
                  <c:v>6.2116679329032056</c:v>
                </c:pt>
                <c:pt idx="10">
                  <c:v>4.1675680640569599</c:v>
                </c:pt>
                <c:pt idx="11">
                  <c:v>2.0917505084646648</c:v>
                </c:pt>
                <c:pt idx="12">
                  <c:v>1.3479846706990756E-5</c:v>
                </c:pt>
                <c:pt idx="13">
                  <c:v>-2.0917236513609505</c:v>
                </c:pt>
                <c:pt idx="14">
                  <c:v>-4.1675415139415799</c:v>
                </c:pt>
                <c:pt idx="15">
                  <c:v>-6.2116418918384202</c:v>
                </c:pt>
                <c:pt idx="16">
                  <c:v>-8.2084679580321964</c:v>
                </c:pt>
                <c:pt idx="17">
                  <c:v>-10.14282267130357</c:v>
                </c:pt>
                <c:pt idx="18">
                  <c:v>-11.999984434810386</c:v>
                </c:pt>
                <c:pt idx="19">
                  <c:v>-13.765819136248712</c:v>
                </c:pt>
                <c:pt idx="20">
                  <c:v>-15.426887716905018</c:v>
                </c:pt>
                <c:pt idx="21">
                  <c:v>-16.970562748477139</c:v>
                </c:pt>
                <c:pt idx="22">
                  <c:v>-18.38506663485547</c:v>
                </c:pt>
                <c:pt idx="23">
                  <c:v>-19.659649062935806</c:v>
                </c:pt>
                <c:pt idx="24">
                  <c:v>-20.784609690826528</c:v>
                </c:pt>
                <c:pt idx="25">
                  <c:v>-21.751386888879598</c:v>
                </c:pt>
                <c:pt idx="26">
                  <c:v>-22.552622898861799</c:v>
                </c:pt>
                <c:pt idx="27">
                  <c:v>-23.182219830937637</c:v>
                </c:pt>
                <c:pt idx="28">
                  <c:v>-23.635386072292992</c:v>
                </c:pt>
                <c:pt idx="29">
                  <c:v>-23.908672754201895</c:v>
                </c:pt>
                <c:pt idx="30">
                  <c:v>-24</c:v>
                </c:pt>
              </c:numCache>
            </c:numRef>
          </c:yVal>
          <c:smooth val="1"/>
        </c:ser>
        <c:dLbls>
          <c:showLegendKey val="0"/>
          <c:showVal val="0"/>
          <c:showCatName val="0"/>
          <c:showSerName val="0"/>
          <c:showPercent val="0"/>
          <c:showBubbleSize val="0"/>
        </c:dLbls>
        <c:axId val="244503296"/>
        <c:axId val="244504832"/>
      </c:scatterChart>
      <c:valAx>
        <c:axId val="244503296"/>
        <c:scaling>
          <c:orientation val="minMax"/>
          <c:max val="9.2857142857142865"/>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4504832"/>
        <c:crosses val="autoZero"/>
        <c:crossBetween val="midCat"/>
        <c:majorUnit val="1"/>
        <c:minorUnit val="0.1"/>
      </c:valAx>
      <c:valAx>
        <c:axId val="244504832"/>
        <c:scaling>
          <c:orientation val="minMax"/>
          <c:max val="5"/>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4503296"/>
        <c:crosses val="autoZero"/>
        <c:crossBetween val="midCat"/>
        <c:majorUnit val="1"/>
        <c:minorUnit val="0.1"/>
      </c:valAx>
      <c:spPr>
        <a:noFill/>
        <a:ln w="3175">
          <a:solidFill>
            <a:srgbClr val="000000"/>
          </a:solidFill>
          <a:prstDash val="solid"/>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ayout>
        <c:manualLayout>
          <c:xMode val="edge"/>
          <c:yMode val="edge"/>
          <c:x val="0.81871345029239762"/>
          <c:y val="8.7358684480986631E-2"/>
          <c:w val="0.13205676044880355"/>
          <c:h val="0.193864964410312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Summary!$BJ$1</c:f>
          <c:strCache>
            <c:ptCount val="1"/>
            <c:pt idx="0">
              <c:v>ORR 2017 TRUE WIND POLAR DIAGRAM;  VTW: 24.6</c:v>
            </c:pt>
          </c:strCache>
        </c:strRef>
      </c:tx>
      <c:layout>
        <c:manualLayout>
          <c:xMode val="edge"/>
          <c:yMode val="edge"/>
          <c:x val="0.159356725146199"/>
          <c:y val="1.9527235354573503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4.5321637426900735E-2"/>
          <c:y val="6.6803699897225247E-2"/>
          <c:w val="0.94152046783625598"/>
          <c:h val="0.92189105858170795"/>
        </c:manualLayout>
      </c:layout>
      <c:scatterChart>
        <c:scatterStyle val="smoothMarker"/>
        <c:varyColors val="0"/>
        <c:ser>
          <c:idx val="0"/>
          <c:order val="0"/>
          <c:tx>
            <c:strRef>
              <c:f>Summary!$BK$2</c:f>
              <c:strCache>
                <c:ptCount val="1"/>
                <c:pt idx="0">
                  <c:v>Jib</c:v>
                </c:pt>
              </c:strCache>
            </c:strRef>
          </c:tx>
          <c:spPr>
            <a:ln w="12700">
              <a:solidFill>
                <a:srgbClr val="FF0000"/>
              </a:solidFill>
              <a:prstDash val="solid"/>
            </a:ln>
          </c:spPr>
          <c:marker>
            <c:symbol val="none"/>
          </c:marker>
          <c:xVal>
            <c:numRef>
              <c:f>Summary!$BJ$190:$BJ$349</c:f>
              <c:numCache>
                <c:formatCode>General</c:formatCode>
                <c:ptCount val="160"/>
                <c:pt idx="0">
                  <c:v>8.2429260599225358E-6</c:v>
                </c:pt>
                <c:pt idx="1">
                  <c:v>0.12831830777528139</c:v>
                </c:pt>
                <c:pt idx="2">
                  <c:v>0.25707787629185308</c:v>
                </c:pt>
                <c:pt idx="3">
                  <c:v>0.38624750382753942</c:v>
                </c:pt>
                <c:pt idx="4">
                  <c:v>0.51578747206439213</c:v>
                </c:pt>
                <c:pt idx="5">
                  <c:v>0.64565780122717387</c:v>
                </c:pt>
                <c:pt idx="6">
                  <c:v>0.7758182624201696</c:v>
                </c:pt>
                <c:pt idx="7">
                  <c:v>0.78880698301443497</c:v>
                </c:pt>
                <c:pt idx="8">
                  <c:v>0.90622839008514566</c:v>
                </c:pt>
                <c:pt idx="9">
                  <c:v>1.0367083304998475</c:v>
                </c:pt>
                <c:pt idx="10">
                  <c:v>1.1674782506691979</c:v>
                </c:pt>
                <c:pt idx="11">
                  <c:v>1.2982015579871544</c:v>
                </c:pt>
                <c:pt idx="12">
                  <c:v>1.4291670860626726</c:v>
                </c:pt>
                <c:pt idx="13">
                  <c:v>1.5599690654864511</c:v>
                </c:pt>
                <c:pt idx="14">
                  <c:v>1.6907397104606268</c:v>
                </c:pt>
                <c:pt idx="15">
                  <c:v>1.8211955675292648</c:v>
                </c:pt>
                <c:pt idx="16">
                  <c:v>1.9517618909442049</c:v>
                </c:pt>
                <c:pt idx="17">
                  <c:v>2.0818963719346275</c:v>
                </c:pt>
                <c:pt idx="18">
                  <c:v>2.2117993220450476</c:v>
                </c:pt>
                <c:pt idx="19">
                  <c:v>2.341429095333829</c:v>
                </c:pt>
                <c:pt idx="20">
                  <c:v>2.4704183063068546</c:v>
                </c:pt>
                <c:pt idx="21">
                  <c:v>2.5993601876586947</c:v>
                </c:pt>
                <c:pt idx="22">
                  <c:v>2.7275455363913856</c:v>
                </c:pt>
                <c:pt idx="23">
                  <c:v>2.8548837457252549</c:v>
                </c:pt>
                <c:pt idx="24">
                  <c:v>2.9820668439823348</c:v>
                </c:pt>
                <c:pt idx="25">
                  <c:v>3.1082883036860962</c:v>
                </c:pt>
                <c:pt idx="26">
                  <c:v>3.234304214704427</c:v>
                </c:pt>
                <c:pt idx="27">
                  <c:v>3.3592447639491234</c:v>
                </c:pt>
                <c:pt idx="28">
                  <c:v>3.4834755682500789</c:v>
                </c:pt>
                <c:pt idx="29">
                  <c:v>3.606956492954414</c:v>
                </c:pt>
                <c:pt idx="30">
                  <c:v>3.7291618960673159</c:v>
                </c:pt>
                <c:pt idx="31">
                  <c:v>3.851006314479934</c:v>
                </c:pt>
                <c:pt idx="32">
                  <c:v>3.9714647239644214</c:v>
                </c:pt>
                <c:pt idx="33">
                  <c:v>4.0915127898927848</c:v>
                </c:pt>
                <c:pt idx="34">
                  <c:v>4.2100656983469129</c:v>
                </c:pt>
                <c:pt idx="35">
                  <c:v>4.3281587914166444</c:v>
                </c:pt>
                <c:pt idx="36">
                  <c:v>4.4446495907881332</c:v>
                </c:pt>
                <c:pt idx="37">
                  <c:v>4.560631310405955</c:v>
                </c:pt>
                <c:pt idx="38">
                  <c:v>4.675506484089115</c:v>
                </c:pt>
                <c:pt idx="39">
                  <c:v>4.7898518400975076</c:v>
                </c:pt>
                <c:pt idx="40">
                  <c:v>4.9017818739015562</c:v>
                </c:pt>
                <c:pt idx="41">
                  <c:v>5.0131056504081259</c:v>
                </c:pt>
                <c:pt idx="42">
                  <c:v>5.1231700797539732</c:v>
                </c:pt>
                <c:pt idx="43">
                  <c:v>5.2312679768686872</c:v>
                </c:pt>
                <c:pt idx="44">
                  <c:v>5.3380061545866271</c:v>
                </c:pt>
                <c:pt idx="45">
                  <c:v>5.4433477511476616</c:v>
                </c:pt>
                <c:pt idx="46">
                  <c:v>5.5472572235567164</c:v>
                </c:pt>
                <c:pt idx="47">
                  <c:v>5.6489801319219266</c:v>
                </c:pt>
                <c:pt idx="48">
                  <c:v>5.7499072441599539</c:v>
                </c:pt>
                <c:pt idx="49">
                  <c:v>5.8485540294709892</c:v>
                </c:pt>
                <c:pt idx="50">
                  <c:v>5.9456061342279201</c:v>
                </c:pt>
                <c:pt idx="51">
                  <c:v>6.0410307106785801</c:v>
                </c:pt>
                <c:pt idx="52">
                  <c:v>6.1347942605973591</c:v>
                </c:pt>
                <c:pt idx="53">
                  <c:v>6.2268648220755285</c:v>
                </c:pt>
                <c:pt idx="54">
                  <c:v>6.3172105355024248</c:v>
                </c:pt>
                <c:pt idx="55">
                  <c:v>6.4058004000754156</c:v>
                </c:pt>
                <c:pt idx="56">
                  <c:v>6.4926027462926985</c:v>
                </c:pt>
                <c:pt idx="57">
                  <c:v>6.5767585686429406</c:v>
                </c:pt>
                <c:pt idx="58">
                  <c:v>6.6590476769196352</c:v>
                </c:pt>
                <c:pt idx="59">
                  <c:v>6.7385934620633172</c:v>
                </c:pt>
                <c:pt idx="60">
                  <c:v>6.8161975888258883</c:v>
                </c:pt>
                <c:pt idx="61">
                  <c:v>6.8909669257210906</c:v>
                </c:pt>
                <c:pt idx="62">
                  <c:v>6.9576025676729882</c:v>
                </c:pt>
                <c:pt idx="63">
                  <c:v>7.0176701753925812</c:v>
                </c:pt>
                <c:pt idx="64">
                  <c:v>7.0737035427519945</c:v>
                </c:pt>
                <c:pt idx="65">
                  <c:v>7.127439149405161</c:v>
                </c:pt>
                <c:pt idx="66">
                  <c:v>7.1788663870391067</c:v>
                </c:pt>
                <c:pt idx="67">
                  <c:v>7.2270601989838505</c:v>
                </c:pt>
                <c:pt idx="68">
                  <c:v>7.2729110452512087</c:v>
                </c:pt>
                <c:pt idx="69">
                  <c:v>7.3154825546013384</c:v>
                </c:pt>
                <c:pt idx="70">
                  <c:v>7.3556823108098559</c:v>
                </c:pt>
                <c:pt idx="71">
                  <c:v>7.3916241668348563</c:v>
                </c:pt>
                <c:pt idx="72">
                  <c:v>7.4251592684177288</c:v>
                </c:pt>
                <c:pt idx="73">
                  <c:v>7.4562848657487217</c:v>
                </c:pt>
                <c:pt idx="74">
                  <c:v>7.4840427523370527</c:v>
                </c:pt>
                <c:pt idx="75">
                  <c:v>7.5084164065325956</c:v>
                </c:pt>
                <c:pt idx="76">
                  <c:v>7.5303590676065211</c:v>
                </c:pt>
                <c:pt idx="77">
                  <c:v>7.5498724011315055</c:v>
                </c:pt>
                <c:pt idx="78">
                  <c:v>7.5659845457517383</c:v>
                </c:pt>
                <c:pt idx="79">
                  <c:v>7.5796668545280257</c:v>
                </c:pt>
                <c:pt idx="80">
                  <c:v>7.5909237449148028</c:v>
                </c:pt>
                <c:pt idx="81">
                  <c:v>7.5987775373005464</c:v>
                </c:pt>
                <c:pt idx="82">
                  <c:v>7.6032255446936565</c:v>
                </c:pt>
                <c:pt idx="83">
                  <c:v>7.605259251635994</c:v>
                </c:pt>
                <c:pt idx="84">
                  <c:v>7.6048893570774725</c:v>
                </c:pt>
                <c:pt idx="85">
                  <c:v>7.6021259000005843</c:v>
                </c:pt>
                <c:pt idx="86">
                  <c:v>7.5959849669431829</c:v>
                </c:pt>
                <c:pt idx="87">
                  <c:v>7.5944553424374872</c:v>
                </c:pt>
                <c:pt idx="88">
                  <c:v>7.5815956660803394</c:v>
                </c:pt>
                <c:pt idx="89">
                  <c:v>7.5653888837721261</c:v>
                </c:pt>
                <c:pt idx="90">
                  <c:v>7.5468503367269468</c:v>
                </c:pt>
                <c:pt idx="91">
                  <c:v>7.5250000953662441</c:v>
                </c:pt>
                <c:pt idx="92">
                  <c:v>7.5008571914057205</c:v>
                </c:pt>
                <c:pt idx="93">
                  <c:v>7.4744439434286232</c:v>
                </c:pt>
                <c:pt idx="94">
                  <c:v>7.445781450696022</c:v>
                </c:pt>
                <c:pt idx="95">
                  <c:v>7.414893394826878</c:v>
                </c:pt>
                <c:pt idx="96">
                  <c:v>7.3808060958212902</c:v>
                </c:pt>
                <c:pt idx="97">
                  <c:v>7.3455384700151347</c:v>
                </c:pt>
                <c:pt idx="98">
                  <c:v>7.3071242922948532</c:v>
                </c:pt>
                <c:pt idx="99">
                  <c:v>7.2665863882683563</c:v>
                </c:pt>
                <c:pt idx="100">
                  <c:v>7.2229644561730257</c:v>
                </c:pt>
                <c:pt idx="101">
                  <c:v>7.1782631135997521</c:v>
                </c:pt>
                <c:pt idx="102">
                  <c:v>7.1305391173152897</c:v>
                </c:pt>
                <c:pt idx="103">
                  <c:v>7.080809596098752</c:v>
                </c:pt>
                <c:pt idx="104">
                  <c:v>7.0291050868533844</c:v>
                </c:pt>
                <c:pt idx="105">
                  <c:v>6.9754552771688143</c:v>
                </c:pt>
                <c:pt idx="106">
                  <c:v>6.9189259291517633</c:v>
                </c:pt>
                <c:pt idx="107">
                  <c:v>6.8605238961005641</c:v>
                </c:pt>
                <c:pt idx="108">
                  <c:v>6.8002822308677686</c:v>
                </c:pt>
                <c:pt idx="109">
                  <c:v>6.7382344704777495</c:v>
                </c:pt>
                <c:pt idx="110">
                  <c:v>6.6734691713840721</c:v>
                </c:pt>
                <c:pt idx="111">
                  <c:v>6.6069778952874536</c:v>
                </c:pt>
                <c:pt idx="112">
                  <c:v>6.5387964008652499</c:v>
                </c:pt>
                <c:pt idx="113">
                  <c:v>6.4680333048569887</c:v>
                </c:pt>
                <c:pt idx="114">
                  <c:v>6.3956665445242757</c:v>
                </c:pt>
                <c:pt idx="115">
                  <c:v>6.3217334772877161</c:v>
                </c:pt>
                <c:pt idx="116">
                  <c:v>6.2453655924349931</c:v>
                </c:pt>
                <c:pt idx="117">
                  <c:v>6.1675235339736307</c:v>
                </c:pt>
                <c:pt idx="118">
                  <c:v>6.0882465232916179</c:v>
                </c:pt>
                <c:pt idx="119">
                  <c:v>6.0066912148858016</c:v>
                </c:pt>
                <c:pt idx="120">
                  <c:v>5.9229232634569611</c:v>
                </c:pt>
                <c:pt idx="121">
                  <c:v>5.8378761368265488</c:v>
                </c:pt>
                <c:pt idx="122">
                  <c:v>5.7507342429621486</c:v>
                </c:pt>
                <c:pt idx="123">
                  <c:v>5.6615679097097003</c:v>
                </c:pt>
                <c:pt idx="124">
                  <c:v>5.5712874014355629</c:v>
                </c:pt>
                <c:pt idx="125">
                  <c:v>5.4791081962262886</c:v>
                </c:pt>
                <c:pt idx="126">
                  <c:v>5.3842850555700794</c:v>
                </c:pt>
                <c:pt idx="127">
                  <c:v>5.2885429424200128</c:v>
                </c:pt>
                <c:pt idx="128">
                  <c:v>5.1903309440320333</c:v>
                </c:pt>
                <c:pt idx="129">
                  <c:v>5.0897602542683149</c:v>
                </c:pt>
                <c:pt idx="130">
                  <c:v>4.9877216670735738</c:v>
                </c:pt>
                <c:pt idx="131">
                  <c:v>4.8835320462414638</c:v>
                </c:pt>
                <c:pt idx="132">
                  <c:v>4.7773103153173428</c:v>
                </c:pt>
                <c:pt idx="133">
                  <c:v>4.6684345826805922</c:v>
                </c:pt>
                <c:pt idx="134">
                  <c:v>4.5570636292939115</c:v>
                </c:pt>
                <c:pt idx="135">
                  <c:v>4.44192217289946</c:v>
                </c:pt>
                <c:pt idx="136">
                  <c:v>4.323956590813995</c:v>
                </c:pt>
                <c:pt idx="137">
                  <c:v>4.2019871396938804</c:v>
                </c:pt>
                <c:pt idx="138">
                  <c:v>4.0742570149588957</c:v>
                </c:pt>
                <c:pt idx="139">
                  <c:v>3.9418471167489644</c:v>
                </c:pt>
                <c:pt idx="140">
                  <c:v>3.9398398710084481</c:v>
                </c:pt>
                <c:pt idx="141">
                  <c:v>3.7959562767725261</c:v>
                </c:pt>
                <c:pt idx="142">
                  <c:v>3.6381766904094004</c:v>
                </c:pt>
                <c:pt idx="143">
                  <c:v>3.4593732867002829</c:v>
                </c:pt>
                <c:pt idx="144">
                  <c:v>3.2537698155288739</c:v>
                </c:pt>
                <c:pt idx="145">
                  <c:v>3.0205087077928732</c:v>
                </c:pt>
                <c:pt idx="146">
                  <c:v>2.7596510070635749</c:v>
                </c:pt>
                <c:pt idx="147">
                  <c:v>1.9616308441676553</c:v>
                </c:pt>
              </c:numCache>
            </c:numRef>
          </c:xVal>
          <c:yVal>
            <c:numRef>
              <c:f>Summary!$BK$190:$BK$349</c:f>
              <c:numCache>
                <c:formatCode>General</c:formatCode>
                <c:ptCount val="160"/>
                <c:pt idx="0">
                  <c:v>-7.3379998207045984</c:v>
                </c:pt>
                <c:pt idx="1">
                  <c:v>-7.3508803479277827</c:v>
                </c:pt>
                <c:pt idx="2">
                  <c:v>-7.3615127216241927</c:v>
                </c:pt>
                <c:pt idx="3">
                  <c:v>-7.3698856541288995</c:v>
                </c:pt>
                <c:pt idx="4">
                  <c:v>-7.3759880743820236</c:v>
                </c:pt>
                <c:pt idx="5">
                  <c:v>-7.3798096107336928</c:v>
                </c:pt>
                <c:pt idx="6">
                  <c:v>-7.3813405966964263</c:v>
                </c:pt>
                <c:pt idx="7">
                  <c:v>-7.3809694788778835</c:v>
                </c:pt>
                <c:pt idx="8">
                  <c:v>-7.3805720764795506</c:v>
                </c:pt>
                <c:pt idx="9">
                  <c:v>-7.3765056141577006</c:v>
                </c:pt>
                <c:pt idx="10">
                  <c:v>-7.371116662902601</c:v>
                </c:pt>
                <c:pt idx="11">
                  <c:v>-7.3624212189466718</c:v>
                </c:pt>
                <c:pt idx="12">
                  <c:v>-7.3523858720462494</c:v>
                </c:pt>
                <c:pt idx="13">
                  <c:v>-7.3390396001012679</c:v>
                </c:pt>
                <c:pt idx="14">
                  <c:v>-7.3233634441406075</c:v>
                </c:pt>
                <c:pt idx="15">
                  <c:v>-7.3043842222956172</c:v>
                </c:pt>
                <c:pt idx="16">
                  <c:v>-7.2840445394432658</c:v>
                </c:pt>
                <c:pt idx="17">
                  <c:v>-7.2604074329993153</c:v>
                </c:pt>
                <c:pt idx="18">
                  <c:v>-7.2344432836775088</c:v>
                </c:pt>
                <c:pt idx="19">
                  <c:v>-7.2061529910498949</c:v>
                </c:pt>
                <c:pt idx="20">
                  <c:v>-7.1745922999810423</c:v>
                </c:pt>
                <c:pt idx="21">
                  <c:v>-7.141661232880625</c:v>
                </c:pt>
                <c:pt idx="22">
                  <c:v>-7.1054779766028808</c:v>
                </c:pt>
                <c:pt idx="23">
                  <c:v>-7.066065167358464</c:v>
                </c:pt>
                <c:pt idx="24">
                  <c:v>-7.0252900916759957</c:v>
                </c:pt>
                <c:pt idx="25">
                  <c:v>-6.9813115424658969</c:v>
                </c:pt>
                <c:pt idx="26">
                  <c:v>-6.935970255006648</c:v>
                </c:pt>
                <c:pt idx="27">
                  <c:v>-6.887455644348921</c:v>
                </c:pt>
                <c:pt idx="28">
                  <c:v>-6.836689608239654</c:v>
                </c:pt>
                <c:pt idx="29">
                  <c:v>-6.7836830119129745</c:v>
                </c:pt>
                <c:pt idx="30">
                  <c:v>-6.7275711964391478</c:v>
                </c:pt>
                <c:pt idx="31">
                  <c:v>-6.6701241772559809</c:v>
                </c:pt>
                <c:pt idx="32">
                  <c:v>-6.6096133333829634</c:v>
                </c:pt>
                <c:pt idx="33">
                  <c:v>-6.5477757364144749</c:v>
                </c:pt>
                <c:pt idx="34">
                  <c:v>-6.4829196439936556</c:v>
                </c:pt>
                <c:pt idx="35">
                  <c:v>-6.4167466782780238</c:v>
                </c:pt>
                <c:pt idx="36">
                  <c:v>-6.3476052286189217</c:v>
                </c:pt>
                <c:pt idx="37">
                  <c:v>-6.2771586189538953</c:v>
                </c:pt>
                <c:pt idx="38">
                  <c:v>-6.2045951477158736</c:v>
                </c:pt>
                <c:pt idx="39">
                  <c:v>-6.1307195837464699</c:v>
                </c:pt>
                <c:pt idx="40">
                  <c:v>-6.0531856072252017</c:v>
                </c:pt>
                <c:pt idx="41">
                  <c:v>-5.9743760683232763</c:v>
                </c:pt>
                <c:pt idx="42">
                  <c:v>-5.8935226793680391</c:v>
                </c:pt>
                <c:pt idx="43">
                  <c:v>-5.8099016212867785</c:v>
                </c:pt>
                <c:pt idx="44">
                  <c:v>-5.7243009619568683</c:v>
                </c:pt>
                <c:pt idx="45">
                  <c:v>-5.6367420308206651</c:v>
                </c:pt>
                <c:pt idx="46">
                  <c:v>-5.5472478765424631</c:v>
                </c:pt>
                <c:pt idx="47">
                  <c:v>-5.4551475732043837</c:v>
                </c:pt>
                <c:pt idx="48">
                  <c:v>-5.3618663265331401</c:v>
                </c:pt>
                <c:pt idx="49">
                  <c:v>-5.2660529776160274</c:v>
                </c:pt>
                <c:pt idx="50">
                  <c:v>-5.1684280270390026</c:v>
                </c:pt>
                <c:pt idx="51">
                  <c:v>-5.0690182895132558</c:v>
                </c:pt>
                <c:pt idx="52">
                  <c:v>-4.9678502617643243</c:v>
                </c:pt>
                <c:pt idx="53">
                  <c:v>-4.8649519734382904</c:v>
                </c:pt>
                <c:pt idx="54">
                  <c:v>-4.7603517345041588</c:v>
                </c:pt>
                <c:pt idx="55">
                  <c:v>-4.6540787206650647</c:v>
                </c:pt>
                <c:pt idx="56">
                  <c:v>-4.5461618375746964</c:v>
                </c:pt>
                <c:pt idx="57">
                  <c:v>-4.4360722629183309</c:v>
                </c:pt>
                <c:pt idx="58">
                  <c:v>-4.3244288576842251</c:v>
                </c:pt>
                <c:pt idx="59">
                  <c:v>-4.2107333956497328</c:v>
                </c:pt>
                <c:pt idx="60">
                  <c:v>-4.0955776973261226</c:v>
                </c:pt>
                <c:pt idx="61">
                  <c:v>-3.9784947288650159</c:v>
                </c:pt>
                <c:pt idx="62">
                  <c:v>-3.8566553250807338</c:v>
                </c:pt>
                <c:pt idx="63">
                  <c:v>-3.7313547917270369</c:v>
                </c:pt>
                <c:pt idx="64">
                  <c:v>-3.6042254713918571</c:v>
                </c:pt>
                <c:pt idx="65">
                  <c:v>-3.476277959107589</c:v>
                </c:pt>
                <c:pt idx="66">
                  <c:v>-3.3475541007536407</c:v>
                </c:pt>
                <c:pt idx="67">
                  <c:v>-3.2176883502370592</c:v>
                </c:pt>
                <c:pt idx="68">
                  <c:v>-3.0871615263121641</c:v>
                </c:pt>
                <c:pt idx="69">
                  <c:v>-2.9556408588436782</c:v>
                </c:pt>
                <c:pt idx="70">
                  <c:v>-2.823576046067644</c:v>
                </c:pt>
                <c:pt idx="71">
                  <c:v>-2.6903254332612914</c:v>
                </c:pt>
                <c:pt idx="72">
                  <c:v>-2.5566817195178304</c:v>
                </c:pt>
                <c:pt idx="73">
                  <c:v>-2.4226882575735398</c:v>
                </c:pt>
                <c:pt idx="74">
                  <c:v>-2.2880960261359689</c:v>
                </c:pt>
                <c:pt idx="75">
                  <c:v>-2.1529983836369544</c:v>
                </c:pt>
                <c:pt idx="76">
                  <c:v>-2.0177483421861608</c:v>
                </c:pt>
                <c:pt idx="77">
                  <c:v>-1.8823894027932389</c:v>
                </c:pt>
                <c:pt idx="78">
                  <c:v>-1.7467400436147289</c:v>
                </c:pt>
                <c:pt idx="79">
                  <c:v>-1.6111028823922491</c:v>
                </c:pt>
                <c:pt idx="80">
                  <c:v>-1.4755211387801452</c:v>
                </c:pt>
                <c:pt idx="81">
                  <c:v>-1.3398646106428884</c:v>
                </c:pt>
                <c:pt idx="82">
                  <c:v>-1.2042278072461639</c:v>
                </c:pt>
                <c:pt idx="83">
                  <c:v>-1.0688447402155281</c:v>
                </c:pt>
                <c:pt idx="84">
                  <c:v>-0.93375832743895659</c:v>
                </c:pt>
                <c:pt idx="85">
                  <c:v>-0.79901102433420745</c:v>
                </c:pt>
                <c:pt idx="86">
                  <c:v>-0.66455803506780198</c:v>
                </c:pt>
                <c:pt idx="87">
                  <c:v>-0.53105157367806066</c:v>
                </c:pt>
                <c:pt idx="88">
                  <c:v>-0.39733017997194381</c:v>
                </c:pt>
                <c:pt idx="89">
                  <c:v>-0.26418485242425005</c:v>
                </c:pt>
                <c:pt idx="90">
                  <c:v>-0.13172647546186861</c:v>
                </c:pt>
                <c:pt idx="91">
                  <c:v>4.2264936564851576E-6</c:v>
                </c:pt>
                <c:pt idx="92">
                  <c:v>0.13093211668582036</c:v>
                </c:pt>
                <c:pt idx="93">
                  <c:v>0.26101744384038866</c:v>
                </c:pt>
                <c:pt idx="94">
                  <c:v>0.39022092456095925</c:v>
                </c:pt>
                <c:pt idx="95">
                  <c:v>0.51850385501594554</c:v>
                </c:pt>
                <c:pt idx="96">
                  <c:v>0.64574080623530861</c:v>
                </c:pt>
                <c:pt idx="97">
                  <c:v>0.77205109669422733</c:v>
                </c:pt>
                <c:pt idx="98">
                  <c:v>0.89720588966615666</c:v>
                </c:pt>
                <c:pt idx="99">
                  <c:v>1.0212559084586552</c:v>
                </c:pt>
                <c:pt idx="100">
                  <c:v>1.1440089256341217</c:v>
                </c:pt>
                <c:pt idx="101">
                  <c:v>1.2657251567497199</c:v>
                </c:pt>
                <c:pt idx="102">
                  <c:v>1.3860400462171871</c:v>
                </c:pt>
                <c:pt idx="103">
                  <c:v>1.5050761440535754</c:v>
                </c:pt>
                <c:pt idx="104">
                  <c:v>1.6228003343728399</c:v>
                </c:pt>
                <c:pt idx="105">
                  <c:v>1.7391798472383861</c:v>
                </c:pt>
                <c:pt idx="106">
                  <c:v>1.8539240861193076</c:v>
                </c:pt>
                <c:pt idx="107">
                  <c:v>1.9672269998540832</c:v>
                </c:pt>
                <c:pt idx="108">
                  <c:v>2.0790583081255991</c:v>
                </c:pt>
                <c:pt idx="109">
                  <c:v>2.1893884446137108</c:v>
                </c:pt>
                <c:pt idx="110">
                  <c:v>2.2978630196546788</c:v>
                </c:pt>
                <c:pt idx="111">
                  <c:v>2.4047465609300325</c:v>
                </c:pt>
                <c:pt idx="112">
                  <c:v>2.5100120012480756</c:v>
                </c:pt>
                <c:pt idx="113">
                  <c:v>2.6132582776036393</c:v>
                </c:pt>
                <c:pt idx="114">
                  <c:v>2.7148025370447324</c:v>
                </c:pt>
                <c:pt idx="115">
                  <c:v>2.8146202049384867</c:v>
                </c:pt>
                <c:pt idx="116">
                  <c:v>2.9122648879908977</c:v>
                </c:pt>
                <c:pt idx="117">
                  <c:v>3.0081052675767022</c:v>
                </c:pt>
                <c:pt idx="118">
                  <c:v>3.102119561517076</c:v>
                </c:pt>
                <c:pt idx="119">
                  <c:v>3.1938173532145404</c:v>
                </c:pt>
                <c:pt idx="120">
                  <c:v>3.2831329235276474</c:v>
                </c:pt>
                <c:pt idx="121">
                  <c:v>3.3705022736737016</c:v>
                </c:pt>
                <c:pt idx="122">
                  <c:v>3.4553926189660715</c:v>
                </c:pt>
                <c:pt idx="123">
                  <c:v>3.5377431199416285</c:v>
                </c:pt>
                <c:pt idx="124">
                  <c:v>3.6180391599751425</c:v>
                </c:pt>
                <c:pt idx="125">
                  <c:v>3.6957079290536536</c:v>
                </c:pt>
                <c:pt idx="126">
                  <c:v>3.7701197379643769</c:v>
                </c:pt>
                <c:pt idx="127">
                  <c:v>3.8423540818392907</c:v>
                </c:pt>
                <c:pt idx="128">
                  <c:v>3.9111975958149712</c:v>
                </c:pt>
                <c:pt idx="129">
                  <c:v>3.9765591889396124</c:v>
                </c:pt>
                <c:pt idx="130">
                  <c:v>4.0389799964596502</c:v>
                </c:pt>
                <c:pt idx="131">
                  <c:v>4.0977725355774286</c:v>
                </c:pt>
                <c:pt idx="132">
                  <c:v>4.152855064323961</c:v>
                </c:pt>
                <c:pt idx="133">
                  <c:v>4.2034799109791701</c:v>
                </c:pt>
                <c:pt idx="134">
                  <c:v>4.2495330817660424</c:v>
                </c:pt>
                <c:pt idx="135">
                  <c:v>4.289516845226248</c:v>
                </c:pt>
                <c:pt idx="136">
                  <c:v>4.3239590194093438</c:v>
                </c:pt>
                <c:pt idx="137">
                  <c:v>4.3512874524025262</c:v>
                </c:pt>
                <c:pt idx="138">
                  <c:v>4.3691080900557058</c:v>
                </c:pt>
                <c:pt idx="139">
                  <c:v>4.3778670469945409</c:v>
                </c:pt>
                <c:pt idx="140">
                  <c:v>4.3756377735797276</c:v>
                </c:pt>
                <c:pt idx="141">
                  <c:v>4.3667504325704689</c:v>
                </c:pt>
                <c:pt idx="142">
                  <c:v>4.3358123393508166</c:v>
                </c:pt>
                <c:pt idx="143">
                  <c:v>4.2719723610734057</c:v>
                </c:pt>
                <c:pt idx="144">
                  <c:v>4.1646374841874554</c:v>
                </c:pt>
                <c:pt idx="145">
                  <c:v>4.0083523650291104</c:v>
                </c:pt>
                <c:pt idx="146">
                  <c:v>3.7983355474619875</c:v>
                </c:pt>
                <c:pt idx="147">
                  <c:v>2.8015004824309209</c:v>
                </c:pt>
              </c:numCache>
            </c:numRef>
          </c:yVal>
          <c:smooth val="1"/>
        </c:ser>
        <c:ser>
          <c:idx val="1"/>
          <c:order val="1"/>
          <c:tx>
            <c:strRef>
              <c:f>Summary!$BM$2</c:f>
              <c:strCache>
                <c:ptCount val="1"/>
                <c:pt idx="0">
                  <c:v>Symm</c:v>
                </c:pt>
              </c:strCache>
            </c:strRef>
          </c:tx>
          <c:spPr>
            <a:ln w="12700">
              <a:solidFill>
                <a:srgbClr val="0000FF"/>
              </a:solidFill>
              <a:prstDash val="solid"/>
            </a:ln>
          </c:spPr>
          <c:marker>
            <c:symbol val="none"/>
          </c:marker>
          <c:xVal>
            <c:numRef>
              <c:f>Summary!$BL$190:$BL$349</c:f>
              <c:numCache>
                <c:formatCode>General</c:formatCode>
                <c:ptCount val="160"/>
                <c:pt idx="0">
                  <c:v>8.6271016996419674E-6</c:v>
                </c:pt>
                <c:pt idx="1">
                  <c:v>0.13418269102066258</c:v>
                </c:pt>
                <c:pt idx="2">
                  <c:v>0.2686299719718952</c:v>
                </c:pt>
                <c:pt idx="3">
                  <c:v>0.40330937139249995</c:v>
                </c:pt>
                <c:pt idx="4">
                  <c:v>0.53831916379587708</c:v>
                </c:pt>
                <c:pt idx="5">
                  <c:v>0.63290105032127941</c:v>
                </c:pt>
                <c:pt idx="6">
                  <c:v>0.67354800201550913</c:v>
                </c:pt>
                <c:pt idx="7">
                  <c:v>0.80895411844195364</c:v>
                </c:pt>
                <c:pt idx="8">
                  <c:v>0.94461757778158073</c:v>
                </c:pt>
                <c:pt idx="9">
                  <c:v>1.0805482000947848</c:v>
                </c:pt>
                <c:pt idx="10">
                  <c:v>1.2167554481232223</c:v>
                </c:pt>
                <c:pt idx="11">
                  <c:v>1.3530747096357945</c:v>
                </c:pt>
                <c:pt idx="12">
                  <c:v>1.489653940029811</c:v>
                </c:pt>
                <c:pt idx="13">
                  <c:v>1.6262932727586603</c:v>
                </c:pt>
                <c:pt idx="14">
                  <c:v>1.7633993259818881</c:v>
                </c:pt>
                <c:pt idx="15">
                  <c:v>1.9003043902297654</c:v>
                </c:pt>
                <c:pt idx="16">
                  <c:v>2.0374314090031587</c:v>
                </c:pt>
                <c:pt idx="17">
                  <c:v>2.1747864629516909</c:v>
                </c:pt>
                <c:pt idx="18">
                  <c:v>2.3123754829550371</c:v>
                </c:pt>
                <c:pt idx="19">
                  <c:v>2.4498943459807707</c:v>
                </c:pt>
                <c:pt idx="20">
                  <c:v>2.5872976818748623</c:v>
                </c:pt>
                <c:pt idx="21">
                  <c:v>2.7252239561307845</c:v>
                </c:pt>
                <c:pt idx="22">
                  <c:v>2.8626505506592212</c:v>
                </c:pt>
                <c:pt idx="23">
                  <c:v>3.0006062219609158</c:v>
                </c:pt>
                <c:pt idx="24">
                  <c:v>3.1383595070843242</c:v>
                </c:pt>
                <c:pt idx="25">
                  <c:v>3.276270948033337</c:v>
                </c:pt>
                <c:pt idx="26">
                  <c:v>3.41391742913921</c:v>
                </c:pt>
                <c:pt idx="27">
                  <c:v>3.5516901334534094</c:v>
                </c:pt>
                <c:pt idx="28">
                  <c:v>3.6891338976761912</c:v>
                </c:pt>
                <c:pt idx="29">
                  <c:v>3.8266695458653697</c:v>
                </c:pt>
                <c:pt idx="30">
                  <c:v>3.9642950263480747</c:v>
                </c:pt>
                <c:pt idx="31">
                  <c:v>4.1015066843942201</c:v>
                </c:pt>
                <c:pt idx="32">
                  <c:v>4.2382549244729111</c:v>
                </c:pt>
                <c:pt idx="33">
                  <c:v>4.3750196817637672</c:v>
                </c:pt>
                <c:pt idx="34">
                  <c:v>4.5117963556666574</c:v>
                </c:pt>
                <c:pt idx="35">
                  <c:v>4.6485767323329483</c:v>
                </c:pt>
                <c:pt idx="36">
                  <c:v>4.7847808199080237</c:v>
                </c:pt>
                <c:pt idx="37">
                  <c:v>4.9203566033016655</c:v>
                </c:pt>
                <c:pt idx="38">
                  <c:v>5.0564560698757548</c:v>
                </c:pt>
                <c:pt idx="39">
                  <c:v>5.1912635467800525</c:v>
                </c:pt>
                <c:pt idx="40">
                  <c:v>5.3246858930973033</c:v>
                </c:pt>
                <c:pt idx="41">
                  <c:v>5.4572723413713691</c:v>
                </c:pt>
                <c:pt idx="42">
                  <c:v>5.5876604559172094</c:v>
                </c:pt>
                <c:pt idx="43">
                  <c:v>5.7163883857360238</c:v>
                </c:pt>
                <c:pt idx="44">
                  <c:v>5.842685572850173</c:v>
                </c:pt>
                <c:pt idx="45">
                  <c:v>5.9657315353907245</c:v>
                </c:pt>
                <c:pt idx="46">
                  <c:v>6.0853660479839657</c:v>
                </c:pt>
                <c:pt idx="47">
                  <c:v>6.2014336352732462</c:v>
                </c:pt>
                <c:pt idx="48">
                  <c:v>6.3130500163269652</c:v>
                </c:pt>
                <c:pt idx="49">
                  <c:v>6.4192894179572146</c:v>
                </c:pt>
                <c:pt idx="50">
                  <c:v>6.5191856356859512</c:v>
                </c:pt>
                <c:pt idx="51">
                  <c:v>6.5979452158452236</c:v>
                </c:pt>
                <c:pt idx="52">
                  <c:v>6.6554824535084487</c:v>
                </c:pt>
                <c:pt idx="53">
                  <c:v>6.7114919333883476</c:v>
                </c:pt>
                <c:pt idx="54">
                  <c:v>6.7668423768453509</c:v>
                </c:pt>
                <c:pt idx="55">
                  <c:v>6.8208259787819285</c:v>
                </c:pt>
                <c:pt idx="56">
                  <c:v>6.8735083893358713</c:v>
                </c:pt>
                <c:pt idx="57">
                  <c:v>6.9249541987959757</c:v>
                </c:pt>
                <c:pt idx="58">
                  <c:v>6.9743879068736785</c:v>
                </c:pt>
                <c:pt idx="59">
                  <c:v>7.0226897417852996</c:v>
                </c:pt>
                <c:pt idx="60">
                  <c:v>7.069061713930485</c:v>
                </c:pt>
                <c:pt idx="61">
                  <c:v>7.113535524295747</c:v>
                </c:pt>
                <c:pt idx="62">
                  <c:v>7.1570156694038944</c:v>
                </c:pt>
                <c:pt idx="63">
                  <c:v>7.1977919725165149</c:v>
                </c:pt>
                <c:pt idx="64">
                  <c:v>7.2358669332391958</c:v>
                </c:pt>
                <c:pt idx="65">
                  <c:v>7.2730439974609524</c:v>
                </c:pt>
                <c:pt idx="66">
                  <c:v>7.3066560732446844</c:v>
                </c:pt>
                <c:pt idx="67">
                  <c:v>7.3394268939048075</c:v>
                </c:pt>
                <c:pt idx="68">
                  <c:v>7.3686436629413583</c:v>
                </c:pt>
                <c:pt idx="69">
                  <c:v>7.3961479158100047</c:v>
                </c:pt>
                <c:pt idx="70">
                  <c:v>7.4219661861452142</c:v>
                </c:pt>
                <c:pt idx="71">
                  <c:v>7.4433071125824295</c:v>
                </c:pt>
                <c:pt idx="72">
                  <c:v>7.4629799842315006</c:v>
                </c:pt>
                <c:pt idx="73">
                  <c:v>7.4810123623555027</c:v>
                </c:pt>
                <c:pt idx="74">
                  <c:v>7.496474727646623</c:v>
                </c:pt>
                <c:pt idx="75">
                  <c:v>7.5084164065325956</c:v>
                </c:pt>
                <c:pt idx="76">
                  <c:v>7.5197337305784577</c:v>
                </c:pt>
                <c:pt idx="77">
                  <c:v>7.5275553626285712</c:v>
                </c:pt>
                <c:pt idx="78">
                  <c:v>7.5338303362760168</c:v>
                </c:pt>
                <c:pt idx="79">
                  <c:v>7.5366282087503684</c:v>
                </c:pt>
                <c:pt idx="80">
                  <c:v>7.5379159678740333</c:v>
                </c:pt>
                <c:pt idx="81">
                  <c:v>7.5377191794094216</c:v>
                </c:pt>
                <c:pt idx="82">
                  <c:v>7.5350752723554768</c:v>
                </c:pt>
                <c:pt idx="83">
                  <c:v>7.5299991325953641</c:v>
                </c:pt>
                <c:pt idx="84">
                  <c:v>7.5225078386274582</c:v>
                </c:pt>
                <c:pt idx="85">
                  <c:v>7.5136132219051257</c:v>
                </c:pt>
                <c:pt idx="86">
                  <c:v>7.5023427972719867</c:v>
                </c:pt>
                <c:pt idx="87">
                  <c:v>7.4966940120315426</c:v>
                </c:pt>
                <c:pt idx="88">
                  <c:v>7.4787366570648377</c:v>
                </c:pt>
                <c:pt idx="89">
                  <c:v>7.4594535073573995</c:v>
                </c:pt>
                <c:pt idx="90">
                  <c:v>7.4378672076768506</c:v>
                </c:pt>
                <c:pt idx="91">
                  <c:v>7.4140000343311057</c:v>
                </c:pt>
                <c:pt idx="92">
                  <c:v>7.3878744868589781</c:v>
                </c:pt>
                <c:pt idx="93">
                  <c:v>7.3595137527212726</c:v>
                </c:pt>
                <c:pt idx="94">
                  <c:v>7.3289421717823178</c:v>
                </c:pt>
                <c:pt idx="95">
                  <c:v>7.2961833191605656</c:v>
                </c:pt>
                <c:pt idx="96">
                  <c:v>7.261262851603612</c:v>
                </c:pt>
                <c:pt idx="97">
                  <c:v>7.2242065892186904</c:v>
                </c:pt>
                <c:pt idx="98">
                  <c:v>7.1850409795294157</c:v>
                </c:pt>
                <c:pt idx="99">
                  <c:v>7.1437935569983635</c:v>
                </c:pt>
                <c:pt idx="100">
                  <c:v>7.0995034234832399</c:v>
                </c:pt>
                <c:pt idx="101">
                  <c:v>7.054177419021852</c:v>
                </c:pt>
                <c:pt idx="102">
                  <c:v>7.0058726192596934</c:v>
                </c:pt>
                <c:pt idx="103">
                  <c:v>6.9556069288453477</c:v>
                </c:pt>
                <c:pt idx="104">
                  <c:v>6.903411180311104</c:v>
                </c:pt>
                <c:pt idx="105">
                  <c:v>6.8483465113425668</c:v>
                </c:pt>
                <c:pt idx="106">
                  <c:v>6.7914237655498546</c:v>
                </c:pt>
                <c:pt idx="107">
                  <c:v>6.7326762064775041</c:v>
                </c:pt>
                <c:pt idx="108">
                  <c:v>6.6711808879134011</c:v>
                </c:pt>
                <c:pt idx="109">
                  <c:v>6.6079396669519568</c:v>
                </c:pt>
                <c:pt idx="110">
                  <c:v>6.5429876170379968</c:v>
                </c:pt>
                <c:pt idx="111">
                  <c:v>6.4744810023139205</c:v>
                </c:pt>
                <c:pt idx="112">
                  <c:v>6.4043607918125272</c:v>
                </c:pt>
                <c:pt idx="113">
                  <c:v>6.3317374536920719</c:v>
                </c:pt>
                <c:pt idx="114">
                  <c:v>6.2566703152538246</c:v>
                </c:pt>
                <c:pt idx="115">
                  <c:v>6.1792202865735586</c:v>
                </c:pt>
                <c:pt idx="116">
                  <c:v>6.0994502703027775</c:v>
                </c:pt>
                <c:pt idx="117">
                  <c:v>6.0165259647496088</c:v>
                </c:pt>
                <c:pt idx="118">
                  <c:v>5.9314293010825478</c:v>
                </c:pt>
                <c:pt idx="119">
                  <c:v>5.8424631109187235</c:v>
                </c:pt>
                <c:pt idx="120">
                  <c:v>5.7514981673354306</c:v>
                </c:pt>
                <c:pt idx="121">
                  <c:v>5.6577427332072245</c:v>
                </c:pt>
              </c:numCache>
            </c:numRef>
          </c:xVal>
          <c:yVal>
            <c:numRef>
              <c:f>Summary!$BM$190:$BM$349</c:f>
              <c:numCache>
                <c:formatCode>General</c:formatCode>
                <c:ptCount val="160"/>
                <c:pt idx="0">
                  <c:v>-7.6799998283337771</c:v>
                </c:pt>
                <c:pt idx="1">
                  <c:v>-7.6868291326225089</c:v>
                </c:pt>
                <c:pt idx="2">
                  <c:v>-7.6923109238526317</c:v>
                </c:pt>
                <c:pt idx="3">
                  <c:v>-7.6954386007591893</c:v>
                </c:pt>
                <c:pt idx="4">
                  <c:v>-7.6982011922034221</c:v>
                </c:pt>
                <c:pt idx="5">
                  <c:v>-7.6980264942987544</c:v>
                </c:pt>
                <c:pt idx="6">
                  <c:v>-7.6985920546720266</c:v>
                </c:pt>
                <c:pt idx="7">
                  <c:v>-7.6966039142895069</c:v>
                </c:pt>
                <c:pt idx="8">
                  <c:v>-7.6932241295943511</c:v>
                </c:pt>
                <c:pt idx="9">
                  <c:v>-7.6884400654175629</c:v>
                </c:pt>
                <c:pt idx="10">
                  <c:v>-7.6822384941198418</c:v>
                </c:pt>
                <c:pt idx="11">
                  <c:v>-7.6736203956560436</c:v>
                </c:pt>
                <c:pt idx="12">
                  <c:v>-7.6635620073557424</c:v>
                </c:pt>
                <c:pt idx="13">
                  <c:v>-7.6510688540046345</c:v>
                </c:pt>
                <c:pt idx="14">
                  <c:v>-7.6380853193538805</c:v>
                </c:pt>
                <c:pt idx="15">
                  <c:v>-7.6216709797863853</c:v>
                </c:pt>
                <c:pt idx="16">
                  <c:v>-7.60376621661577</c:v>
                </c:pt>
                <c:pt idx="17">
                  <c:v>-7.5843524267866655</c:v>
                </c:pt>
                <c:pt idx="18">
                  <c:v>-7.5634118860914858</c:v>
                </c:pt>
                <c:pt idx="19">
                  <c:v>-7.539973558980865</c:v>
                </c:pt>
                <c:pt idx="20">
                  <c:v>-7.5140335459578935</c:v>
                </c:pt>
                <c:pt idx="21">
                  <c:v>-7.4874680203312796</c:v>
                </c:pt>
                <c:pt idx="22">
                  <c:v>-7.4574375280019058</c:v>
                </c:pt>
                <c:pt idx="23">
                  <c:v>-7.4267399286238982</c:v>
                </c:pt>
                <c:pt idx="24">
                  <c:v>-7.3934915287791831</c:v>
                </c:pt>
                <c:pt idx="25">
                  <c:v>-7.3586057505110753</c:v>
                </c:pt>
                <c:pt idx="26">
                  <c:v>-7.3211510636213486</c:v>
                </c:pt>
                <c:pt idx="27">
                  <c:v>-7.28202616229561</c:v>
                </c:pt>
                <c:pt idx="28">
                  <c:v>-7.2403158533755549</c:v>
                </c:pt>
                <c:pt idx="29">
                  <c:v>-7.1969022196963115</c:v>
                </c:pt>
                <c:pt idx="30">
                  <c:v>-7.1517616496006511</c:v>
                </c:pt>
                <c:pt idx="31">
                  <c:v>-7.1040026072897913</c:v>
                </c:pt>
                <c:pt idx="32">
                  <c:v>-7.0536258549738822</c:v>
                </c:pt>
                <c:pt idx="33">
                  <c:v>-7.0014806722232548</c:v>
                </c:pt>
                <c:pt idx="34">
                  <c:v>-6.9475431785625688</c:v>
                </c:pt>
                <c:pt idx="35">
                  <c:v>-6.891784877457038</c:v>
                </c:pt>
                <c:pt idx="36">
                  <c:v>-6.8333620299768336</c:v>
                </c:pt>
                <c:pt idx="37">
                  <c:v>-6.7722770727530097</c:v>
                </c:pt>
                <c:pt idx="38">
                  <c:v>-6.7101313841727555</c:v>
                </c:pt>
                <c:pt idx="39">
                  <c:v>-6.6445022002989003</c:v>
                </c:pt>
                <c:pt idx="40">
                  <c:v>-6.5754276384063717</c:v>
                </c:pt>
                <c:pt idx="41">
                  <c:v>-6.5037123787641109</c:v>
                </c:pt>
                <c:pt idx="42">
                  <c:v>-6.4278567974337983</c:v>
                </c:pt>
                <c:pt idx="43">
                  <c:v>-6.3486814854536178</c:v>
                </c:pt>
                <c:pt idx="44">
                  <c:v>-6.2655024510116455</c:v>
                </c:pt>
                <c:pt idx="45">
                  <c:v>-6.1776853560456981</c:v>
                </c:pt>
                <c:pt idx="46">
                  <c:v>-6.0853557942674179</c:v>
                </c:pt>
                <c:pt idx="47">
                  <c:v>-5.9886448271750519</c:v>
                </c:pt>
                <c:pt idx="48">
                  <c:v>-5.8870045833597446</c:v>
                </c:pt>
                <c:pt idx="49">
                  <c:v>-5.7799445783131977</c:v>
                </c:pt>
                <c:pt idx="50">
                  <c:v>-5.6670322574814733</c:v>
                </c:pt>
                <c:pt idx="51">
                  <c:v>-5.5363242754594575</c:v>
                </c:pt>
                <c:pt idx="52">
                  <c:v>-5.3894945526030318</c:v>
                </c:pt>
                <c:pt idx="53">
                  <c:v>-5.2435835462973168</c:v>
                </c:pt>
                <c:pt idx="54">
                  <c:v>-5.0991730708829479</c:v>
                </c:pt>
                <c:pt idx="55">
                  <c:v>-4.9556119551952804</c:v>
                </c:pt>
                <c:pt idx="56">
                  <c:v>-4.8128743973579828</c:v>
                </c:pt>
                <c:pt idx="57">
                  <c:v>-4.6709327889464234</c:v>
                </c:pt>
                <c:pt idx="58">
                  <c:v>-4.5292128533189961</c:v>
                </c:pt>
                <c:pt idx="59">
                  <c:v>-4.3882561530826933</c:v>
                </c:pt>
                <c:pt idx="60">
                  <c:v>-4.2475135321866047</c:v>
                </c:pt>
                <c:pt idx="61">
                  <c:v>-4.1069945469290081</c:v>
                </c:pt>
                <c:pt idx="62">
                  <c:v>-3.9671916187538838</c:v>
                </c:pt>
                <c:pt idx="63">
                  <c:v>-3.8271270799644617</c:v>
                </c:pt>
                <c:pt idx="64">
                  <c:v>-3.6868516966766465</c:v>
                </c:pt>
                <c:pt idx="65">
                  <c:v>-3.5472940580774135</c:v>
                </c:pt>
                <c:pt idx="66">
                  <c:v>-3.4071432984107846</c:v>
                </c:pt>
                <c:pt idx="67">
                  <c:v>-3.2677171303007206</c:v>
                </c:pt>
                <c:pt idx="68">
                  <c:v>-3.127797531937333</c:v>
                </c:pt>
                <c:pt idx="69">
                  <c:v>-2.9882317147034545</c:v>
                </c:pt>
                <c:pt idx="70">
                  <c:v>-2.8490199892301167</c:v>
                </c:pt>
                <c:pt idx="71">
                  <c:v>-2.7091364469535772</c:v>
                </c:pt>
                <c:pt idx="72">
                  <c:v>-2.5697044075497808</c:v>
                </c:pt>
                <c:pt idx="73">
                  <c:v>-2.4307226898339849</c:v>
                </c:pt>
                <c:pt idx="74">
                  <c:v>-2.2918968533418216</c:v>
                </c:pt>
                <c:pt idx="75">
                  <c:v>-2.1529983836369544</c:v>
                </c:pt>
                <c:pt idx="76">
                  <c:v>-2.0149012991725321</c:v>
                </c:pt>
                <c:pt idx="77">
                  <c:v>-1.8768251555387612</c:v>
                </c:pt>
                <c:pt idx="78">
                  <c:v>-1.7393166812059919</c:v>
                </c:pt>
                <c:pt idx="79">
                  <c:v>-1.601954764460757</c:v>
                </c:pt>
                <c:pt idx="80">
                  <c:v>-1.4652175053658594</c:v>
                </c:pt>
                <c:pt idx="81">
                  <c:v>-1.329098414038145</c:v>
                </c:pt>
                <c:pt idx="82">
                  <c:v>-1.1934339076651745</c:v>
                </c:pt>
                <c:pt idx="83">
                  <c:v>-1.0582676672028932</c:v>
                </c:pt>
                <c:pt idx="84">
                  <c:v>-0.92364319949062179</c:v>
                </c:pt>
                <c:pt idx="85">
                  <c:v>-0.78970802060578837</c:v>
                </c:pt>
                <c:pt idx="86">
                  <c:v>-0.65636546273557705</c:v>
                </c:pt>
                <c:pt idx="87">
                  <c:v>-0.52421549314087834</c:v>
                </c:pt>
                <c:pt idx="88">
                  <c:v>-0.39193962759169609</c:v>
                </c:pt>
                <c:pt idx="89">
                  <c:v>-0.26048556845952703</c:v>
                </c:pt>
                <c:pt idx="90">
                  <c:v>-0.12982422977869776</c:v>
                </c:pt>
                <c:pt idx="91">
                  <c:v>4.1641493311843025E-6</c:v>
                </c:pt>
                <c:pt idx="92">
                  <c:v>0.12895993347026158</c:v>
                </c:pt>
                <c:pt idx="93">
                  <c:v>0.25700392994884425</c:v>
                </c:pt>
                <c:pt idx="94">
                  <c:v>0.3840975738093092</c:v>
                </c:pt>
                <c:pt idx="95">
                  <c:v>0.51020277385607882</c:v>
                </c:pt>
                <c:pt idx="96">
                  <c:v>0.63528206366722906</c:v>
                </c:pt>
                <c:pt idx="97">
                  <c:v>0.75929853784299373</c:v>
                </c:pt>
                <c:pt idx="98">
                  <c:v>0.88221587952514868</c:v>
                </c:pt>
                <c:pt idx="99">
                  <c:v>1.0039984373779693</c:v>
                </c:pt>
                <c:pt idx="100">
                  <c:v>1.1244545550952481</c:v>
                </c:pt>
                <c:pt idx="101">
                  <c:v>1.2438454369993457</c:v>
                </c:pt>
                <c:pt idx="102">
                  <c:v>1.3618072700015547</c:v>
                </c:pt>
                <c:pt idx="103">
                  <c:v>1.478463431891565</c:v>
                </c:pt>
                <c:pt idx="104">
                  <c:v>1.5937815459146991</c:v>
                </c:pt>
                <c:pt idx="105">
                  <c:v>1.7074880084768482</c:v>
                </c:pt>
                <c:pt idx="106">
                  <c:v>1.8197599203868842</c:v>
                </c:pt>
                <c:pt idx="107">
                  <c:v>1.9305672008789054</c:v>
                </c:pt>
                <c:pt idx="108">
                  <c:v>2.0395880022548973</c:v>
                </c:pt>
                <c:pt idx="109">
                  <c:v>2.1470530319054677</c:v>
                </c:pt>
                <c:pt idx="110">
                  <c:v>2.2529345527990023</c:v>
                </c:pt>
                <c:pt idx="111">
                  <c:v>2.3565215702063189</c:v>
                </c:pt>
                <c:pt idx="112">
                  <c:v>2.4584069394858257</c:v>
                </c:pt>
                <c:pt idx="113">
                  <c:v>2.5581911119796943</c:v>
                </c:pt>
                <c:pt idx="114">
                  <c:v>2.6558020695819402</c:v>
                </c:pt>
                <c:pt idx="115">
                  <c:v>2.7511691740629463</c:v>
                </c:pt>
                <c:pt idx="116">
                  <c:v>2.8442233837785151</c:v>
                </c:pt>
                <c:pt idx="117">
                  <c:v>2.934458757616583</c:v>
                </c:pt>
                <c:pt idx="118">
                  <c:v>3.0222171182213802</c:v>
                </c:pt>
                <c:pt idx="119">
                  <c:v>3.1064956398832937</c:v>
                </c:pt>
                <c:pt idx="120">
                  <c:v>3.1881103557918973</c:v>
                </c:pt>
                <c:pt idx="121">
                  <c:v>3.2665021146717743</c:v>
                </c:pt>
              </c:numCache>
            </c:numRef>
          </c:yVal>
          <c:smooth val="1"/>
        </c:ser>
        <c:ser>
          <c:idx val="2"/>
          <c:order val="2"/>
          <c:tx>
            <c:strRef>
              <c:f>Summary!$BO$2</c:f>
              <c:strCache>
                <c:ptCount val="1"/>
                <c:pt idx="0">
                  <c:v>Asym</c:v>
                </c:pt>
              </c:strCache>
            </c:strRef>
          </c:tx>
          <c:spPr>
            <a:ln w="12700">
              <a:solidFill>
                <a:srgbClr val="339966"/>
              </a:solidFill>
              <a:prstDash val="solid"/>
            </a:ln>
          </c:spPr>
          <c:marker>
            <c:symbol val="none"/>
          </c:marker>
          <c:xVal>
            <c:numRef>
              <c:f>Summary!$BN$190:$BN$349</c:f>
              <c:numCache>
                <c:formatCode>General</c:formatCode>
                <c:ptCount val="160"/>
                <c:pt idx="0">
                  <c:v>8.6214855039345365E-6</c:v>
                </c:pt>
                <c:pt idx="1">
                  <c:v>0.13409542140653022</c:v>
                </c:pt>
                <c:pt idx="2">
                  <c:v>0.26849036302080792</c:v>
                </c:pt>
                <c:pt idx="3">
                  <c:v>0.40315237159456913</c:v>
                </c:pt>
                <c:pt idx="4">
                  <c:v>0.53810990625552635</c:v>
                </c:pt>
                <c:pt idx="5">
                  <c:v>0.67337365942859884</c:v>
                </c:pt>
                <c:pt idx="6">
                  <c:v>0.68680654192435331</c:v>
                </c:pt>
                <c:pt idx="7">
                  <c:v>0.80884959647498078</c:v>
                </c:pt>
                <c:pt idx="8">
                  <c:v>0.94461757778158073</c:v>
                </c:pt>
                <c:pt idx="9">
                  <c:v>1.0805482000947848</c:v>
                </c:pt>
                <c:pt idx="10">
                  <c:v>1.2167554481232223</c:v>
                </c:pt>
                <c:pt idx="11">
                  <c:v>1.3532484290746942</c:v>
                </c:pt>
                <c:pt idx="12">
                  <c:v>1.4898447362307157</c:v>
                </c:pt>
                <c:pt idx="13">
                  <c:v>1.6267090680526244</c:v>
                </c:pt>
                <c:pt idx="14">
                  <c:v>1.7638491975128228</c:v>
                </c:pt>
                <c:pt idx="15">
                  <c:v>1.9010301063289312</c:v>
                </c:pt>
                <c:pt idx="16">
                  <c:v>2.0384666141257366</c:v>
                </c:pt>
                <c:pt idx="17">
                  <c:v>2.1758890678326117</c:v>
                </c:pt>
                <c:pt idx="18">
                  <c:v>2.3135450283154011</c:v>
                </c:pt>
                <c:pt idx="19">
                  <c:v>2.4511304755659862</c:v>
                </c:pt>
                <c:pt idx="20">
                  <c:v>2.5889255646556131</c:v>
                </c:pt>
                <c:pt idx="21">
                  <c:v>2.7269341006800674</c:v>
                </c:pt>
                <c:pt idx="22">
                  <c:v>2.8648007789524117</c:v>
                </c:pt>
                <c:pt idx="23">
                  <c:v>3.002853704099151</c:v>
                </c:pt>
                <c:pt idx="24">
                  <c:v>3.1407041019779602</c:v>
                </c:pt>
                <c:pt idx="25">
                  <c:v>3.2787111963478708</c:v>
                </c:pt>
                <c:pt idx="26">
                  <c:v>3.4164529601829989</c:v>
                </c:pt>
                <c:pt idx="27">
                  <c:v>3.5543201748796878</c:v>
                </c:pt>
                <c:pt idx="28">
                  <c:v>3.6923118232749212</c:v>
                </c:pt>
                <c:pt idx="29">
                  <c:v>3.829955838340545</c:v>
                </c:pt>
                <c:pt idx="30">
                  <c:v>3.9676886846638881</c:v>
                </c:pt>
                <c:pt idx="31">
                  <c:v>4.1050066748102125</c:v>
                </c:pt>
                <c:pt idx="32">
                  <c:v>4.2423754279908561</c:v>
                </c:pt>
                <c:pt idx="33">
                  <c:v>4.3792592402493051</c:v>
                </c:pt>
                <c:pt idx="34">
                  <c:v>4.5166980183349406</c:v>
                </c:pt>
                <c:pt idx="35">
                  <c:v>4.6536093771373821</c:v>
                </c:pt>
                <c:pt idx="36">
                  <c:v>4.7905167229654131</c:v>
                </c:pt>
                <c:pt idx="37">
                  <c:v>4.9274100843824744</c:v>
                </c:pt>
                <c:pt idx="38">
                  <c:v>5.0636773352763313</c:v>
                </c:pt>
                <c:pt idx="39">
                  <c:v>5.1998827796339882</c:v>
                </c:pt>
                <c:pt idx="40">
                  <c:v>5.3347549006593509</c:v>
                </c:pt>
                <c:pt idx="41">
                  <c:v>5.4688429178156559</c:v>
                </c:pt>
                <c:pt idx="42">
                  <c:v>5.6014376492101254</c:v>
                </c:pt>
                <c:pt idx="43">
                  <c:v>5.7317782461453453</c:v>
                </c:pt>
                <c:pt idx="44">
                  <c:v>5.8597352873219322</c:v>
                </c:pt>
                <c:pt idx="45">
                  <c:v>5.9851819020610595</c:v>
                </c:pt>
                <c:pt idx="46">
                  <c:v>6.1079931927260471</c:v>
                </c:pt>
                <c:pt idx="47">
                  <c:v>6.2273293840900079</c:v>
                </c:pt>
                <c:pt idx="48">
                  <c:v>6.3415725091387971</c:v>
                </c:pt>
                <c:pt idx="49">
                  <c:v>6.4519882794508305</c:v>
                </c:pt>
                <c:pt idx="50">
                  <c:v>6.5561669899220103</c:v>
                </c:pt>
                <c:pt idx="51">
                  <c:v>6.6462058382147422</c:v>
                </c:pt>
                <c:pt idx="52">
                  <c:v>6.7114366493905813</c:v>
                </c:pt>
                <c:pt idx="53">
                  <c:v>6.7698042966081786</c:v>
                </c:pt>
                <c:pt idx="54">
                  <c:v>6.8275388824662739</c:v>
                </c:pt>
                <c:pt idx="55">
                  <c:v>6.8839293959447865</c:v>
                </c:pt>
                <c:pt idx="56">
                  <c:v>6.9390405261776067</c:v>
                </c:pt>
                <c:pt idx="57">
                  <c:v>6.9937645050358022</c:v>
                </c:pt>
                <c:pt idx="58">
                  <c:v>7.0465139827866654</c:v>
                </c:pt>
                <c:pt idx="59">
                  <c:v>7.0981658447379736</c:v>
                </c:pt>
                <c:pt idx="60">
                  <c:v>7.1487786622071603</c:v>
                </c:pt>
                <c:pt idx="61">
                  <c:v>7.1975401304995499</c:v>
                </c:pt>
                <c:pt idx="62">
                  <c:v>7.2444780097627755</c:v>
                </c:pt>
                <c:pt idx="63">
                  <c:v>7.2896177969200595</c:v>
                </c:pt>
                <c:pt idx="64">
                  <c:v>7.3329860143189656</c:v>
                </c:pt>
                <c:pt idx="65">
                  <c:v>7.3737093844816961</c:v>
                </c:pt>
                <c:pt idx="66">
                  <c:v>7.4126937809999269</c:v>
                </c:pt>
                <c:pt idx="67">
                  <c:v>7.4490522789989466</c:v>
                </c:pt>
                <c:pt idx="68">
                  <c:v>7.4837068040656227</c:v>
                </c:pt>
                <c:pt idx="69">
                  <c:v>7.5157543980191379</c:v>
                </c:pt>
                <c:pt idx="70">
                  <c:v>7.5442657388771854</c:v>
                </c:pt>
                <c:pt idx="71">
                  <c:v>7.5711054879108222</c:v>
                </c:pt>
                <c:pt idx="72">
                  <c:v>7.5944065884546381</c:v>
                </c:pt>
                <c:pt idx="73">
                  <c:v>7.6160626059001073</c:v>
                </c:pt>
                <c:pt idx="74">
                  <c:v>7.6341822356890923</c:v>
                </c:pt>
                <c:pt idx="75">
                  <c:v>7.650683395533485</c:v>
                </c:pt>
                <c:pt idx="76">
                  <c:v>7.6646227220791339</c:v>
                </c:pt>
                <c:pt idx="77">
                  <c:v>7.6750402887706874</c:v>
                </c:pt>
                <c:pt idx="78">
                  <c:v>7.6838836235733314</c:v>
                </c:pt>
                <c:pt idx="79">
                  <c:v>7.6901974662765786</c:v>
                </c:pt>
                <c:pt idx="80">
                  <c:v>7.6930130743719136</c:v>
                </c:pt>
                <c:pt idx="81">
                  <c:v>7.69430402007022</c:v>
                </c:pt>
                <c:pt idx="82">
                  <c:v>7.692117654754937</c:v>
                </c:pt>
                <c:pt idx="83">
                  <c:v>7.6884418861096604</c:v>
                </c:pt>
                <c:pt idx="84">
                  <c:v>7.6813150832431845</c:v>
                </c:pt>
                <c:pt idx="85">
                  <c:v>7.6717426077810016</c:v>
                </c:pt>
                <c:pt idx="86">
                  <c:v>7.6597415601341847</c:v>
                </c:pt>
                <c:pt idx="87">
                  <c:v>7.6533116390387503</c:v>
                </c:pt>
                <c:pt idx="88">
                  <c:v>7.634523006365904</c:v>
                </c:pt>
                <c:pt idx="89">
                  <c:v>7.6123601849610427</c:v>
                </c:pt>
                <c:pt idx="90">
                  <c:v>7.5888442340267357</c:v>
                </c:pt>
                <c:pt idx="91">
                  <c:v>7.5619997978198521</c:v>
                </c:pt>
                <c:pt idx="92">
                  <c:v>7.5328523821805069</c:v>
                </c:pt>
                <c:pt idx="93">
                  <c:v>7.5014274456797976</c:v>
                </c:pt>
                <c:pt idx="94">
                  <c:v>7.4677516122119636</c:v>
                </c:pt>
                <c:pt idx="95">
                  <c:v>7.4318517052503008</c:v>
                </c:pt>
                <c:pt idx="96">
                  <c:v>7.3927605152475833</c:v>
                </c:pt>
                <c:pt idx="97">
                  <c:v>7.3525000925487456</c:v>
                </c:pt>
                <c:pt idx="98">
                  <c:v>7.3091092405938962</c:v>
                </c:pt>
                <c:pt idx="99">
                  <c:v>7.2636157995974306</c:v>
                </c:pt>
                <c:pt idx="100">
                  <c:v>7.216050668484252</c:v>
                </c:pt>
                <c:pt idx="101">
                  <c:v>7.166445338955592</c:v>
                </c:pt>
                <c:pt idx="102">
                  <c:v>7.1138517301524358</c:v>
                </c:pt>
                <c:pt idx="103">
                  <c:v>7.0602685881607412</c:v>
                </c:pt>
                <c:pt idx="104">
                  <c:v>7.003771445677911</c:v>
                </c:pt>
                <c:pt idx="105">
                  <c:v>6.945375979961419</c:v>
                </c:pt>
                <c:pt idx="106">
                  <c:v>6.8851182162708575</c:v>
                </c:pt>
                <c:pt idx="107">
                  <c:v>6.8230346619210636</c:v>
                </c:pt>
                <c:pt idx="108">
                  <c:v>6.7582046851935065</c:v>
                </c:pt>
                <c:pt idx="109">
                  <c:v>6.691632457651485</c:v>
                </c:pt>
                <c:pt idx="110">
                  <c:v>6.6233567197709053</c:v>
                </c:pt>
                <c:pt idx="111">
                  <c:v>6.5534152738640801</c:v>
                </c:pt>
                <c:pt idx="112">
                  <c:v>6.4799806549675223</c:v>
                </c:pt>
                <c:pt idx="113">
                  <c:v>6.4059120786012951</c:v>
                </c:pt>
                <c:pt idx="114">
                  <c:v>6.3284697442859459</c:v>
                </c:pt>
                <c:pt idx="115">
                  <c:v>6.2495634028535996</c:v>
                </c:pt>
                <c:pt idx="116">
                  <c:v>6.1683298426968918</c:v>
                </c:pt>
                <c:pt idx="117">
                  <c:v>6.0857332196921456</c:v>
                </c:pt>
                <c:pt idx="118">
                  <c:v>6.000036915461191</c:v>
                </c:pt>
                <c:pt idx="119">
                  <c:v>5.9113330696203077</c:v>
                </c:pt>
                <c:pt idx="120">
                  <c:v>5.8214676624137836</c:v>
                </c:pt>
                <c:pt idx="121">
                  <c:v>5.728756609355302</c:v>
                </c:pt>
              </c:numCache>
            </c:numRef>
          </c:xVal>
          <c:yVal>
            <c:numRef>
              <c:f>Summary!$BO$190:$BO$349</c:f>
              <c:numCache>
                <c:formatCode>General</c:formatCode>
                <c:ptCount val="160"/>
                <c:pt idx="0">
                  <c:v>-7.6750001907300209</c:v>
                </c:pt>
                <c:pt idx="1">
                  <c:v>-7.6818297798207231</c:v>
                </c:pt>
                <c:pt idx="2">
                  <c:v>-7.688313173893337</c:v>
                </c:pt>
                <c:pt idx="3">
                  <c:v>-7.6924429294680987</c:v>
                </c:pt>
                <c:pt idx="4">
                  <c:v>-7.6952087171905568</c:v>
                </c:pt>
                <c:pt idx="5">
                  <c:v>-7.6965993348504806</c:v>
                </c:pt>
                <c:pt idx="6">
                  <c:v>-7.6954122813792791</c:v>
                </c:pt>
                <c:pt idx="7">
                  <c:v>-7.6956094645898352</c:v>
                </c:pt>
                <c:pt idx="8">
                  <c:v>-7.6932241295943511</c:v>
                </c:pt>
                <c:pt idx="9">
                  <c:v>-7.6884400654175629</c:v>
                </c:pt>
                <c:pt idx="10">
                  <c:v>-7.6822384941198418</c:v>
                </c:pt>
                <c:pt idx="11">
                  <c:v>-7.6746056014395601</c:v>
                </c:pt>
                <c:pt idx="12">
                  <c:v>-7.6645435631903629</c:v>
                </c:pt>
                <c:pt idx="13">
                  <c:v>-7.6530250069793651</c:v>
                </c:pt>
                <c:pt idx="14">
                  <c:v>-7.6400339177713805</c:v>
                </c:pt>
                <c:pt idx="15">
                  <c:v>-7.6245816552344943</c:v>
                </c:pt>
                <c:pt idx="16">
                  <c:v>-7.6076296388166567</c:v>
                </c:pt>
                <c:pt idx="17">
                  <c:v>-7.5881976521211341</c:v>
                </c:pt>
                <c:pt idx="18">
                  <c:v>-7.5672372826782874</c:v>
                </c:pt>
                <c:pt idx="19">
                  <c:v>-7.5437779615679768</c:v>
                </c:pt>
                <c:pt idx="20">
                  <c:v>-7.5187612454062949</c:v>
                </c:pt>
                <c:pt idx="21">
                  <c:v>-7.4921665892669065</c:v>
                </c:pt>
                <c:pt idx="22">
                  <c:v>-7.4630390476018862</c:v>
                </c:pt>
                <c:pt idx="23">
                  <c:v>-7.4323026263256944</c:v>
                </c:pt>
                <c:pt idx="24">
                  <c:v>-7.3990150331595403</c:v>
                </c:pt>
                <c:pt idx="25">
                  <c:v>-7.3640866236027165</c:v>
                </c:pt>
                <c:pt idx="26">
                  <c:v>-7.3265885137599014</c:v>
                </c:pt>
                <c:pt idx="27">
                  <c:v>-7.2874185331822723</c:v>
                </c:pt>
                <c:pt idx="28">
                  <c:v>-7.2465528688191609</c:v>
                </c:pt>
                <c:pt idx="29">
                  <c:v>-7.2030828227835872</c:v>
                </c:pt>
                <c:pt idx="30">
                  <c:v>-7.1578839576613706</c:v>
                </c:pt>
                <c:pt idx="31">
                  <c:v>-7.1100647554109448</c:v>
                </c:pt>
                <c:pt idx="32">
                  <c:v>-7.0604835099917196</c:v>
                </c:pt>
                <c:pt idx="33">
                  <c:v>-7.0082653701113538</c:v>
                </c:pt>
                <c:pt idx="34">
                  <c:v>-6.9550910620107826</c:v>
                </c:pt>
                <c:pt idx="35">
                  <c:v>-6.8992460655483452</c:v>
                </c:pt>
                <c:pt idx="36">
                  <c:v>-6.8415537327183484</c:v>
                </c:pt>
                <c:pt idx="37">
                  <c:v>-6.7819853382422641</c:v>
                </c:pt>
                <c:pt idx="38">
                  <c:v>-6.7197143092349405</c:v>
                </c:pt>
                <c:pt idx="39">
                  <c:v>-6.6555342951148893</c:v>
                </c:pt>
                <c:pt idx="40">
                  <c:v>-6.5878618048424871</c:v>
                </c:pt>
                <c:pt idx="41">
                  <c:v>-6.5175016303430855</c:v>
                </c:pt>
                <c:pt idx="42">
                  <c:v>-6.4437056175716876</c:v>
                </c:pt>
                <c:pt idx="43">
                  <c:v>-6.3657736274235681</c:v>
                </c:pt>
                <c:pt idx="44">
                  <c:v>-6.2837859999858106</c:v>
                </c:pt>
                <c:pt idx="45">
                  <c:v>-6.1978267661370223</c:v>
                </c:pt>
                <c:pt idx="46">
                  <c:v>-6.1079829008832256</c:v>
                </c:pt>
                <c:pt idx="47">
                  <c:v>-6.013652019272576</c:v>
                </c:pt>
                <c:pt idx="48">
                  <c:v>-5.9136021939406591</c:v>
                </c:pt>
                <c:pt idx="49">
                  <c:v>-5.8093867166717414</c:v>
                </c:pt>
                <c:pt idx="50">
                  <c:v>-5.6991796051860533</c:v>
                </c:pt>
                <c:pt idx="51">
                  <c:v>-5.5768196791696143</c:v>
                </c:pt>
                <c:pt idx="52">
                  <c:v>-5.4348052924342314</c:v>
                </c:pt>
                <c:pt idx="53">
                  <c:v>-5.2891420825154851</c:v>
                </c:pt>
                <c:pt idx="54">
                  <c:v>-5.1449110930981474</c:v>
                </c:pt>
                <c:pt idx="55">
                  <c:v>-5.0014591956143617</c:v>
                </c:pt>
                <c:pt idx="56">
                  <c:v>-4.8587604173851178</c:v>
                </c:pt>
                <c:pt idx="57">
                  <c:v>-4.7173458490774109</c:v>
                </c:pt>
                <c:pt idx="58">
                  <c:v>-4.5760519959715875</c:v>
                </c:pt>
                <c:pt idx="59">
                  <c:v>-4.4354187767170643</c:v>
                </c:pt>
                <c:pt idx="60">
                  <c:v>-4.2954122251464568</c:v>
                </c:pt>
                <c:pt idx="61">
                  <c:v>-4.1554945450547773</c:v>
                </c:pt>
                <c:pt idx="62">
                  <c:v>-4.0156727007657178</c:v>
                </c:pt>
                <c:pt idx="63">
                  <c:v>-3.8759516501321927</c:v>
                </c:pt>
                <c:pt idx="64">
                  <c:v>-3.7363362507960427</c:v>
                </c:pt>
                <c:pt idx="65">
                  <c:v>-3.5963917576592404</c:v>
                </c:pt>
                <c:pt idx="66">
                  <c:v>-3.4565894009418812</c:v>
                </c:pt>
                <c:pt idx="67">
                  <c:v>-3.3165254029310303</c:v>
                </c:pt>
                <c:pt idx="68">
                  <c:v>-3.1766388418564739</c:v>
                </c:pt>
                <c:pt idx="69">
                  <c:v>-3.0365557730497517</c:v>
                </c:pt>
                <c:pt idx="70">
                  <c:v>-2.8959662918227802</c:v>
                </c:pt>
                <c:pt idx="71">
                  <c:v>-2.7556511522084941</c:v>
                </c:pt>
                <c:pt idx="72">
                  <c:v>-2.6149581165045253</c:v>
                </c:pt>
                <c:pt idx="73">
                  <c:v>-2.4746030733103348</c:v>
                </c:pt>
                <c:pt idx="74">
                  <c:v>-2.3339981630681281</c:v>
                </c:pt>
                <c:pt idx="75">
                  <c:v>-2.1937926844295053</c:v>
                </c:pt>
                <c:pt idx="76">
                  <c:v>-2.0537240856793693</c:v>
                </c:pt>
                <c:pt idx="77">
                  <c:v>-1.9135971759506631</c:v>
                </c:pt>
                <c:pt idx="78">
                  <c:v>-1.7739591106232464</c:v>
                </c:pt>
                <c:pt idx="79">
                  <c:v>-1.6345968156479422</c:v>
                </c:pt>
                <c:pt idx="80">
                  <c:v>-1.4953652274207101</c:v>
                </c:pt>
                <c:pt idx="81">
                  <c:v>-1.356708445458948</c:v>
                </c:pt>
                <c:pt idx="82">
                  <c:v>-1.2183068780499082</c:v>
                </c:pt>
                <c:pt idx="83">
                  <c:v>-1.0805352452190655</c:v>
                </c:pt>
                <c:pt idx="84">
                  <c:v>-0.94314217970649661</c:v>
                </c:pt>
                <c:pt idx="85">
                  <c:v>-0.80632799299877567</c:v>
                </c:pt>
                <c:pt idx="86">
                  <c:v>-0.67013597610876219</c:v>
                </c:pt>
                <c:pt idx="87">
                  <c:v>-0.53516717216690923</c:v>
                </c:pt>
                <c:pt idx="88">
                  <c:v>-0.40010395353720857</c:v>
                </c:pt>
                <c:pt idx="89">
                  <c:v>-0.2658250994047307</c:v>
                </c:pt>
                <c:pt idx="90">
                  <c:v>-0.13245945781018531</c:v>
                </c:pt>
                <c:pt idx="91">
                  <c:v>4.2472749197051153E-6</c:v>
                </c:pt>
                <c:pt idx="92">
                  <c:v>0.1314906125943559</c:v>
                </c:pt>
                <c:pt idx="93">
                  <c:v>0.26195974333942429</c:v>
                </c:pt>
                <c:pt idx="94">
                  <c:v>0.3913723438977037</c:v>
                </c:pt>
                <c:pt idx="95">
                  <c:v>0.51968970474579279</c:v>
                </c:pt>
                <c:pt idx="96">
                  <c:v>0.64678668880398638</c:v>
                </c:pt>
                <c:pt idx="97">
                  <c:v>0.77278279639654124</c:v>
                </c:pt>
                <c:pt idx="98">
                  <c:v>0.89744961171512505</c:v>
                </c:pt>
                <c:pt idx="99">
                  <c:v>1.0208384178971062</c:v>
                </c:pt>
                <c:pt idx="100">
                  <c:v>1.142913885657961</c:v>
                </c:pt>
                <c:pt idx="101">
                  <c:v>1.2636413581445149</c:v>
                </c:pt>
                <c:pt idx="102">
                  <c:v>1.3827963382038224</c:v>
                </c:pt>
                <c:pt idx="103">
                  <c:v>1.5007100075824931</c:v>
                </c:pt>
                <c:pt idx="104">
                  <c:v>1.6169515896375632</c:v>
                </c:pt>
                <c:pt idx="105">
                  <c:v>1.731680220985542</c:v>
                </c:pt>
                <c:pt idx="106">
                  <c:v>1.8448653197951246</c:v>
                </c:pt>
                <c:pt idx="107">
                  <c:v>1.9564771162010746</c:v>
                </c:pt>
                <c:pt idx="108">
                  <c:v>2.0661938904515043</c:v>
                </c:pt>
                <c:pt idx="109">
                  <c:v>2.1742465096121038</c:v>
                </c:pt>
                <c:pt idx="110">
                  <c:v>2.280607893957852</c:v>
                </c:pt>
                <c:pt idx="111">
                  <c:v>2.3852513345642641</c:v>
                </c:pt>
                <c:pt idx="112">
                  <c:v>2.4874347226458364</c:v>
                </c:pt>
                <c:pt idx="113">
                  <c:v>2.5881596423499102</c:v>
                </c:pt>
                <c:pt idx="114">
                  <c:v>2.6862791544546107</c:v>
                </c:pt>
                <c:pt idx="115">
                  <c:v>2.782487981961359</c:v>
                </c:pt>
                <c:pt idx="116">
                  <c:v>2.8763424898923651</c:v>
                </c:pt>
                <c:pt idx="117">
                  <c:v>2.9682134254342896</c:v>
                </c:pt>
                <c:pt idx="118">
                  <c:v>3.0571744777531924</c:v>
                </c:pt>
                <c:pt idx="119">
                  <c:v>3.1431144806639195</c:v>
                </c:pt>
                <c:pt idx="120">
                  <c:v>3.2268951150596159</c:v>
                </c:pt>
                <c:pt idx="121">
                  <c:v>3.3075020306360057</c:v>
                </c:pt>
              </c:numCache>
            </c:numRef>
          </c:yVal>
          <c:smooth val="1"/>
        </c:ser>
        <c:ser>
          <c:idx val="3"/>
          <c:order val="3"/>
          <c:tx>
            <c:strRef>
              <c:f>Summary!$BQ$2</c:f>
              <c:strCache>
                <c:ptCount val="1"/>
                <c:pt idx="0">
                  <c:v>CL Asy</c:v>
                </c:pt>
              </c:strCache>
            </c:strRef>
          </c:tx>
          <c:spPr>
            <a:ln w="12700">
              <a:solidFill>
                <a:srgbClr val="FF00FF"/>
              </a:solidFill>
              <a:prstDash val="solid"/>
            </a:ln>
          </c:spPr>
          <c:marker>
            <c:symbol val="none"/>
          </c:marker>
          <c:xVal>
            <c:numRef>
              <c:f>Summary!$BP$190:$BP$349</c:f>
              <c:numCache>
                <c:formatCode>General</c:formatCode>
                <c:ptCount val="160"/>
              </c:numCache>
            </c:numRef>
          </c:xVal>
          <c:yVal>
            <c:numRef>
              <c:f>Summary!$BQ$190:$BQ$349</c:f>
              <c:numCache>
                <c:formatCode>General</c:formatCode>
                <c:ptCount val="160"/>
              </c:numCache>
            </c:numRef>
          </c:yVal>
          <c:smooth val="1"/>
        </c:ser>
        <c:ser>
          <c:idx val="4"/>
          <c:order val="4"/>
          <c:tx>
            <c:strRef>
              <c:f>Summary!$BS$2</c:f>
              <c:strCache>
                <c:ptCount val="1"/>
                <c:pt idx="0">
                  <c:v>Poled Jib</c:v>
                </c:pt>
              </c:strCache>
            </c:strRef>
          </c:tx>
          <c:spPr>
            <a:ln w="12700">
              <a:solidFill>
                <a:srgbClr val="FF0000"/>
              </a:solidFill>
              <a:prstDash val="solid"/>
            </a:ln>
          </c:spPr>
          <c:marker>
            <c:symbol val="none"/>
          </c:marker>
          <c:xVal>
            <c:numRef>
              <c:f>Summary!$BR$190:$BR$349</c:f>
              <c:numCache>
                <c:formatCode>General</c:formatCode>
                <c:ptCount val="160"/>
                <c:pt idx="0">
                  <c:v>8.5192632430855203E-6</c:v>
                </c:pt>
                <c:pt idx="1">
                  <c:v>0.1326293235145628</c:v>
                </c:pt>
                <c:pt idx="2">
                  <c:v>0.26576811328890299</c:v>
                </c:pt>
                <c:pt idx="3">
                  <c:v>0.3994364351914052</c:v>
                </c:pt>
                <c:pt idx="4">
                  <c:v>0.53364541276469923</c:v>
                </c:pt>
                <c:pt idx="5">
                  <c:v>0.66831859716012421</c:v>
                </c:pt>
                <c:pt idx="6">
                  <c:v>0.80341405544382749</c:v>
                </c:pt>
                <c:pt idx="7">
                  <c:v>0.93876781506314588</c:v>
                </c:pt>
                <c:pt idx="8">
                  <c:v>0.93864595348122837</c:v>
                </c:pt>
                <c:pt idx="9">
                  <c:v>1.0742853521007347</c:v>
                </c:pt>
                <c:pt idx="10">
                  <c:v>1.2095594136498817</c:v>
                </c:pt>
                <c:pt idx="11">
                  <c:v>1.34473957146708</c:v>
                </c:pt>
                <c:pt idx="12">
                  <c:v>1.4793501263131383</c:v>
                </c:pt>
                <c:pt idx="13">
                  <c:v>1.6131947295937024</c:v>
                </c:pt>
                <c:pt idx="14">
                  <c:v>1.7456281133238936</c:v>
                </c:pt>
                <c:pt idx="15">
                  <c:v>1.8770797446890313</c:v>
                </c:pt>
                <c:pt idx="16">
                  <c:v>2.0066317117212304</c:v>
                </c:pt>
                <c:pt idx="17">
                  <c:v>2.1350945273229689</c:v>
                </c:pt>
                <c:pt idx="18">
                  <c:v>2.262672105473146</c:v>
                </c:pt>
                <c:pt idx="19">
                  <c:v>2.3893267959788416</c:v>
                </c:pt>
                <c:pt idx="20">
                  <c:v>2.5156725471997379</c:v>
                </c:pt>
                <c:pt idx="21">
                  <c:v>2.6414288302762396</c:v>
                </c:pt>
                <c:pt idx="22">
                  <c:v>2.7669661605884195</c:v>
                </c:pt>
                <c:pt idx="23">
                  <c:v>2.8927192197473466</c:v>
                </c:pt>
                <c:pt idx="24">
                  <c:v>3.0184048974693249</c:v>
                </c:pt>
                <c:pt idx="25">
                  <c:v>3.1428610094603857</c:v>
                </c:pt>
                <c:pt idx="26">
                  <c:v>3.2660007709978935</c:v>
                </c:pt>
                <c:pt idx="27">
                  <c:v>3.3864237399759043</c:v>
                </c:pt>
                <c:pt idx="28">
                  <c:v>3.5034512552134873</c:v>
                </c:pt>
                <c:pt idx="29">
                  <c:v>3.6168153703799399</c:v>
                </c:pt>
                <c:pt idx="30">
                  <c:v>3.7272227948443568</c:v>
                </c:pt>
                <c:pt idx="31">
                  <c:v>3.834006326970977</c:v>
                </c:pt>
                <c:pt idx="32">
                  <c:v>3.9374721662742451</c:v>
                </c:pt>
                <c:pt idx="33">
                  <c:v>4.0374608197150872</c:v>
                </c:pt>
                <c:pt idx="34">
                  <c:v>4.1354499994370659</c:v>
                </c:pt>
                <c:pt idx="35">
                  <c:v>4.2308592142354895</c:v>
                </c:pt>
                <c:pt idx="36">
                  <c:v>4.3247718972172384</c:v>
                </c:pt>
                <c:pt idx="37">
                  <c:v>4.4183873231484814</c:v>
                </c:pt>
                <c:pt idx="38">
                  <c:v>4.5118127026503902</c:v>
                </c:pt>
                <c:pt idx="39">
                  <c:v>4.6051530705769883</c:v>
                </c:pt>
                <c:pt idx="40">
                  <c:v>4.6978819200588902</c:v>
                </c:pt>
                <c:pt idx="41">
                  <c:v>4.791343829024254</c:v>
                </c:pt>
                <c:pt idx="42">
                  <c:v>4.8843644575091911</c:v>
                </c:pt>
                <c:pt idx="43">
                  <c:v>4.97833651123742</c:v>
                </c:pt>
                <c:pt idx="44">
                  <c:v>5.0720263161547434</c:v>
                </c:pt>
                <c:pt idx="45">
                  <c:v>5.166873641010362</c:v>
                </c:pt>
                <c:pt idx="46">
                  <c:v>5.2608789247233778</c:v>
                </c:pt>
              </c:numCache>
            </c:numRef>
          </c:xVal>
          <c:yVal>
            <c:numRef>
              <c:f>Summary!$BS$190:$BS$349</c:f>
              <c:numCache>
                <c:formatCode>General</c:formatCode>
                <c:ptCount val="160"/>
                <c:pt idx="0">
                  <c:v>-7.5840001106214361</c:v>
                </c:pt>
                <c:pt idx="1">
                  <c:v>-7.5978424644559102</c:v>
                </c:pt>
                <c:pt idx="2">
                  <c:v>-7.6103606237870585</c:v>
                </c:pt>
                <c:pt idx="3">
                  <c:v>-7.6215401375588954</c:v>
                </c:pt>
                <c:pt idx="4">
                  <c:v>-7.6313644934937361</c:v>
                </c:pt>
                <c:pt idx="5">
                  <c:v>-7.6388204355003273</c:v>
                </c:pt>
                <c:pt idx="6">
                  <c:v>-7.6438942864073818</c:v>
                </c:pt>
                <c:pt idx="7">
                  <c:v>-7.6455820607228882</c:v>
                </c:pt>
                <c:pt idx="8">
                  <c:v>-7.6445895866418114</c:v>
                </c:pt>
                <c:pt idx="9">
                  <c:v>-7.6438779334952196</c:v>
                </c:pt>
                <c:pt idx="10">
                  <c:v>-7.6368048343639883</c:v>
                </c:pt>
                <c:pt idx="11">
                  <c:v>-7.6263497713538015</c:v>
                </c:pt>
                <c:pt idx="12">
                  <c:v>-7.6105537796002531</c:v>
                </c:pt>
                <c:pt idx="13">
                  <c:v>-7.5894453711304495</c:v>
                </c:pt>
                <c:pt idx="14">
                  <c:v>-7.5611101064737456</c:v>
                </c:pt>
                <c:pt idx="15">
                  <c:v>-7.5285224253528309</c:v>
                </c:pt>
                <c:pt idx="16">
                  <c:v>-7.4888206549446164</c:v>
                </c:pt>
                <c:pt idx="17">
                  <c:v>-7.4459307318580619</c:v>
                </c:pt>
                <c:pt idx="18">
                  <c:v>-7.4008400551771487</c:v>
                </c:pt>
                <c:pt idx="19">
                  <c:v>-7.3535664486922068</c:v>
                </c:pt>
                <c:pt idx="20">
                  <c:v>-7.3060197296688294</c:v>
                </c:pt>
                <c:pt idx="21">
                  <c:v>-7.257243519447937</c:v>
                </c:pt>
                <c:pt idx="22">
                  <c:v>-7.2081719090482936</c:v>
                </c:pt>
                <c:pt idx="23">
                  <c:v>-7.1597109858539838</c:v>
                </c:pt>
                <c:pt idx="24">
                  <c:v>-7.1108969477490236</c:v>
                </c:pt>
                <c:pt idx="25">
                  <c:v>-7.0589629075564817</c:v>
                </c:pt>
                <c:pt idx="26">
                  <c:v>-7.0039435676709667</c:v>
                </c:pt>
                <c:pt idx="27">
                  <c:v>-6.9431806673815419</c:v>
                </c:pt>
                <c:pt idx="28">
                  <c:v>-6.8758940087886113</c:v>
                </c:pt>
                <c:pt idx="29">
                  <c:v>-6.8022248211748018</c:v>
                </c:pt>
                <c:pt idx="30">
                  <c:v>-6.724072973004998</c:v>
                </c:pt>
                <c:pt idx="31">
                  <c:v>-6.6406793988171122</c:v>
                </c:pt>
                <c:pt idx="32">
                  <c:v>-6.5530403362242469</c:v>
                </c:pt>
                <c:pt idx="33">
                  <c:v>-6.4612746799570173</c:v>
                </c:pt>
                <c:pt idx="34">
                  <c:v>-6.3680217742518836</c:v>
                </c:pt>
                <c:pt idx="35">
                  <c:v>-6.2724944064082395</c:v>
                </c:pt>
                <c:pt idx="36">
                  <c:v>-6.1764024692197363</c:v>
                </c:pt>
                <c:pt idx="37">
                  <c:v>-6.0813769365867367</c:v>
                </c:pt>
                <c:pt idx="38">
                  <c:v>-5.9873665660676023</c:v>
                </c:pt>
                <c:pt idx="39">
                  <c:v>-5.8943163710386894</c:v>
                </c:pt>
                <c:pt idx="40">
                  <c:v>-5.8013905870335112</c:v>
                </c:pt>
                <c:pt idx="41">
                  <c:v>-5.7100910899215691</c:v>
                </c:pt>
                <c:pt idx="42">
                  <c:v>-5.6188087173580552</c:v>
                </c:pt>
                <c:pt idx="43">
                  <c:v>-5.5289932566716757</c:v>
                </c:pt>
                <c:pt idx="44">
                  <c:v>-5.4390729946401715</c:v>
                </c:pt>
                <c:pt idx="45">
                  <c:v>-5.3504451950698924</c:v>
                </c:pt>
                <c:pt idx="46">
                  <c:v>-5.2608700602506637</c:v>
                </c:pt>
              </c:numCache>
            </c:numRef>
          </c:yVal>
          <c:smooth val="1"/>
        </c:ser>
        <c:ser>
          <c:idx val="5"/>
          <c:order val="5"/>
          <c:spPr>
            <a:ln w="12700">
              <a:solidFill>
                <a:srgbClr val="0000FF"/>
              </a:solidFill>
              <a:prstDash val="solid"/>
            </a:ln>
          </c:spPr>
          <c:marker>
            <c:symbol val="none"/>
          </c:marker>
          <c:yVal>
            <c:numLit>
              <c:formatCode>General</c:formatCode>
              <c:ptCount val="1"/>
              <c:pt idx="0">
                <c:v>0</c:v>
              </c:pt>
            </c:numLit>
          </c:yVal>
          <c:smooth val="1"/>
        </c:ser>
        <c:ser>
          <c:idx val="6"/>
          <c:order val="6"/>
          <c:spPr>
            <a:ln w="12700">
              <a:solidFill>
                <a:srgbClr val="339966"/>
              </a:solidFill>
              <a:prstDash val="solid"/>
            </a:ln>
          </c:spPr>
          <c:marker>
            <c:symbol val="none"/>
          </c:marker>
          <c:yVal>
            <c:numLit>
              <c:formatCode>General</c:formatCode>
              <c:ptCount val="1"/>
              <c:pt idx="0">
                <c:v>0</c:v>
              </c:pt>
            </c:numLit>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12700">
              <a:solidFill>
                <a:srgbClr val="808080"/>
              </a:solidFill>
              <a:prstDash val="sysDash"/>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rgbClr val="808080"/>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2"/>
          <c:order val="30"/>
          <c:spPr>
            <a:ln w="19050">
              <a:solidFill>
                <a:schemeClr val="bg1">
                  <a:lumMod val="50000"/>
                </a:schemeClr>
              </a:solidFill>
              <a:prstDash val="sysDash"/>
            </a:ln>
          </c:spPr>
          <c:marker>
            <c:symbol val="none"/>
          </c:marker>
          <c:xVal>
            <c:numRef>
              <c:f>'Graphics Grid'!$B$64:$AF$64</c:f>
              <c:numCache>
                <c:formatCode>0.000</c:formatCode>
                <c:ptCount val="31"/>
                <c:pt idx="0">
                  <c:v>9.9999967572526884</c:v>
                </c:pt>
                <c:pt idx="1">
                  <c:v>11.471525148580465</c:v>
                </c:pt>
                <c:pt idx="2">
                  <c:v>12.855748369226065</c:v>
                </c:pt>
                <c:pt idx="3">
                  <c:v>14.142131652192468</c:v>
                </c:pt>
                <c:pt idx="4">
                  <c:v>15.320884850953611</c:v>
                </c:pt>
                <c:pt idx="5">
                  <c:v>16.383036948327629</c:v>
                </c:pt>
                <c:pt idx="6">
                  <c:v>17.320504331285697</c:v>
                </c:pt>
                <c:pt idx="7">
                  <c:v>18.126152312084194</c:v>
                </c:pt>
                <c:pt idx="8">
                  <c:v>18.793849427507695</c:v>
                </c:pt>
                <c:pt idx="9">
                  <c:v>19.318514102972962</c:v>
                </c:pt>
                <c:pt idx="10">
                  <c:v>19.696153326352213</c:v>
                </c:pt>
                <c:pt idx="11">
                  <c:v>19.923893037184751</c:v>
                </c:pt>
                <c:pt idx="12">
                  <c:v>19.999999999996845</c:v>
                </c:pt>
                <c:pt idx="13">
                  <c:v>19.923894995260806</c:v>
                </c:pt>
                <c:pt idx="14">
                  <c:v>19.696157227602193</c:v>
                </c:pt>
                <c:pt idx="15">
                  <c:v>19.31851991770602</c:v>
                </c:pt>
                <c:pt idx="16">
                  <c:v>18.793857111470235</c:v>
                </c:pt>
                <c:pt idx="17">
                  <c:v>18.126161806796656</c:v>
                </c:pt>
                <c:pt idx="18">
                  <c:v>17.320515564487643</c:v>
                </c:pt>
                <c:pt idx="19">
                  <c:v>16.383049834527672</c:v>
                </c:pt>
                <c:pt idx="20">
                  <c:v>15.320899292080055</c:v>
                </c:pt>
                <c:pt idx="21">
                  <c:v>14.142135623730951</c:v>
                </c:pt>
                <c:pt idx="22">
                  <c:v>12.85575219373079</c:v>
                </c:pt>
                <c:pt idx="23">
                  <c:v>11.471528727020919</c:v>
                </c:pt>
                <c:pt idx="24">
                  <c:v>9.9999999999999982</c:v>
                </c:pt>
                <c:pt idx="25">
                  <c:v>8.452365234813989</c:v>
                </c:pt>
                <c:pt idx="26">
                  <c:v>6.8404028665133776</c:v>
                </c:pt>
                <c:pt idx="27">
                  <c:v>5.1763809020504201</c:v>
                </c:pt>
                <c:pt idx="28">
                  <c:v>3.4729635533386056</c:v>
                </c:pt>
                <c:pt idx="29">
                  <c:v>1.7431148549531639</c:v>
                </c:pt>
                <c:pt idx="30">
                  <c:v>2.45029690981724E-15</c:v>
                </c:pt>
              </c:numCache>
            </c:numRef>
          </c:xVal>
          <c:yVal>
            <c:numRef>
              <c:f>'Graphics Grid'!$B$65:$AF$65</c:f>
              <c:numCache>
                <c:formatCode>0.000</c:formatCode>
                <c:ptCount val="31"/>
                <c:pt idx="0">
                  <c:v>17.320509947889402</c:v>
                </c:pt>
                <c:pt idx="1">
                  <c:v>16.383043391430235</c:v>
                </c:pt>
                <c:pt idx="2">
                  <c:v>15.320892071519248</c:v>
                </c:pt>
                <c:pt idx="3">
                  <c:v>14.142139595268317</c:v>
                </c:pt>
                <c:pt idx="4">
                  <c:v>12.85575697436056</c:v>
                </c:pt>
                <c:pt idx="5">
                  <c:v>11.471534350283388</c:v>
                </c:pt>
                <c:pt idx="6">
                  <c:v>10.000006485493568</c:v>
                </c:pt>
                <c:pt idx="7">
                  <c:v>8.4523725875711868</c:v>
                </c:pt>
                <c:pt idx="8">
                  <c:v>6.8404110765485902</c:v>
                </c:pt>
                <c:pt idx="9">
                  <c:v>5.1763899440860053</c:v>
                </c:pt>
                <c:pt idx="10">
                  <c:v>3.4729733867141332</c:v>
                </c:pt>
                <c:pt idx="11">
                  <c:v>1.743125423720554</c:v>
                </c:pt>
                <c:pt idx="12">
                  <c:v>1.1233205589158962E-5</c:v>
                </c:pt>
                <c:pt idx="13">
                  <c:v>-1.7431030428007921</c:v>
                </c:pt>
                <c:pt idx="14">
                  <c:v>-3.472951261617983</c:v>
                </c:pt>
                <c:pt idx="15">
                  <c:v>-5.1763682431986835</c:v>
                </c:pt>
                <c:pt idx="16">
                  <c:v>-6.8403899650268309</c:v>
                </c:pt>
                <c:pt idx="17">
                  <c:v>-8.4523522260863082</c:v>
                </c:pt>
                <c:pt idx="18">
                  <c:v>-9.9999870290086541</c:v>
                </c:pt>
                <c:pt idx="19">
                  <c:v>-11.471515946873927</c:v>
                </c:pt>
                <c:pt idx="20">
                  <c:v>-12.855739764087515</c:v>
                </c:pt>
                <c:pt idx="21">
                  <c:v>-14.142135623730949</c:v>
                </c:pt>
                <c:pt idx="22">
                  <c:v>-15.320888862379558</c:v>
                </c:pt>
                <c:pt idx="23">
                  <c:v>-16.383040885779838</c:v>
                </c:pt>
                <c:pt idx="24">
                  <c:v>-17.320508075688775</c:v>
                </c:pt>
                <c:pt idx="25">
                  <c:v>-18.126155740732997</c:v>
                </c:pt>
                <c:pt idx="26">
                  <c:v>-18.793852415718167</c:v>
                </c:pt>
                <c:pt idx="27">
                  <c:v>-19.318516525781362</c:v>
                </c:pt>
                <c:pt idx="28">
                  <c:v>-19.696155060244159</c:v>
                </c:pt>
                <c:pt idx="29">
                  <c:v>-19.92389396183491</c:v>
                </c:pt>
                <c:pt idx="30">
                  <c:v>-20</c:v>
                </c:pt>
              </c:numCache>
            </c:numRef>
          </c:yVal>
          <c:smooth val="1"/>
        </c:ser>
        <c:ser>
          <c:idx val="30"/>
          <c:order val="31"/>
          <c:spPr>
            <a:ln w="28575">
              <a:noFill/>
            </a:ln>
          </c:spPr>
          <c:marker>
            <c:symbol val="x"/>
            <c:size val="9"/>
            <c:spPr>
              <a:noFill/>
              <a:ln>
                <a:solidFill>
                  <a:srgbClr val="0000FF"/>
                </a:solidFill>
                <a:prstDash val="solid"/>
              </a:ln>
            </c:spPr>
          </c:marker>
          <c:xVal>
            <c:numRef>
              <c:f>'Graphics Grid'!$L$10</c:f>
              <c:numCache>
                <c:formatCode>General</c:formatCode>
                <c:ptCount val="1"/>
                <c:pt idx="0">
                  <c:v>3.9418482642233763</c:v>
                </c:pt>
              </c:numCache>
            </c:numRef>
          </c:xVal>
          <c:yVal>
            <c:numRef>
              <c:f>'Graphics Grid'!$M$10</c:f>
              <c:numCache>
                <c:formatCode>General</c:formatCode>
                <c:ptCount val="1"/>
                <c:pt idx="0">
                  <c:v>4.3778660138042129</c:v>
                </c:pt>
              </c:numCache>
            </c:numRef>
          </c:yVal>
          <c:smooth val="1"/>
        </c:ser>
        <c:ser>
          <c:idx val="31"/>
          <c:order val="32"/>
          <c:spPr>
            <a:ln w="28575">
              <a:noFill/>
            </a:ln>
          </c:spPr>
          <c:marker>
            <c:symbol val="circle"/>
            <c:size val="9"/>
            <c:spPr>
              <a:noFill/>
              <a:ln>
                <a:solidFill>
                  <a:srgbClr val="0000FF"/>
                </a:solidFill>
                <a:prstDash val="solid"/>
              </a:ln>
            </c:spPr>
          </c:marker>
          <c:xVal>
            <c:numRef>
              <c:f>'Graphics Grid'!$L$18</c:f>
              <c:numCache>
                <c:formatCode>General</c:formatCode>
                <c:ptCount val="1"/>
                <c:pt idx="0">
                  <c:v>0.63289262876128294</c:v>
                </c:pt>
              </c:numCache>
            </c:numRef>
          </c:xVal>
          <c:yVal>
            <c:numRef>
              <c:f>'Graphics Grid'!$M$18</c:f>
              <c:numCache>
                <c:formatCode>General</c:formatCode>
                <c:ptCount val="1"/>
                <c:pt idx="0">
                  <c:v>-7.6980271866812071</c:v>
                </c:pt>
              </c:numCache>
            </c:numRef>
          </c:yVal>
          <c:smooth val="1"/>
        </c:ser>
        <c:ser>
          <c:idx val="33"/>
          <c:order val="33"/>
          <c:spPr>
            <a:ln w="12700">
              <a:solidFill>
                <a:schemeClr val="bg1">
                  <a:lumMod val="50000"/>
                </a:schemeClr>
              </a:solidFill>
              <a:prstDash val="sysDash"/>
            </a:ln>
          </c:spPr>
          <c:marker>
            <c:symbol val="none"/>
          </c:marker>
          <c:xVal>
            <c:numRef>
              <c:f>'Graphics Grid'!$B$66:$AF$66</c:f>
              <c:numCache>
                <c:formatCode>0.000</c:formatCode>
                <c:ptCount val="31"/>
                <c:pt idx="0">
                  <c:v>10.999996432977959</c:v>
                </c:pt>
                <c:pt idx="1">
                  <c:v>12.618677663438513</c:v>
                </c:pt>
                <c:pt idx="2">
                  <c:v>14.141323206148671</c:v>
                </c:pt>
                <c:pt idx="3">
                  <c:v>15.556344817411716</c:v>
                </c:pt>
                <c:pt idx="4">
                  <c:v>16.852973336048972</c:v>
                </c:pt>
                <c:pt idx="5">
                  <c:v>18.021340643160393</c:v>
                </c:pt>
                <c:pt idx="6">
                  <c:v>19.052554764414264</c:v>
                </c:pt>
                <c:pt idx="7">
                  <c:v>19.938767543292613</c:v>
                </c:pt>
                <c:pt idx="8">
                  <c:v>20.673234370258466</c:v>
                </c:pt>
                <c:pt idx="9">
                  <c:v>21.25036551327026</c:v>
                </c:pt>
                <c:pt idx="10">
                  <c:v>21.665768658987435</c:v>
                </c:pt>
                <c:pt idx="11">
                  <c:v>21.916282340903226</c:v>
                </c:pt>
                <c:pt idx="12">
                  <c:v>21.999999999996529</c:v>
                </c:pt>
                <c:pt idx="13">
                  <c:v>21.916284494786886</c:v>
                </c:pt>
                <c:pt idx="14">
                  <c:v>21.66577295036241</c:v>
                </c:pt>
                <c:pt idx="15">
                  <c:v>21.25037190947662</c:v>
                </c:pt>
                <c:pt idx="16">
                  <c:v>20.673242822617258</c:v>
                </c:pt>
                <c:pt idx="17">
                  <c:v>19.938777987476321</c:v>
                </c:pt>
                <c:pt idx="18">
                  <c:v>19.052567120936406</c:v>
                </c:pt>
                <c:pt idx="19">
                  <c:v>18.021354817980438</c:v>
                </c:pt>
                <c:pt idx="20">
                  <c:v>16.852989221288059</c:v>
                </c:pt>
                <c:pt idx="21">
                  <c:v>15.556349186104047</c:v>
                </c:pt>
                <c:pt idx="22">
                  <c:v>14.141327413103868</c:v>
                </c:pt>
                <c:pt idx="23">
                  <c:v>12.618681599723011</c:v>
                </c:pt>
                <c:pt idx="24">
                  <c:v>10.999999999999998</c:v>
                </c:pt>
                <c:pt idx="25">
                  <c:v>9.2976017582953894</c:v>
                </c:pt>
                <c:pt idx="26">
                  <c:v>7.5244431531647153</c:v>
                </c:pt>
                <c:pt idx="27">
                  <c:v>5.6940189922554625</c:v>
                </c:pt>
                <c:pt idx="28">
                  <c:v>3.8202599086724662</c:v>
                </c:pt>
                <c:pt idx="29">
                  <c:v>1.9174263404484804</c:v>
                </c:pt>
                <c:pt idx="30">
                  <c:v>2.695326600798964E-15</c:v>
                </c:pt>
              </c:numCache>
            </c:numRef>
          </c:xVal>
          <c:yVal>
            <c:numRef>
              <c:f>'Graphics Grid'!$B$67:$AF$67</c:f>
              <c:numCache>
                <c:formatCode>0.000</c:formatCode>
                <c:ptCount val="31"/>
                <c:pt idx="0">
                  <c:v>19.05256094267834</c:v>
                </c:pt>
                <c:pt idx="1">
                  <c:v>18.021347730573257</c:v>
                </c:pt>
                <c:pt idx="2">
                  <c:v>16.852981278671173</c:v>
                </c:pt>
                <c:pt idx="3">
                  <c:v>15.556353554795148</c:v>
                </c:pt>
                <c:pt idx="4">
                  <c:v>14.141332671796615</c:v>
                </c:pt>
                <c:pt idx="5">
                  <c:v>12.618687785311726</c:v>
                </c:pt>
                <c:pt idx="6">
                  <c:v>11.000007134042926</c:v>
                </c:pt>
                <c:pt idx="7">
                  <c:v>9.2976098463283066</c:v>
                </c:pt>
                <c:pt idx="8">
                  <c:v>7.5244521842034491</c:v>
                </c:pt>
                <c:pt idx="9">
                  <c:v>5.6940289384946059</c:v>
                </c:pt>
                <c:pt idx="10">
                  <c:v>3.8202707253855466</c:v>
                </c:pt>
                <c:pt idx="11">
                  <c:v>1.9174379660926095</c:v>
                </c:pt>
                <c:pt idx="12">
                  <c:v>1.2356526148074858E-5</c:v>
                </c:pt>
                <c:pt idx="13">
                  <c:v>-1.9174133470808714</c:v>
                </c:pt>
                <c:pt idx="14">
                  <c:v>-3.8202463877797812</c:v>
                </c:pt>
                <c:pt idx="15">
                  <c:v>-5.6940050675185514</c:v>
                </c:pt>
                <c:pt idx="16">
                  <c:v>-7.5244289615295141</c:v>
                </c:pt>
                <c:pt idx="17">
                  <c:v>-9.297587448694939</c:v>
                </c:pt>
                <c:pt idx="18">
                  <c:v>-10.99998573190952</c:v>
                </c:pt>
                <c:pt idx="19">
                  <c:v>-12.618667541561319</c:v>
                </c:pt>
                <c:pt idx="20">
                  <c:v>-14.141313740496265</c:v>
                </c:pt>
                <c:pt idx="21">
                  <c:v>-15.556349186104043</c:v>
                </c:pt>
                <c:pt idx="22">
                  <c:v>-16.852977748617512</c:v>
                </c:pt>
                <c:pt idx="23">
                  <c:v>-18.021344974357824</c:v>
                </c:pt>
                <c:pt idx="24">
                  <c:v>-19.052558883257653</c:v>
                </c:pt>
                <c:pt idx="25">
                  <c:v>-19.938771314806299</c:v>
                </c:pt>
                <c:pt idx="26">
                  <c:v>-20.673237657289985</c:v>
                </c:pt>
                <c:pt idx="27">
                  <c:v>-21.250368178359501</c:v>
                </c:pt>
                <c:pt idx="28">
                  <c:v>-21.665770566268577</c:v>
                </c:pt>
                <c:pt idx="29">
                  <c:v>-21.916283358018401</c:v>
                </c:pt>
                <c:pt idx="30">
                  <c:v>-22</c:v>
                </c:pt>
              </c:numCache>
            </c:numRef>
          </c:yVal>
          <c:smooth val="1"/>
        </c:ser>
        <c:ser>
          <c:idx val="34"/>
          <c:order val="34"/>
          <c:spPr>
            <a:ln w="12700">
              <a:solidFill>
                <a:schemeClr val="bg1">
                  <a:lumMod val="50000"/>
                </a:schemeClr>
              </a:solidFill>
              <a:prstDash val="sysDash"/>
            </a:ln>
          </c:spPr>
          <c:marker>
            <c:symbol val="none"/>
          </c:marker>
          <c:xVal>
            <c:numRef>
              <c:f>'Graphics Grid'!$B$68:$AF$68</c:f>
              <c:numCache>
                <c:formatCode>0.000</c:formatCode>
                <c:ptCount val="31"/>
                <c:pt idx="0">
                  <c:v>11.999996108703227</c:v>
                </c:pt>
                <c:pt idx="1">
                  <c:v>13.765830178296559</c:v>
                </c:pt>
                <c:pt idx="2">
                  <c:v>15.426898043071279</c:v>
                </c:pt>
                <c:pt idx="3">
                  <c:v>16.970557982630964</c:v>
                </c:pt>
                <c:pt idx="4">
                  <c:v>18.385061821144333</c:v>
                </c:pt>
                <c:pt idx="5">
                  <c:v>19.659644337993157</c:v>
                </c:pt>
                <c:pt idx="6">
                  <c:v>20.784605197542835</c:v>
                </c:pt>
                <c:pt idx="7">
                  <c:v>21.751382774501032</c:v>
                </c:pt>
                <c:pt idx="8">
                  <c:v>22.552619313009235</c:v>
                </c:pt>
                <c:pt idx="9">
                  <c:v>23.182216923567555</c:v>
                </c:pt>
                <c:pt idx="10">
                  <c:v>23.635383991622653</c:v>
                </c:pt>
                <c:pt idx="11">
                  <c:v>23.908671644621702</c:v>
                </c:pt>
                <c:pt idx="12">
                  <c:v>23.999999999996213</c:v>
                </c:pt>
                <c:pt idx="13">
                  <c:v>23.90867399431297</c:v>
                </c:pt>
                <c:pt idx="14">
                  <c:v>23.63538867312263</c:v>
                </c:pt>
                <c:pt idx="15">
                  <c:v>23.182223901247223</c:v>
                </c:pt>
                <c:pt idx="16">
                  <c:v>22.552628533764281</c:v>
                </c:pt>
                <c:pt idx="17">
                  <c:v>21.75139416815599</c:v>
                </c:pt>
                <c:pt idx="18">
                  <c:v>20.784618677385168</c:v>
                </c:pt>
                <c:pt idx="19">
                  <c:v>19.659659801433207</c:v>
                </c:pt>
                <c:pt idx="20">
                  <c:v>18.385079150496065</c:v>
                </c:pt>
                <c:pt idx="21">
                  <c:v>16.970562748477143</c:v>
                </c:pt>
                <c:pt idx="22">
                  <c:v>15.426902632476947</c:v>
                </c:pt>
                <c:pt idx="23">
                  <c:v>13.765834472425102</c:v>
                </c:pt>
                <c:pt idx="24">
                  <c:v>11.999999999999998</c:v>
                </c:pt>
                <c:pt idx="25">
                  <c:v>10.142838281776788</c:v>
                </c:pt>
                <c:pt idx="26">
                  <c:v>8.2084834398160531</c:v>
                </c:pt>
                <c:pt idx="27">
                  <c:v>6.2116570824605049</c:v>
                </c:pt>
                <c:pt idx="28">
                  <c:v>4.1675562640063264</c:v>
                </c:pt>
                <c:pt idx="29">
                  <c:v>2.0917378259437966</c:v>
                </c:pt>
                <c:pt idx="30">
                  <c:v>2.940356291780688E-15</c:v>
                </c:pt>
              </c:numCache>
            </c:numRef>
          </c:xVal>
          <c:yVal>
            <c:numRef>
              <c:f>'Graphics Grid'!$B$69:$AF$69</c:f>
              <c:numCache>
                <c:formatCode>0.000</c:formatCode>
                <c:ptCount val="31"/>
                <c:pt idx="0">
                  <c:v>20.784611937467282</c:v>
                </c:pt>
                <c:pt idx="1">
                  <c:v>19.65965206971628</c:v>
                </c:pt>
                <c:pt idx="2">
                  <c:v>18.385070485823096</c:v>
                </c:pt>
                <c:pt idx="3">
                  <c:v>16.970567514321981</c:v>
                </c:pt>
                <c:pt idx="4">
                  <c:v>15.42690836923267</c:v>
                </c:pt>
                <c:pt idx="5">
                  <c:v>13.765841220340064</c:v>
                </c:pt>
                <c:pt idx="6">
                  <c:v>12.000007782592283</c:v>
                </c:pt>
                <c:pt idx="7">
                  <c:v>10.142847105085425</c:v>
                </c:pt>
                <c:pt idx="8">
                  <c:v>8.2084932918583089</c:v>
                </c:pt>
                <c:pt idx="9">
                  <c:v>6.2116679329032056</c:v>
                </c:pt>
                <c:pt idx="10">
                  <c:v>4.1675680640569599</c:v>
                </c:pt>
                <c:pt idx="11">
                  <c:v>2.0917505084646648</c:v>
                </c:pt>
                <c:pt idx="12">
                  <c:v>1.3479846706990756E-5</c:v>
                </c:pt>
                <c:pt idx="13">
                  <c:v>-2.0917236513609505</c:v>
                </c:pt>
                <c:pt idx="14">
                  <c:v>-4.1675415139415799</c:v>
                </c:pt>
                <c:pt idx="15">
                  <c:v>-6.2116418918384202</c:v>
                </c:pt>
                <c:pt idx="16">
                  <c:v>-8.2084679580321964</c:v>
                </c:pt>
                <c:pt idx="17">
                  <c:v>-10.14282267130357</c:v>
                </c:pt>
                <c:pt idx="18">
                  <c:v>-11.999984434810386</c:v>
                </c:pt>
                <c:pt idx="19">
                  <c:v>-13.765819136248712</c:v>
                </c:pt>
                <c:pt idx="20">
                  <c:v>-15.426887716905018</c:v>
                </c:pt>
                <c:pt idx="21">
                  <c:v>-16.970562748477139</c:v>
                </c:pt>
                <c:pt idx="22">
                  <c:v>-18.38506663485547</c:v>
                </c:pt>
                <c:pt idx="23">
                  <c:v>-19.659649062935806</c:v>
                </c:pt>
                <c:pt idx="24">
                  <c:v>-20.784609690826528</c:v>
                </c:pt>
                <c:pt idx="25">
                  <c:v>-21.751386888879598</c:v>
                </c:pt>
                <c:pt idx="26">
                  <c:v>-22.552622898861799</c:v>
                </c:pt>
                <c:pt idx="27">
                  <c:v>-23.182219830937637</c:v>
                </c:pt>
                <c:pt idx="28">
                  <c:v>-23.635386072292992</c:v>
                </c:pt>
                <c:pt idx="29">
                  <c:v>-23.908672754201895</c:v>
                </c:pt>
                <c:pt idx="30">
                  <c:v>-24</c:v>
                </c:pt>
              </c:numCache>
            </c:numRef>
          </c:yVal>
          <c:smooth val="1"/>
        </c:ser>
        <c:dLbls>
          <c:showLegendKey val="0"/>
          <c:showVal val="0"/>
          <c:showCatName val="0"/>
          <c:showSerName val="0"/>
          <c:showPercent val="0"/>
          <c:showBubbleSize val="0"/>
        </c:dLbls>
        <c:axId val="246098944"/>
        <c:axId val="246108928"/>
      </c:scatterChart>
      <c:valAx>
        <c:axId val="246098944"/>
        <c:scaling>
          <c:orientation val="minMax"/>
          <c:max val="9.2857142857142865"/>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108928"/>
        <c:crosses val="autoZero"/>
        <c:crossBetween val="midCat"/>
        <c:majorUnit val="1"/>
        <c:minorUnit val="0.1"/>
      </c:valAx>
      <c:valAx>
        <c:axId val="246108928"/>
        <c:scaling>
          <c:orientation val="minMax"/>
          <c:max val="5"/>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098944"/>
        <c:crosses val="autoZero"/>
        <c:crossBetween val="midCat"/>
        <c:majorUnit val="1"/>
        <c:minorUnit val="0.1"/>
      </c:valAx>
      <c:spPr>
        <a:ln>
          <a:solidFill>
            <a:srgbClr val="000000"/>
          </a:solidFill>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ayout>
        <c:manualLayout>
          <c:xMode val="edge"/>
          <c:yMode val="edge"/>
          <c:x val="0.82066276803118909"/>
          <c:y val="8.9414182939362791E-2"/>
          <c:w val="0.13205676044880355"/>
          <c:h val="0.193864964410312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Summary!$BT$1</c:f>
          <c:strCache>
            <c:ptCount val="1"/>
            <c:pt idx="0">
              <c:v>ORR 2017 TRUE WIND POLAR DIAGRAM</c:v>
            </c:pt>
          </c:strCache>
        </c:strRef>
      </c:tx>
      <c:layout>
        <c:manualLayout>
          <c:xMode val="edge"/>
          <c:yMode val="edge"/>
          <c:x val="0.22805559392795199"/>
          <c:y val="1.5073655361425145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3.3625730994152045E-2"/>
          <c:y val="6.1664953751284689E-2"/>
          <c:w val="0.93859649122807065"/>
          <c:h val="0.92291880781089464"/>
        </c:manualLayout>
      </c:layout>
      <c:scatterChart>
        <c:scatterStyle val="smoothMarker"/>
        <c:varyColors val="0"/>
        <c:ser>
          <c:idx val="30"/>
          <c:order val="0"/>
          <c:tx>
            <c:strRef>
              <c:f>Summary!$BZ$188</c:f>
              <c:strCache>
                <c:ptCount val="1"/>
                <c:pt idx="0">
                  <c:v>TWS: 6.1</c:v>
                </c:pt>
              </c:strCache>
            </c:strRef>
          </c:tx>
          <c:spPr>
            <a:ln w="12700">
              <a:solidFill>
                <a:srgbClr val="000000"/>
              </a:solidFill>
              <a:prstDash val="solid"/>
            </a:ln>
          </c:spPr>
          <c:marker>
            <c:symbol val="none"/>
          </c:marker>
          <c:xVal>
            <c:numRef>
              <c:f>Summary!$BZ$190:$BZ$346</c:f>
              <c:numCache>
                <c:formatCode>General</c:formatCode>
                <c:ptCount val="157"/>
                <c:pt idx="0">
                  <c:v>3.1834905882358557E-6</c:v>
                </c:pt>
                <c:pt idx="1">
                  <c:v>3.1834905882358557E-6</c:v>
                </c:pt>
                <c:pt idx="2">
                  <c:v>4.95680048075028E-2</c:v>
                </c:pt>
                <c:pt idx="3">
                  <c:v>9.9362023684045953E-2</c:v>
                </c:pt>
                <c:pt idx="4">
                  <c:v>0.14947463864466065</c:v>
                </c:pt>
                <c:pt idx="5">
                  <c:v>0.19978568455849785</c:v>
                </c:pt>
                <c:pt idx="6">
                  <c:v>0.25048873777467157</c:v>
                </c:pt>
                <c:pt idx="7">
                  <c:v>0.30156773112239593</c:v>
                </c:pt>
                <c:pt idx="8">
                  <c:v>0.3531804628836267</c:v>
                </c:pt>
                <c:pt idx="9">
                  <c:v>0.4051359929972092</c:v>
                </c:pt>
                <c:pt idx="10">
                  <c:v>0.45757388578004521</c:v>
                </c:pt>
                <c:pt idx="11">
                  <c:v>0.51052872397759153</c:v>
                </c:pt>
                <c:pt idx="12">
                  <c:v>0.56403446777259536</c:v>
                </c:pt>
                <c:pt idx="13">
                  <c:v>0.61812451598765106</c:v>
                </c:pt>
                <c:pt idx="14">
                  <c:v>0.67283162668538932</c:v>
                </c:pt>
                <c:pt idx="15">
                  <c:v>0.72818792903625673</c:v>
                </c:pt>
                <c:pt idx="16">
                  <c:v>0.78422471296597285</c:v>
                </c:pt>
                <c:pt idx="17">
                  <c:v>0.78422471296597285</c:v>
                </c:pt>
                <c:pt idx="18">
                  <c:v>0.84097260683501596</c:v>
                </c:pt>
                <c:pt idx="19">
                  <c:v>0.89846122458505351</c:v>
                </c:pt>
                <c:pt idx="20">
                  <c:v>0.95702857341282876</c:v>
                </c:pt>
                <c:pt idx="21">
                  <c:v>1.0161011918007226</c:v>
                </c:pt>
                <c:pt idx="22">
                  <c:v>1.0759982914488044</c:v>
                </c:pt>
                <c:pt idx="23">
                  <c:v>1.1371044781090407</c:v>
                </c:pt>
                <c:pt idx="24">
                  <c:v>1.1987440423201308</c:v>
                </c:pt>
                <c:pt idx="25">
                  <c:v>1.2612829650210264</c:v>
                </c:pt>
                <c:pt idx="26">
                  <c:v>1.3251508388383813</c:v>
                </c:pt>
                <c:pt idx="27">
                  <c:v>1.3895717722506959</c:v>
                </c:pt>
                <c:pt idx="28">
                  <c:v>1.4553950458833806</c:v>
                </c:pt>
                <c:pt idx="29">
                  <c:v>1.5222329644301271</c:v>
                </c:pt>
                <c:pt idx="30">
                  <c:v>1.5901030593299381</c:v>
                </c:pt>
                <c:pt idx="31">
                  <c:v>1.6590213075715552</c:v>
                </c:pt>
                <c:pt idx="32">
                  <c:v>1.7290027756975401</c:v>
                </c:pt>
                <c:pt idx="33">
                  <c:v>1.7290027756975401</c:v>
                </c:pt>
                <c:pt idx="34">
                  <c:v>1.8000607985420527</c:v>
                </c:pt>
                <c:pt idx="35">
                  <c:v>1.8722075237972142</c:v>
                </c:pt>
                <c:pt idx="36">
                  <c:v>1.9454533958356375</c:v>
                </c:pt>
                <c:pt idx="37">
                  <c:v>2.0192483361943947</c:v>
                </c:pt>
                <c:pt idx="38">
                  <c:v>2.0947038241477354</c:v>
                </c:pt>
                <c:pt idx="39">
                  <c:v>2.1712814109735374</c:v>
                </c:pt>
                <c:pt idx="40">
                  <c:v>2.2489853980467651</c:v>
                </c:pt>
                <c:pt idx="41">
                  <c:v>2.3278186162993926</c:v>
                </c:pt>
                <c:pt idx="42">
                  <c:v>2.4077824169136495</c:v>
                </c:pt>
                <c:pt idx="43">
                  <c:v>2.4888762027032234</c:v>
                </c:pt>
                <c:pt idx="44">
                  <c:v>2.5710978414720738</c:v>
                </c:pt>
                <c:pt idx="45">
                  <c:v>2.6551127421799623</c:v>
                </c:pt>
                <c:pt idx="46">
                  <c:v>2.7402720089857704</c:v>
                </c:pt>
                <c:pt idx="47">
                  <c:v>2.8265672319824109</c:v>
                </c:pt>
                <c:pt idx="48">
                  <c:v>2.9146967614036456</c:v>
                </c:pt>
                <c:pt idx="49">
                  <c:v>2.9146967614036456</c:v>
                </c:pt>
                <c:pt idx="50">
                  <c:v>3.0039655171505371</c:v>
                </c:pt>
                <c:pt idx="51">
                  <c:v>3.0943598675114128</c:v>
                </c:pt>
                <c:pt idx="52">
                  <c:v>3.1873505461192582</c:v>
                </c:pt>
                <c:pt idx="53">
                  <c:v>3.280724968853034</c:v>
                </c:pt>
                <c:pt idx="54">
                  <c:v>3.3751942192455027</c:v>
                </c:pt>
                <c:pt idx="55">
                  <c:v>3.4699590985997868</c:v>
                </c:pt>
                <c:pt idx="56">
                  <c:v>3.5641746765724336</c:v>
                </c:pt>
                <c:pt idx="57">
                  <c:v>3.6577527596415891</c:v>
                </c:pt>
                <c:pt idx="58">
                  <c:v>3.7506050551658072</c:v>
                </c:pt>
                <c:pt idx="59">
                  <c:v>3.8418252330690206</c:v>
                </c:pt>
                <c:pt idx="60">
                  <c:v>3.9321272843543533</c:v>
                </c:pt>
                <c:pt idx="61">
                  <c:v>4.020588831710401</c:v>
                </c:pt>
                <c:pt idx="62">
                  <c:v>4.1070988286464933</c:v>
                </c:pt>
                <c:pt idx="63">
                  <c:v>4.1924069933503185</c:v>
                </c:pt>
                <c:pt idx="64">
                  <c:v>4.2764354679641858</c:v>
                </c:pt>
                <c:pt idx="65">
                  <c:v>4.2764354679641858</c:v>
                </c:pt>
                <c:pt idx="66">
                  <c:v>4.3582316212547472</c:v>
                </c:pt>
                <c:pt idx="67">
                  <c:v>4.4376963594975409</c:v>
                </c:pt>
                <c:pt idx="68">
                  <c:v>4.5156226017965233</c:v>
                </c:pt>
                <c:pt idx="69">
                  <c:v>4.5901427019829288</c:v>
                </c:pt>
                <c:pt idx="70">
                  <c:v>4.6620488651101741</c:v>
                </c:pt>
                <c:pt idx="71">
                  <c:v>4.7303398536214267</c:v>
                </c:pt>
                <c:pt idx="72">
                  <c:v>4.7958317571738336</c:v>
                </c:pt>
                <c:pt idx="73">
                  <c:v>4.8584445577189186</c:v>
                </c:pt>
                <c:pt idx="74">
                  <c:v>4.9190366250826001</c:v>
                </c:pt>
                <c:pt idx="75">
                  <c:v>4.9766133667019616</c:v>
                </c:pt>
                <c:pt idx="76">
                  <c:v>4.9766133667019616</c:v>
                </c:pt>
                <c:pt idx="77">
                  <c:v>5.0311056129417562</c:v>
                </c:pt>
                <c:pt idx="78">
                  <c:v>5.0833979932871323</c:v>
                </c:pt>
                <c:pt idx="79">
                  <c:v>5.1324887715573375</c:v>
                </c:pt>
                <c:pt idx="80">
                  <c:v>5.1783178189410801</c:v>
                </c:pt>
                <c:pt idx="81">
                  <c:v>5.2217960664056857</c:v>
                </c:pt>
                <c:pt idx="82">
                  <c:v>5.2628846636888982</c:v>
                </c:pt>
                <c:pt idx="83">
                  <c:v>5.3015482943748244</c:v>
                </c:pt>
                <c:pt idx="84">
                  <c:v>5.3367738861592864</c:v>
                </c:pt>
                <c:pt idx="85">
                  <c:v>5.3695011453720287</c:v>
                </c:pt>
                <c:pt idx="86">
                  <c:v>5.3997013085964598</c:v>
                </c:pt>
                <c:pt idx="87">
                  <c:v>5.4273478496253311</c:v>
                </c:pt>
                <c:pt idx="88">
                  <c:v>5.4514263003135861</c:v>
                </c:pt>
                <c:pt idx="89">
                  <c:v>5.4728998263533208</c:v>
                </c:pt>
                <c:pt idx="90">
                  <c:v>5.4917500888959117</c:v>
                </c:pt>
                <c:pt idx="91">
                  <c:v>5.5069644550842822</c:v>
                </c:pt>
                <c:pt idx="92">
                  <c:v>5.5265050270853742</c:v>
                </c:pt>
                <c:pt idx="93">
                  <c:v>5.5344048670918671</c:v>
                </c:pt>
                <c:pt idx="94">
                  <c:v>5.5396236863500956</c:v>
                </c:pt>
                <c:pt idx="95">
                  <c:v>5.5411557984063258</c:v>
                </c:pt>
                <c:pt idx="96">
                  <c:v>5.5390000343314014</c:v>
                </c:pt>
                <c:pt idx="97">
                  <c:v>5.5390000343314014</c:v>
                </c:pt>
                <c:pt idx="98">
                  <c:v>5.5341567864721046</c:v>
                </c:pt>
                <c:pt idx="99">
                  <c:v>5.5266313771069422</c:v>
                </c:pt>
                <c:pt idx="100">
                  <c:v>5.5154305273244919</c:v>
                </c:pt>
                <c:pt idx="101">
                  <c:v>5.5005679058115433</c:v>
                </c:pt>
                <c:pt idx="102">
                  <c:v>5.4820589525710668</c:v>
                </c:pt>
                <c:pt idx="103">
                  <c:v>5.45992467711568</c:v>
                </c:pt>
                <c:pt idx="104">
                  <c:v>5.4331972658181513</c:v>
                </c:pt>
                <c:pt idx="105">
                  <c:v>5.4038922433767311</c:v>
                </c:pt>
                <c:pt idx="106">
                  <c:v>5.3700608781851553</c:v>
                </c:pt>
                <c:pt idx="107">
                  <c:v>5.3327334755424305</c:v>
                </c:pt>
                <c:pt idx="108">
                  <c:v>5.3327334755424305</c:v>
                </c:pt>
                <c:pt idx="109">
                  <c:v>5.291951436618394</c:v>
                </c:pt>
                <c:pt idx="110">
                  <c:v>5.2467830344836592</c:v>
                </c:pt>
                <c:pt idx="111">
                  <c:v>5.2021614180614364</c:v>
                </c:pt>
                <c:pt idx="112">
                  <c:v>5.1668239463521877</c:v>
                </c:pt>
                <c:pt idx="113">
                  <c:v>5.1280995833730296</c:v>
                </c:pt>
                <c:pt idx="114">
                  <c:v>5.1280995833730296</c:v>
                </c:pt>
                <c:pt idx="115">
                  <c:v>5.0869960452637022</c:v>
                </c:pt>
                <c:pt idx="116">
                  <c:v>5.0425940496761514</c:v>
                </c:pt>
                <c:pt idx="117">
                  <c:v>4.9958989439230335</c:v>
                </c:pt>
                <c:pt idx="118">
                  <c:v>4.9450614139635931</c:v>
                </c:pt>
                <c:pt idx="119">
                  <c:v>4.892978490542375</c:v>
                </c:pt>
                <c:pt idx="120">
                  <c:v>4.892978490542375</c:v>
                </c:pt>
                <c:pt idx="121">
                  <c:v>4.8368796074140175</c:v>
                </c:pt>
                <c:pt idx="122">
                  <c:v>4.778704586721557</c:v>
                </c:pt>
                <c:pt idx="123">
                  <c:v>4.7175865366495229</c:v>
                </c:pt>
                <c:pt idx="124">
                  <c:v>4.6545130614620351</c:v>
                </c:pt>
                <c:pt idx="125">
                  <c:v>4.5895418829675503</c:v>
                </c:pt>
                <c:pt idx="126">
                  <c:v>4.5218320895001556</c:v>
                </c:pt>
                <c:pt idx="127">
                  <c:v>4.4523589031833071</c:v>
                </c:pt>
                <c:pt idx="128">
                  <c:v>4.3811849601160917</c:v>
                </c:pt>
                <c:pt idx="129">
                  <c:v>4.3075013155347719</c:v>
                </c:pt>
                <c:pt idx="130">
                  <c:v>4.2322653060293884</c:v>
                </c:pt>
                <c:pt idx="131">
                  <c:v>4.2322653060293884</c:v>
                </c:pt>
                <c:pt idx="132">
                  <c:v>4.1546890919680886</c:v>
                </c:pt>
                <c:pt idx="133">
                  <c:v>4.074870034812208</c:v>
                </c:pt>
                <c:pt idx="134">
                  <c:v>3.9929097827714881</c:v>
                </c:pt>
                <c:pt idx="135">
                  <c:v>3.9080823823782365</c:v>
                </c:pt>
                <c:pt idx="136">
                  <c:v>3.8213433369492567</c:v>
                </c:pt>
                <c:pt idx="137">
                  <c:v>3.7311854552472705</c:v>
                </c:pt>
                <c:pt idx="138">
                  <c:v>3.6369851270546025</c:v>
                </c:pt>
                <c:pt idx="139">
                  <c:v>3.5397434889013746</c:v>
                </c:pt>
                <c:pt idx="140">
                  <c:v>3.5397434889013746</c:v>
                </c:pt>
                <c:pt idx="141">
                  <c:v>3.4396472307982839</c:v>
                </c:pt>
                <c:pt idx="142">
                  <c:v>3.3353567021860462</c:v>
                </c:pt>
                <c:pt idx="143">
                  <c:v>3.2278919791420195</c:v>
                </c:pt>
                <c:pt idx="144">
                  <c:v>3.1182349203654836</c:v>
                </c:pt>
                <c:pt idx="145">
                  <c:v>3.006594289638552</c:v>
                </c:pt>
                <c:pt idx="146">
                  <c:v>2.892464469451788</c:v>
                </c:pt>
                <c:pt idx="147">
                  <c:v>2.7761005269447057</c:v>
                </c:pt>
                <c:pt idx="148">
                  <c:v>2.657067544603458</c:v>
                </c:pt>
                <c:pt idx="149">
                  <c:v>2.5356691287979687</c:v>
                </c:pt>
                <c:pt idx="150">
                  <c:v>2.4128842284023517</c:v>
                </c:pt>
                <c:pt idx="151">
                  <c:v>2.2896453434948327</c:v>
                </c:pt>
                <c:pt idx="152">
                  <c:v>2.1642653041642723</c:v>
                </c:pt>
                <c:pt idx="153">
                  <c:v>2.0383681855790368</c:v>
                </c:pt>
                <c:pt idx="154">
                  <c:v>1.9110126957219573</c:v>
                </c:pt>
                <c:pt idx="155">
                  <c:v>1.7813719456375059</c:v>
                </c:pt>
                <c:pt idx="156">
                  <c:v>1.6499126470272414</c:v>
                </c:pt>
              </c:numCache>
            </c:numRef>
          </c:xVal>
          <c:yVal>
            <c:numRef>
              <c:f>Summary!$CA$190:$CA$346</c:f>
              <c:numCache>
                <c:formatCode>General</c:formatCode>
                <c:ptCount val="157"/>
                <c:pt idx="0">
                  <c:v>-2.8340001106244328</c:v>
                </c:pt>
                <c:pt idx="1">
                  <c:v>-2.8340001106244328</c:v>
                </c:pt>
                <c:pt idx="2">
                  <c:v>-2.8395673130568855</c:v>
                </c:pt>
                <c:pt idx="3">
                  <c:v>-2.8452654578724976</c:v>
                </c:pt>
                <c:pt idx="4">
                  <c:v>-2.8520857328187628</c:v>
                </c:pt>
                <c:pt idx="5">
                  <c:v>-2.8570233023258838</c:v>
                </c:pt>
                <c:pt idx="6">
                  <c:v>-2.8630633609577649</c:v>
                </c:pt>
                <c:pt idx="7">
                  <c:v>-2.8691953311893355</c:v>
                </c:pt>
                <c:pt idx="8">
                  <c:v>-2.8763983680450629</c:v>
                </c:pt>
                <c:pt idx="9">
                  <c:v>-2.8826699264588465</c:v>
                </c:pt>
                <c:pt idx="10">
                  <c:v>-2.8889878608437272</c:v>
                </c:pt>
                <c:pt idx="11">
                  <c:v>-2.8953343085816727</c:v>
                </c:pt>
                <c:pt idx="12">
                  <c:v>-2.9016894473992241</c:v>
                </c:pt>
                <c:pt idx="13">
                  <c:v>-2.9080322174287381</c:v>
                </c:pt>
                <c:pt idx="14">
                  <c:v>-2.9143401012252896</c:v>
                </c:pt>
                <c:pt idx="15">
                  <c:v>-2.9205893724717096</c:v>
                </c:pt>
                <c:pt idx="16">
                  <c:v>-2.9267544184976382</c:v>
                </c:pt>
                <c:pt idx="17">
                  <c:v>-2.9267544184976382</c:v>
                </c:pt>
                <c:pt idx="18">
                  <c:v>-2.9328086872738384</c:v>
                </c:pt>
                <c:pt idx="19">
                  <c:v>-2.9387235573588026</c:v>
                </c:pt>
                <c:pt idx="20">
                  <c:v>-2.9454209527689343</c:v>
                </c:pt>
                <c:pt idx="21">
                  <c:v>-2.9509625022141925</c:v>
                </c:pt>
                <c:pt idx="22">
                  <c:v>-2.9562718245705111</c:v>
                </c:pt>
                <c:pt idx="23">
                  <c:v>-2.9622496557802367</c:v>
                </c:pt>
                <c:pt idx="24">
                  <c:v>-2.9669871968341512</c:v>
                </c:pt>
                <c:pt idx="25">
                  <c:v>-2.9713883626863562</c:v>
                </c:pt>
                <c:pt idx="26">
                  <c:v>-2.9763297168154312</c:v>
                </c:pt>
                <c:pt idx="27">
                  <c:v>-2.9799387564439388</c:v>
                </c:pt>
                <c:pt idx="28">
                  <c:v>-2.9839947749870968</c:v>
                </c:pt>
                <c:pt idx="29">
                  <c:v>-2.9875433558637696</c:v>
                </c:pt>
                <c:pt idx="30">
                  <c:v>-2.9905420627716111</c:v>
                </c:pt>
                <c:pt idx="31">
                  <c:v>-2.9929470144129491</c:v>
                </c:pt>
                <c:pt idx="32">
                  <c:v>-2.994714179865039</c:v>
                </c:pt>
                <c:pt idx="33">
                  <c:v>-2.994714179865039</c:v>
                </c:pt>
                <c:pt idx="34">
                  <c:v>-2.9957979440559979</c:v>
                </c:pt>
                <c:pt idx="35">
                  <c:v>-2.9961521880451607</c:v>
                </c:pt>
                <c:pt idx="36">
                  <c:v>-2.9957295063802021</c:v>
                </c:pt>
                <c:pt idx="37">
                  <c:v>-2.9936528852844764</c:v>
                </c:pt>
                <c:pt idx="38">
                  <c:v>-2.9915413296305502</c:v>
                </c:pt>
                <c:pt idx="39">
                  <c:v>-2.9885068306154565</c:v>
                </c:pt>
                <c:pt idx="40">
                  <c:v>-2.9844988848782119</c:v>
                </c:pt>
                <c:pt idx="41">
                  <c:v>-2.9794665168736776</c:v>
                </c:pt>
                <c:pt idx="42">
                  <c:v>-2.9733583105751071</c:v>
                </c:pt>
                <c:pt idx="43">
                  <c:v>-2.9661218931699351</c:v>
                </c:pt>
                <c:pt idx="44">
                  <c:v>-2.957704546931136</c:v>
                </c:pt>
                <c:pt idx="45">
                  <c:v>-2.9487963326864688</c:v>
                </c:pt>
                <c:pt idx="46">
                  <c:v>-2.9385769223181897</c:v>
                </c:pt>
                <c:pt idx="47">
                  <c:v>-2.9269910811956636</c:v>
                </c:pt>
                <c:pt idx="48">
                  <c:v>-2.9146918501995902</c:v>
                </c:pt>
                <c:pt idx="49">
                  <c:v>-2.9146918501995902</c:v>
                </c:pt>
                <c:pt idx="50">
                  <c:v>-2.9008909251196293</c:v>
                </c:pt>
                <c:pt idx="51">
                  <c:v>-2.8855324566559983</c:v>
                </c:pt>
                <c:pt idx="52">
                  <c:v>-2.8698985680082019</c:v>
                </c:pt>
                <c:pt idx="53">
                  <c:v>-2.8518859970243495</c:v>
                </c:pt>
                <c:pt idx="54">
                  <c:v>-2.832119558301839</c:v>
                </c:pt>
                <c:pt idx="55">
                  <c:v>-2.8099128485870235</c:v>
                </c:pt>
                <c:pt idx="56">
                  <c:v>-2.7846338602048304</c:v>
                </c:pt>
                <c:pt idx="57">
                  <c:v>-2.7563098611153656</c:v>
                </c:pt>
                <c:pt idx="58">
                  <c:v>-2.7249695723676464</c:v>
                </c:pt>
                <c:pt idx="59">
                  <c:v>-2.6900705223622063</c:v>
                </c:pt>
                <c:pt idx="60">
                  <c:v>-2.652248915378383</c:v>
                </c:pt>
                <c:pt idx="61">
                  <c:v>-2.610996528676933</c:v>
                </c:pt>
                <c:pt idx="62">
                  <c:v>-2.5663958353291729</c:v>
                </c:pt>
                <c:pt idx="63">
                  <c:v>-2.5190479525164813</c:v>
                </c:pt>
                <c:pt idx="64">
                  <c:v>-2.4689968985515831</c:v>
                </c:pt>
                <c:pt idx="65">
                  <c:v>-2.4689968985515831</c:v>
                </c:pt>
                <c:pt idx="66">
                  <c:v>-2.4158030049234278</c:v>
                </c:pt>
                <c:pt idx="67">
                  <c:v>-2.3595608173925697</c:v>
                </c:pt>
                <c:pt idx="68">
                  <c:v>-2.3008204828239034</c:v>
                </c:pt>
                <c:pt idx="69">
                  <c:v>-2.2387580685825301</c:v>
                </c:pt>
                <c:pt idx="70">
                  <c:v>-2.1739450151196138</c:v>
                </c:pt>
                <c:pt idx="71">
                  <c:v>-2.106078961650248</c:v>
                </c:pt>
                <c:pt idx="72">
                  <c:v>-2.0357058123349745</c:v>
                </c:pt>
                <c:pt idx="73">
                  <c:v>-1.9629350679250284</c:v>
                </c:pt>
                <c:pt idx="74">
                  <c:v>-1.8882373378063217</c:v>
                </c:pt>
                <c:pt idx="75">
                  <c:v>-1.8113352640438056</c:v>
                </c:pt>
                <c:pt idx="76">
                  <c:v>-1.8113352640438056</c:v>
                </c:pt>
                <c:pt idx="77">
                  <c:v>-1.7323447598333841</c:v>
                </c:pt>
                <c:pt idx="78">
                  <c:v>-1.6516923439288385</c:v>
                </c:pt>
                <c:pt idx="79">
                  <c:v>-1.5691555421327097</c:v>
                </c:pt>
                <c:pt idx="80">
                  <c:v>-1.4848550334047308</c:v>
                </c:pt>
                <c:pt idx="81">
                  <c:v>-1.399172371679904</c:v>
                </c:pt>
                <c:pt idx="82">
                  <c:v>-1.3121808942845579</c:v>
                </c:pt>
                <c:pt idx="83">
                  <c:v>-1.2239552754758869</c:v>
                </c:pt>
                <c:pt idx="84">
                  <c:v>-1.1343627570558046</c:v>
                </c:pt>
                <c:pt idx="85">
                  <c:v>-1.0437217802389547</c:v>
                </c:pt>
                <c:pt idx="86">
                  <c:v>-0.95210955392710006</c:v>
                </c:pt>
                <c:pt idx="87">
                  <c:v>-0.85960401433544864</c:v>
                </c:pt>
                <c:pt idx="88">
                  <c:v>-0.76614460269837148</c:v>
                </c:pt>
                <c:pt idx="89">
                  <c:v>-0.6719842391054226</c:v>
                </c:pt>
                <c:pt idx="90">
                  <c:v>-0.57720286688699274</c:v>
                </c:pt>
                <c:pt idx="91">
                  <c:v>-0.48179367039108228</c:v>
                </c:pt>
                <c:pt idx="92">
                  <c:v>-0.38644761990679383</c:v>
                </c:pt>
                <c:pt idx="93">
                  <c:v>-0.29004264784488065</c:v>
                </c:pt>
                <c:pt idx="94">
                  <c:v>-0.19344473741508211</c:v>
                </c:pt>
                <c:pt idx="95">
                  <c:v>-9.6718086452172211E-2</c:v>
                </c:pt>
                <c:pt idx="96">
                  <c:v>3.1110363072006499E-6</c:v>
                </c:pt>
                <c:pt idx="97">
                  <c:v>3.1110363072006499E-6</c:v>
                </c:pt>
                <c:pt idx="98">
                  <c:v>9.6602140746555751E-2</c:v>
                </c:pt>
                <c:pt idx="99">
                  <c:v>0.19299725919662544</c:v>
                </c:pt>
                <c:pt idx="100">
                  <c:v>0.28905446849008898</c:v>
                </c:pt>
                <c:pt idx="101">
                  <c:v>0.38464014410916031</c:v>
                </c:pt>
                <c:pt idx="102">
                  <c:v>0.47962094138564743</c:v>
                </c:pt>
                <c:pt idx="103">
                  <c:v>0.57386410159612855</c:v>
                </c:pt>
                <c:pt idx="104">
                  <c:v>0.66711559727406422</c:v>
                </c:pt>
                <c:pt idx="105">
                  <c:v>0.75947034650716039</c:v>
                </c:pt>
                <c:pt idx="106">
                  <c:v>0.85053686933099071</c:v>
                </c:pt>
                <c:pt idx="107">
                  <c:v>0.94030753782868048</c:v>
                </c:pt>
                <c:pt idx="108">
                  <c:v>0.94030753782868048</c:v>
                </c:pt>
                <c:pt idx="109">
                  <c:v>1.0286538637700238</c:v>
                </c:pt>
                <c:pt idx="110">
                  <c:v>1.1152408310170088</c:v>
                </c:pt>
                <c:pt idx="111">
                  <c:v>1.2010162295739304</c:v>
                </c:pt>
                <c:pt idx="112">
                  <c:v>1.2882364985030297</c:v>
                </c:pt>
                <c:pt idx="113">
                  <c:v>1.3740727146069021</c:v>
                </c:pt>
                <c:pt idx="114">
                  <c:v>1.3740727146069021</c:v>
                </c:pt>
                <c:pt idx="115">
                  <c:v>1.4586751857364288</c:v>
                </c:pt>
                <c:pt idx="116">
                  <c:v>1.5416782271029497</c:v>
                </c:pt>
                <c:pt idx="117">
                  <c:v>1.6232684490582021</c:v>
                </c:pt>
                <c:pt idx="118">
                  <c:v>1.7027236451159817</c:v>
                </c:pt>
                <c:pt idx="119">
                  <c:v>1.780900948106543</c:v>
                </c:pt>
                <c:pt idx="120">
                  <c:v>1.780900948106543</c:v>
                </c:pt>
                <c:pt idx="121">
                  <c:v>1.8567065127757683</c:v>
                </c:pt>
                <c:pt idx="122">
                  <c:v>1.9307243375038097</c:v>
                </c:pt>
                <c:pt idx="123">
                  <c:v>2.0024990060479824</c:v>
                </c:pt>
                <c:pt idx="124">
                  <c:v>2.0723250282550456</c:v>
                </c:pt>
                <c:pt idx="125">
                  <c:v>2.1401407939865371</c:v>
                </c:pt>
                <c:pt idx="126">
                  <c:v>2.2054471057298342</c:v>
                </c:pt>
                <c:pt idx="127">
                  <c:v>2.2685923764125624</c:v>
                </c:pt>
                <c:pt idx="128">
                  <c:v>2.3295195395735608</c:v>
                </c:pt>
                <c:pt idx="129">
                  <c:v>2.3876891119667678</c:v>
                </c:pt>
                <c:pt idx="130">
                  <c:v>2.4435016266920506</c:v>
                </c:pt>
                <c:pt idx="131">
                  <c:v>2.4435016266920506</c:v>
                </c:pt>
                <c:pt idx="132">
                  <c:v>2.4963911417145757</c:v>
                </c:pt>
                <c:pt idx="133">
                  <c:v>2.546263448609305</c:v>
                </c:pt>
                <c:pt idx="134">
                  <c:v>2.5930279512402516</c:v>
                </c:pt>
                <c:pt idx="135">
                  <c:v>2.6360368386040967</c:v>
                </c:pt>
                <c:pt idx="136">
                  <c:v>2.6757353653233849</c:v>
                </c:pt>
                <c:pt idx="137">
                  <c:v>2.7108668342415712</c:v>
                </c:pt>
                <c:pt idx="138">
                  <c:v>2.7406667586981088</c:v>
                </c:pt>
                <c:pt idx="139">
                  <c:v>2.7655525592734302</c:v>
                </c:pt>
                <c:pt idx="140">
                  <c:v>2.7655525592734302</c:v>
                </c:pt>
                <c:pt idx="141">
                  <c:v>2.7853732199582191</c:v>
                </c:pt>
                <c:pt idx="142">
                  <c:v>2.7986983521672788</c:v>
                </c:pt>
                <c:pt idx="143">
                  <c:v>2.8059654215240522</c:v>
                </c:pt>
                <c:pt idx="144">
                  <c:v>2.807673024721665</c:v>
                </c:pt>
                <c:pt idx="145">
                  <c:v>2.8036961817115467</c:v>
                </c:pt>
                <c:pt idx="146">
                  <c:v>2.7932220743599867</c:v>
                </c:pt>
                <c:pt idx="147">
                  <c:v>2.7761020861705417</c:v>
                </c:pt>
                <c:pt idx="148">
                  <c:v>2.7514755001990077</c:v>
                </c:pt>
                <c:pt idx="149">
                  <c:v>2.7191736956357615</c:v>
                </c:pt>
                <c:pt idx="150">
                  <c:v>2.679780833419934</c:v>
                </c:pt>
                <c:pt idx="151">
                  <c:v>2.6339370280207715</c:v>
                </c:pt>
                <c:pt idx="152">
                  <c:v>2.5792722591404282</c:v>
                </c:pt>
                <c:pt idx="153">
                  <c:v>2.5171763290081257</c:v>
                </c:pt>
                <c:pt idx="154">
                  <c:v>2.4459859045278414</c:v>
                </c:pt>
                <c:pt idx="155">
                  <c:v>2.3639615515328769</c:v>
                </c:pt>
                <c:pt idx="156">
                  <c:v>2.2709110106205186</c:v>
                </c:pt>
              </c:numCache>
            </c:numRef>
          </c:yVal>
          <c:smooth val="1"/>
        </c:ser>
        <c:ser>
          <c:idx val="31"/>
          <c:order val="1"/>
          <c:tx>
            <c:strRef>
              <c:f>Summary!$CC$188</c:f>
              <c:strCache>
                <c:ptCount val="1"/>
                <c:pt idx="0">
                  <c:v>TWS: 8.2</c:v>
                </c:pt>
              </c:strCache>
            </c:strRef>
          </c:tx>
          <c:spPr>
            <a:ln w="12700">
              <a:solidFill>
                <a:srgbClr val="000000"/>
              </a:solidFill>
              <a:prstDash val="solid"/>
            </a:ln>
          </c:spPr>
          <c:marker>
            <c:symbol val="none"/>
          </c:marker>
          <c:xVal>
            <c:numRef>
              <c:f>Summary!$CC$190:$CC$346</c:f>
              <c:numCache>
                <c:formatCode>General</c:formatCode>
                <c:ptCount val="157"/>
                <c:pt idx="0">
                  <c:v>4.2135753350754323E-6</c:v>
                </c:pt>
                <c:pt idx="1">
                  <c:v>4.2135753350754323E-6</c:v>
                </c:pt>
                <c:pt idx="2">
                  <c:v>6.5607795360035095E-2</c:v>
                </c:pt>
                <c:pt idx="3">
                  <c:v>0.13150548273985141</c:v>
                </c:pt>
                <c:pt idx="4">
                  <c:v>0.19772941622917828</c:v>
                </c:pt>
                <c:pt idx="5">
                  <c:v>0.26431143295163451</c:v>
                </c:pt>
                <c:pt idx="6">
                  <c:v>0.33128312383161956</c:v>
                </c:pt>
                <c:pt idx="7">
                  <c:v>0.39878021327239133</c:v>
                </c:pt>
                <c:pt idx="8">
                  <c:v>0.46676368012714914</c:v>
                </c:pt>
                <c:pt idx="9">
                  <c:v>0.53540299236516387</c:v>
                </c:pt>
                <c:pt idx="10">
                  <c:v>0.60446685846348602</c:v>
                </c:pt>
                <c:pt idx="11">
                  <c:v>0.67410627630212228</c:v>
                </c:pt>
                <c:pt idx="12">
                  <c:v>0.74454073022089196</c:v>
                </c:pt>
                <c:pt idx="13">
                  <c:v>0.81564160642413253</c:v>
                </c:pt>
                <c:pt idx="14">
                  <c:v>0.88743590043963316</c:v>
                </c:pt>
                <c:pt idx="15">
                  <c:v>0.95995005460059246</c:v>
                </c:pt>
                <c:pt idx="16">
                  <c:v>1.0332096252452754</c:v>
                </c:pt>
                <c:pt idx="17">
                  <c:v>1.0332096252452754</c:v>
                </c:pt>
                <c:pt idx="18">
                  <c:v>1.1075148833690873</c:v>
                </c:pt>
                <c:pt idx="19">
                  <c:v>1.1826475028086558</c:v>
                </c:pt>
                <c:pt idx="20">
                  <c:v>1.2586301201616381</c:v>
                </c:pt>
                <c:pt idx="21">
                  <c:v>1.3354845435150824</c:v>
                </c:pt>
                <c:pt idx="22">
                  <c:v>1.4135730950889962</c:v>
                </c:pt>
                <c:pt idx="23">
                  <c:v>1.492248011574955</c:v>
                </c:pt>
                <c:pt idx="24">
                  <c:v>1.5722277195805776</c:v>
                </c:pt>
                <c:pt idx="25">
                  <c:v>1.6531871996961447</c:v>
                </c:pt>
                <c:pt idx="26">
                  <c:v>1.7351422296580772</c:v>
                </c:pt>
                <c:pt idx="27">
                  <c:v>1.818530141316667</c:v>
                </c:pt>
                <c:pt idx="28">
                  <c:v>1.902534592836572</c:v>
                </c:pt>
                <c:pt idx="29">
                  <c:v>1.9880282086663339</c:v>
                </c:pt>
                <c:pt idx="30">
                  <c:v>2.0745986069195341</c:v>
                </c:pt>
                <c:pt idx="31">
                  <c:v>2.1622546006797245</c:v>
                </c:pt>
                <c:pt idx="32">
                  <c:v>2.2510035772315482</c:v>
                </c:pt>
                <c:pt idx="33">
                  <c:v>2.2510035772315482</c:v>
                </c:pt>
                <c:pt idx="34">
                  <c:v>2.3408517123309265</c:v>
                </c:pt>
                <c:pt idx="35">
                  <c:v>2.4312730829496827</c:v>
                </c:pt>
                <c:pt idx="36">
                  <c:v>2.5222269569984839</c:v>
                </c:pt>
                <c:pt idx="37">
                  <c:v>2.6142304617252523</c:v>
                </c:pt>
                <c:pt idx="38">
                  <c:v>2.7072841579266322</c:v>
                </c:pt>
                <c:pt idx="39">
                  <c:v>2.8008001129846387</c:v>
                </c:pt>
                <c:pt idx="40">
                  <c:v>2.8959371993162666</c:v>
                </c:pt>
                <c:pt idx="41">
                  <c:v>2.9915026285437833</c:v>
                </c:pt>
                <c:pt idx="42">
                  <c:v>3.0887078307444913</c:v>
                </c:pt>
                <c:pt idx="43">
                  <c:v>3.1875871465440322</c:v>
                </c:pt>
                <c:pt idx="44">
                  <c:v>3.2875151774568727</c:v>
                </c:pt>
                <c:pt idx="45">
                  <c:v>3.3898188838707513</c:v>
                </c:pt>
                <c:pt idx="46">
                  <c:v>3.4938809008045246</c:v>
                </c:pt>
                <c:pt idx="47">
                  <c:v>3.5997229507596047</c:v>
                </c:pt>
                <c:pt idx="48">
                  <c:v>3.7066569426286513</c:v>
                </c:pt>
                <c:pt idx="49">
                  <c:v>3.7066569426286513</c:v>
                </c:pt>
                <c:pt idx="50">
                  <c:v>3.8146620225406034</c:v>
                </c:pt>
                <c:pt idx="51">
                  <c:v>3.9222528762102562</c:v>
                </c:pt>
                <c:pt idx="52">
                  <c:v>4.0293341813626515</c:v>
                </c:pt>
                <c:pt idx="53">
                  <c:v>4.1350567977771888</c:v>
                </c:pt>
                <c:pt idx="54">
                  <c:v>4.2385267833094877</c:v>
                </c:pt>
                <c:pt idx="55">
                  <c:v>4.3395859637808289</c:v>
                </c:pt>
                <c:pt idx="56">
                  <c:v>4.4372913559158373</c:v>
                </c:pt>
                <c:pt idx="57">
                  <c:v>4.5330579567948339</c:v>
                </c:pt>
                <c:pt idx="58">
                  <c:v>4.6267707229911803</c:v>
                </c:pt>
                <c:pt idx="59">
                  <c:v>4.7183185398330956</c:v>
                </c:pt>
                <c:pt idx="60">
                  <c:v>4.8067622376134125</c:v>
                </c:pt>
                <c:pt idx="61">
                  <c:v>4.892806625169495</c:v>
                </c:pt>
                <c:pt idx="62">
                  <c:v>4.9763486216295298</c:v>
                </c:pt>
                <c:pt idx="63">
                  <c:v>5.0572894504918198</c:v>
                </c:pt>
                <c:pt idx="64">
                  <c:v>5.1363990921700067</c:v>
                </c:pt>
                <c:pt idx="65">
                  <c:v>5.1363990921700067</c:v>
                </c:pt>
                <c:pt idx="66">
                  <c:v>5.2118610770697744</c:v>
                </c:pt>
                <c:pt idx="67">
                  <c:v>5.2853264142133405</c:v>
                </c:pt>
                <c:pt idx="68">
                  <c:v>5.3558423488067257</c:v>
                </c:pt>
                <c:pt idx="69">
                  <c:v>5.4242238474437547</c:v>
                </c:pt>
                <c:pt idx="70">
                  <c:v>5.4904144907964003</c:v>
                </c:pt>
                <c:pt idx="71">
                  <c:v>5.5534445925864828</c:v>
                </c:pt>
                <c:pt idx="72">
                  <c:v>5.6141607606664286</c:v>
                </c:pt>
                <c:pt idx="73">
                  <c:v>5.6725124524288866</c:v>
                </c:pt>
                <c:pt idx="74">
                  <c:v>5.7275176532316268</c:v>
                </c:pt>
                <c:pt idx="75">
                  <c:v>5.780990400887875</c:v>
                </c:pt>
                <c:pt idx="76">
                  <c:v>5.780990400887875</c:v>
                </c:pt>
                <c:pt idx="77">
                  <c:v>5.8310142483473877</c:v>
                </c:pt>
                <c:pt idx="78">
                  <c:v>5.8784818358749158</c:v>
                </c:pt>
                <c:pt idx="79">
                  <c:v>5.9243093368106461</c:v>
                </c:pt>
                <c:pt idx="80">
                  <c:v>5.9665522657729406</c:v>
                </c:pt>
                <c:pt idx="81">
                  <c:v>6.0061277797746415</c:v>
                </c:pt>
                <c:pt idx="82">
                  <c:v>6.0439731458483754</c:v>
                </c:pt>
                <c:pt idx="83">
                  <c:v>6.0781212843468637</c:v>
                </c:pt>
                <c:pt idx="84">
                  <c:v>6.110489101233525</c:v>
                </c:pt>
                <c:pt idx="85">
                  <c:v>6.1400788970808957</c:v>
                </c:pt>
                <c:pt idx="86">
                  <c:v>6.1668669106106107</c:v>
                </c:pt>
                <c:pt idx="87">
                  <c:v>6.1908312489822972</c:v>
                </c:pt>
                <c:pt idx="88">
                  <c:v>6.2119518949395287</c:v>
                </c:pt>
                <c:pt idx="89">
                  <c:v>6.2302126077030948</c:v>
                </c:pt>
                <c:pt idx="90">
                  <c:v>6.2465925547217109</c:v>
                </c:pt>
                <c:pt idx="91">
                  <c:v>6.2600877277071367</c:v>
                </c:pt>
                <c:pt idx="92">
                  <c:v>6.275675587259161</c:v>
                </c:pt>
                <c:pt idx="93">
                  <c:v>6.2823784837536083</c:v>
                </c:pt>
                <c:pt idx="94">
                  <c:v>6.2871677082716246</c:v>
                </c:pt>
                <c:pt idx="95">
                  <c:v>6.2880422514963543</c:v>
                </c:pt>
                <c:pt idx="96">
                  <c:v>6.2870001792897794</c:v>
                </c:pt>
                <c:pt idx="97">
                  <c:v>6.2870001792897794</c:v>
                </c:pt>
                <c:pt idx="98">
                  <c:v>6.283042775351972</c:v>
                </c:pt>
                <c:pt idx="99">
                  <c:v>6.2761744829965993</c:v>
                </c:pt>
                <c:pt idx="100">
                  <c:v>6.2664002475154197</c:v>
                </c:pt>
                <c:pt idx="101">
                  <c:v>6.2547263413640852</c:v>
                </c:pt>
                <c:pt idx="102">
                  <c:v>6.239167115994948</c:v>
                </c:pt>
                <c:pt idx="103">
                  <c:v>6.2207342265957086</c:v>
                </c:pt>
                <c:pt idx="104">
                  <c:v>6.2004356307754582</c:v>
                </c:pt>
                <c:pt idx="105">
                  <c:v>6.1763014892101546</c:v>
                </c:pt>
                <c:pt idx="106">
                  <c:v>6.1493469504326699</c:v>
                </c:pt>
                <c:pt idx="107">
                  <c:v>6.1195950601454765</c:v>
                </c:pt>
                <c:pt idx="108">
                  <c:v>6.1195950601454765</c:v>
                </c:pt>
                <c:pt idx="109">
                  <c:v>6.0870697909202729</c:v>
                </c:pt>
                <c:pt idx="110">
                  <c:v>6.0508203052150717</c:v>
                </c:pt>
                <c:pt idx="111">
                  <c:v>6.0118627071098976</c:v>
                </c:pt>
                <c:pt idx="112">
                  <c:v>5.9692585540424554</c:v>
                </c:pt>
                <c:pt idx="113">
                  <c:v>5.9240222501893776</c:v>
                </c:pt>
                <c:pt idx="114">
                  <c:v>5.9240222501893776</c:v>
                </c:pt>
                <c:pt idx="115">
                  <c:v>5.8742695046679811</c:v>
                </c:pt>
                <c:pt idx="116">
                  <c:v>5.8267640045060549</c:v>
                </c:pt>
                <c:pt idx="117">
                  <c:v>5.7824227023057588</c:v>
                </c:pt>
                <c:pt idx="118">
                  <c:v>5.7355147901054</c:v>
                </c:pt>
                <c:pt idx="119">
                  <c:v>5.6860792554163648</c:v>
                </c:pt>
                <c:pt idx="120">
                  <c:v>5.6860792554163648</c:v>
                </c:pt>
                <c:pt idx="121">
                  <c:v>5.6332232875562225</c:v>
                </c:pt>
                <c:pt idx="122">
                  <c:v>5.5779369217150272</c:v>
                </c:pt>
                <c:pt idx="123">
                  <c:v>5.5202668265499639</c:v>
                </c:pt>
                <c:pt idx="124">
                  <c:v>5.4593465003864647</c:v>
                </c:pt>
                <c:pt idx="125">
                  <c:v>5.3961555398501755</c:v>
                </c:pt>
                <c:pt idx="126">
                  <c:v>5.3298475020013569</c:v>
                </c:pt>
                <c:pt idx="127">
                  <c:v>5.2605012916466372</c:v>
                </c:pt>
                <c:pt idx="128">
                  <c:v>5.1881989242758149</c:v>
                </c:pt>
                <c:pt idx="129">
                  <c:v>5.1121509259869216</c:v>
                </c:pt>
                <c:pt idx="130">
                  <c:v>5.03333838357955</c:v>
                </c:pt>
                <c:pt idx="131">
                  <c:v>5.03333838357955</c:v>
                </c:pt>
                <c:pt idx="132">
                  <c:v>4.9509972531320781</c:v>
                </c:pt>
                <c:pt idx="133">
                  <c:v>4.8652508175359221</c:v>
                </c:pt>
                <c:pt idx="134">
                  <c:v>4.7753889155810549</c:v>
                </c:pt>
                <c:pt idx="135">
                  <c:v>4.6807449553733607</c:v>
                </c:pt>
                <c:pt idx="136">
                  <c:v>4.5831544144297576</c:v>
                </c:pt>
                <c:pt idx="137">
                  <c:v>4.480335104285853</c:v>
                </c:pt>
                <c:pt idx="138">
                  <c:v>4.3725282515262798</c:v>
                </c:pt>
                <c:pt idx="139">
                  <c:v>4.2615610690216537</c:v>
                </c:pt>
                <c:pt idx="140">
                  <c:v>4.2615610690216537</c:v>
                </c:pt>
                <c:pt idx="141">
                  <c:v>4.1460726654370985</c:v>
                </c:pt>
                <c:pt idx="142">
                  <c:v>4.0270945596953416</c:v>
                </c:pt>
                <c:pt idx="143">
                  <c:v>3.9056211834031793</c:v>
                </c:pt>
                <c:pt idx="144">
                  <c:v>3.7826062548375257</c:v>
                </c:pt>
                <c:pt idx="145">
                  <c:v>3.6596930586169987</c:v>
                </c:pt>
                <c:pt idx="146">
                  <c:v>3.5369926860208234</c:v>
                </c:pt>
                <c:pt idx="147">
                  <c:v>3.4146176847244742</c:v>
                </c:pt>
                <c:pt idx="148">
                  <c:v>3.2899011494226924</c:v>
                </c:pt>
                <c:pt idx="149">
                  <c:v>3.1610616453312463</c:v>
                </c:pt>
                <c:pt idx="150">
                  <c:v>3.0264766932947618</c:v>
                </c:pt>
                <c:pt idx="151">
                  <c:v>2.8853466050563403</c:v>
                </c:pt>
                <c:pt idx="152">
                  <c:v>2.7389172905972288</c:v>
                </c:pt>
                <c:pt idx="153">
                  <c:v>2.5890232122027763</c:v>
                </c:pt>
                <c:pt idx="154">
                  <c:v>2.4367873456407558</c:v>
                </c:pt>
                <c:pt idx="155">
                  <c:v>2.2814799870992513</c:v>
                </c:pt>
                <c:pt idx="156">
                  <c:v>2.1219040429715919</c:v>
                </c:pt>
              </c:numCache>
            </c:numRef>
          </c:xVal>
          <c:yVal>
            <c:numRef>
              <c:f>Summary!$CD$190:$CD$346</c:f>
              <c:numCache>
                <c:formatCode>General</c:formatCode>
                <c:ptCount val="157"/>
                <c:pt idx="0">
                  <c:v>-3.7509999275183854</c:v>
                </c:pt>
                <c:pt idx="1">
                  <c:v>-3.7509999275183854</c:v>
                </c:pt>
                <c:pt idx="2">
                  <c:v>-3.7584274757389893</c:v>
                </c:pt>
                <c:pt idx="3">
                  <c:v>-3.7657043776638113</c:v>
                </c:pt>
                <c:pt idx="4">
                  <c:v>-3.7728222800822708</c:v>
                </c:pt>
                <c:pt idx="5">
                  <c:v>-3.7797699303768528</c:v>
                </c:pt>
                <c:pt idx="6">
                  <c:v>-3.7865358034545986</c:v>
                </c:pt>
                <c:pt idx="7">
                  <c:v>-3.7941006547131204</c:v>
                </c:pt>
                <c:pt idx="8">
                  <c:v>-3.8014511811284049</c:v>
                </c:pt>
                <c:pt idx="9">
                  <c:v>-3.80956057053604</c:v>
                </c:pt>
                <c:pt idx="10">
                  <c:v>-3.8164271840084769</c:v>
                </c:pt>
                <c:pt idx="11">
                  <c:v>-3.8230229519729031</c:v>
                </c:pt>
                <c:pt idx="12">
                  <c:v>-3.8303084358878303</c:v>
                </c:pt>
                <c:pt idx="13">
                  <c:v>-3.8372722776847352</c:v>
                </c:pt>
                <c:pt idx="14">
                  <c:v>-3.8438889156551568</c:v>
                </c:pt>
                <c:pt idx="15">
                  <c:v>-3.8501323844802906</c:v>
                </c:pt>
                <c:pt idx="16">
                  <c:v>-3.8559749341284868</c:v>
                </c:pt>
                <c:pt idx="17">
                  <c:v>-3.8559749341284868</c:v>
                </c:pt>
                <c:pt idx="18">
                  <c:v>-3.8623484817825422</c:v>
                </c:pt>
                <c:pt idx="19">
                  <c:v>-3.868251607809202</c:v>
                </c:pt>
                <c:pt idx="20">
                  <c:v>-3.8736518748756472</c:v>
                </c:pt>
                <c:pt idx="21">
                  <c:v>-3.8785160789109159</c:v>
                </c:pt>
                <c:pt idx="22">
                  <c:v>-3.8837480934618767</c:v>
                </c:pt>
                <c:pt idx="23">
                  <c:v>-3.8874274472804995</c:v>
                </c:pt>
                <c:pt idx="24">
                  <c:v>-3.8913891121200459</c:v>
                </c:pt>
                <c:pt idx="25">
                  <c:v>-3.8946543660306068</c:v>
                </c:pt>
                <c:pt idx="26">
                  <c:v>-3.8971830448824694</c:v>
                </c:pt>
                <c:pt idx="27">
                  <c:v>-3.8998406243483581</c:v>
                </c:pt>
                <c:pt idx="28">
                  <c:v>-3.9007644696293946</c:v>
                </c:pt>
                <c:pt idx="29">
                  <c:v>-3.9017158377557144</c:v>
                </c:pt>
                <c:pt idx="30">
                  <c:v>-3.9017435762777946</c:v>
                </c:pt>
                <c:pt idx="31">
                  <c:v>-3.9008018896260754</c:v>
                </c:pt>
                <c:pt idx="32">
                  <c:v>-3.8988441351360144</c:v>
                </c:pt>
                <c:pt idx="33">
                  <c:v>-3.8988441351360144</c:v>
                </c:pt>
                <c:pt idx="34">
                  <c:v>-3.8958232704255638</c:v>
                </c:pt>
                <c:pt idx="35">
                  <c:v>-3.8908422675498247</c:v>
                </c:pt>
                <c:pt idx="36">
                  <c:v>-3.8838811215122377</c:v>
                </c:pt>
                <c:pt idx="37">
                  <c:v>-3.8757484278986403</c:v>
                </c:pt>
                <c:pt idx="38">
                  <c:v>-3.8663950273670573</c:v>
                </c:pt>
                <c:pt idx="39">
                  <c:v>-3.8549633532256804</c:v>
                </c:pt>
                <c:pt idx="40">
                  <c:v>-3.8430313285017643</c:v>
                </c:pt>
                <c:pt idx="41">
                  <c:v>-3.8289417631066152</c:v>
                </c:pt>
                <c:pt idx="42">
                  <c:v>-3.8142296550427486</c:v>
                </c:pt>
                <c:pt idx="43">
                  <c:v>-3.7988116931980382</c:v>
                </c:pt>
                <c:pt idx="44">
                  <c:v>-3.7818469727710387</c:v>
                </c:pt>
                <c:pt idx="45">
                  <c:v>-3.7647687551762328</c:v>
                </c:pt>
                <c:pt idx="46">
                  <c:v>-3.7467221322428137</c:v>
                </c:pt>
                <c:pt idx="47">
                  <c:v>-3.7276159054101234</c:v>
                </c:pt>
                <c:pt idx="48">
                  <c:v>-3.7066506969879898</c:v>
                </c:pt>
                <c:pt idx="49">
                  <c:v>-3.7066506969879898</c:v>
                </c:pt>
                <c:pt idx="50">
                  <c:v>-3.683770129985811</c:v>
                </c:pt>
                <c:pt idx="51">
                  <c:v>-3.6575538922753603</c:v>
                </c:pt>
                <c:pt idx="52">
                  <c:v>-3.6280227824951963</c:v>
                </c:pt>
                <c:pt idx="53">
                  <c:v>-3.5945440993805504</c:v>
                </c:pt>
                <c:pt idx="54">
                  <c:v>-3.5565404008307353</c:v>
                </c:pt>
                <c:pt idx="55">
                  <c:v>-3.5141216396747077</c:v>
                </c:pt>
                <c:pt idx="56">
                  <c:v>-3.466786248860307</c:v>
                </c:pt>
                <c:pt idx="57">
                  <c:v>-3.4158985498367489</c:v>
                </c:pt>
                <c:pt idx="58">
                  <c:v>-3.3615401389990014</c:v>
                </c:pt>
                <c:pt idx="59">
                  <c:v>-3.3037967239807724</c:v>
                </c:pt>
                <c:pt idx="60">
                  <c:v>-3.2421966557181925</c:v>
                </c:pt>
                <c:pt idx="61">
                  <c:v>-3.1774204347999415</c:v>
                </c:pt>
                <c:pt idx="62">
                  <c:v>-3.1095624698918942</c:v>
                </c:pt>
                <c:pt idx="63">
                  <c:v>-3.0387208722223642</c:v>
                </c:pt>
                <c:pt idx="64">
                  <c:v>-2.9654962698006324</c:v>
                </c:pt>
                <c:pt idx="65">
                  <c:v>-2.9654962698006324</c:v>
                </c:pt>
                <c:pt idx="66">
                  <c:v>-2.8889767101464146</c:v>
                </c:pt>
                <c:pt idx="67">
                  <c:v>-2.8102529113821131</c:v>
                </c:pt>
                <c:pt idx="68">
                  <c:v>-2.7289330543273493</c:v>
                </c:pt>
                <c:pt idx="69">
                  <c:v>-2.6455658772910291</c:v>
                </c:pt>
                <c:pt idx="70">
                  <c:v>-2.5602175263611824</c:v>
                </c:pt>
                <c:pt idx="71">
                  <c:v>-2.472548100784465</c:v>
                </c:pt>
                <c:pt idx="72">
                  <c:v>-2.383065184631608</c:v>
                </c:pt>
                <c:pt idx="73">
                  <c:v>-2.2918391851201734</c:v>
                </c:pt>
                <c:pt idx="74">
                  <c:v>-2.1985834849512216</c:v>
                </c:pt>
                <c:pt idx="75">
                  <c:v>-2.1041039362811422</c:v>
                </c:pt>
                <c:pt idx="76">
                  <c:v>-2.1041039362811422</c:v>
                </c:pt>
                <c:pt idx="77">
                  <c:v>-2.0077747824760954</c:v>
                </c:pt>
                <c:pt idx="78">
                  <c:v>-1.9100301520874663</c:v>
                </c:pt>
                <c:pt idx="79">
                  <c:v>-1.81123880497926</c:v>
                </c:pt>
                <c:pt idx="80">
                  <c:v>-1.7108770596311205</c:v>
                </c:pt>
                <c:pt idx="81">
                  <c:v>-1.6093328700261347</c:v>
                </c:pt>
                <c:pt idx="82">
                  <c:v>-1.5069275871214458</c:v>
                </c:pt>
                <c:pt idx="83">
                  <c:v>-1.4032407511692562</c:v>
                </c:pt>
                <c:pt idx="84">
                  <c:v>-1.2988204881251031</c:v>
                </c:pt>
                <c:pt idx="85">
                  <c:v>-1.1935064177781995</c:v>
                </c:pt>
                <c:pt idx="86">
                  <c:v>-1.0873810545856739</c:v>
                </c:pt>
                <c:pt idx="87">
                  <c:v>-0.98052742170669882</c:v>
                </c:pt>
                <c:pt idx="88">
                  <c:v>-0.87302903026609224</c:v>
                </c:pt>
                <c:pt idx="89">
                  <c:v>-0.76497009108276992</c:v>
                </c:pt>
                <c:pt idx="90">
                  <c:v>-0.65653954977860129</c:v>
                </c:pt>
                <c:pt idx="91">
                  <c:v>-0.5476829690661279</c:v>
                </c:pt>
                <c:pt idx="92">
                  <c:v>-0.43883428715209383</c:v>
                </c:pt>
                <c:pt idx="93">
                  <c:v>-0.32924184875348345</c:v>
                </c:pt>
                <c:pt idx="94">
                  <c:v>-0.2195491201700239</c:v>
                </c:pt>
                <c:pt idx="95">
                  <c:v>-0.10975461369811133</c:v>
                </c:pt>
                <c:pt idx="96">
                  <c:v>3.5311582776526248E-6</c:v>
                </c:pt>
                <c:pt idx="97">
                  <c:v>3.5311582776526248E-6</c:v>
                </c:pt>
                <c:pt idx="98">
                  <c:v>0.10967441037898408</c:v>
                </c:pt>
                <c:pt idx="99">
                  <c:v>0.21917229335679331</c:v>
                </c:pt>
                <c:pt idx="100">
                  <c:v>0.32841153268417639</c:v>
                </c:pt>
                <c:pt idx="101">
                  <c:v>0.43737644594184738</c:v>
                </c:pt>
                <c:pt idx="102">
                  <c:v>0.54585972743551581</c:v>
                </c:pt>
                <c:pt idx="103">
                  <c:v>0.65382881071163146</c:v>
                </c:pt>
                <c:pt idx="104">
                  <c:v>0.76132102642536448</c:v>
                </c:pt>
                <c:pt idx="105">
                  <c:v>0.86802578972448896</c:v>
                </c:pt>
                <c:pt idx="106">
                  <c:v>0.97396406154312953</c:v>
                </c:pt>
                <c:pt idx="107">
                  <c:v>1.0790528703346904</c:v>
                </c:pt>
                <c:pt idx="108">
                  <c:v>1.0790528703346904</c:v>
                </c:pt>
                <c:pt idx="109">
                  <c:v>1.1832096220952999</c:v>
                </c:pt>
                <c:pt idx="110">
                  <c:v>1.2861446378040933</c:v>
                </c:pt>
                <c:pt idx="111">
                  <c:v>1.3879509113540507</c:v>
                </c:pt>
                <c:pt idx="112">
                  <c:v>1.4883063208971872</c:v>
                </c:pt>
                <c:pt idx="113">
                  <c:v>1.5873399496963867</c:v>
                </c:pt>
                <c:pt idx="114">
                  <c:v>1.5873399496963867</c:v>
                </c:pt>
                <c:pt idx="115">
                  <c:v>1.6844226110152638</c:v>
                </c:pt>
                <c:pt idx="116">
                  <c:v>1.7814234324079865</c:v>
                </c:pt>
                <c:pt idx="117">
                  <c:v>1.878825900429465</c:v>
                </c:pt>
                <c:pt idx="118">
                  <c:v>1.9748989613047487</c:v>
                </c:pt>
                <c:pt idx="119">
                  <c:v>2.0695664116556269</c:v>
                </c:pt>
                <c:pt idx="120">
                  <c:v>2.0695664116556269</c:v>
                </c:pt>
                <c:pt idx="121">
                  <c:v>2.1623946045491258</c:v>
                </c:pt>
                <c:pt idx="122">
                  <c:v>2.2536355559079877</c:v>
                </c:pt>
                <c:pt idx="123">
                  <c:v>2.3432169706709498</c:v>
                </c:pt>
                <c:pt idx="124">
                  <c:v>2.4306603593703859</c:v>
                </c:pt>
                <c:pt idx="125">
                  <c:v>2.5162713177077802</c:v>
                </c:pt>
                <c:pt idx="126">
                  <c:v>2.5995429539644066</c:v>
                </c:pt>
                <c:pt idx="127">
                  <c:v>2.6803618903690762</c:v>
                </c:pt>
                <c:pt idx="128">
                  <c:v>2.7586168763289987</c:v>
                </c:pt>
                <c:pt idx="129">
                  <c:v>2.8337140747209295</c:v>
                </c:pt>
                <c:pt idx="130">
                  <c:v>2.9060017835948879</c:v>
                </c:pt>
                <c:pt idx="131">
                  <c:v>2.9060017835948879</c:v>
                </c:pt>
                <c:pt idx="132">
                  <c:v>2.9748617554237557</c:v>
                </c:pt>
                <c:pt idx="133">
                  <c:v>3.0401485738622269</c:v>
                </c:pt>
                <c:pt idx="134">
                  <c:v>3.1011762373327847</c:v>
                </c:pt>
                <c:pt idx="135">
                  <c:v>3.1572047176154685</c:v>
                </c:pt>
                <c:pt idx="136">
                  <c:v>3.2091616141505934</c:v>
                </c:pt>
                <c:pt idx="137">
                  <c:v>3.2551562998338994</c:v>
                </c:pt>
                <c:pt idx="138">
                  <c:v>3.2949386406018499</c:v>
                </c:pt>
                <c:pt idx="139">
                  <c:v>3.3294986368039687</c:v>
                </c:pt>
                <c:pt idx="140">
                  <c:v>3.3294986368039687</c:v>
                </c:pt>
                <c:pt idx="141">
                  <c:v>3.3574256298455087</c:v>
                </c:pt>
                <c:pt idx="142">
                  <c:v>3.3791357010943446</c:v>
                </c:pt>
                <c:pt idx="143">
                  <c:v>3.3951067944702737</c:v>
                </c:pt>
                <c:pt idx="144">
                  <c:v>3.4058760215558017</c:v>
                </c:pt>
                <c:pt idx="145">
                  <c:v>3.41272099466212</c:v>
                </c:pt>
                <c:pt idx="146">
                  <c:v>3.4156360957186371</c:v>
                </c:pt>
                <c:pt idx="147">
                  <c:v>3.4146196025801361</c:v>
                </c:pt>
                <c:pt idx="148">
                  <c:v>3.4067942416812103</c:v>
                </c:pt>
                <c:pt idx="149">
                  <c:v>3.389825422665655</c:v>
                </c:pt>
                <c:pt idx="150">
                  <c:v>3.3612446631364201</c:v>
                </c:pt>
                <c:pt idx="151">
                  <c:v>3.3192132935888772</c:v>
                </c:pt>
                <c:pt idx="152">
                  <c:v>3.264116175648534</c:v>
                </c:pt>
                <c:pt idx="153">
                  <c:v>3.1971789940187505</c:v>
                </c:pt>
                <c:pt idx="154">
                  <c:v>3.1189470970612025</c:v>
                </c:pt>
                <c:pt idx="155">
                  <c:v>3.0276276570439777</c:v>
                </c:pt>
                <c:pt idx="156">
                  <c:v>2.920551741540061</c:v>
                </c:pt>
              </c:numCache>
            </c:numRef>
          </c:yVal>
          <c:smooth val="1"/>
        </c:ser>
        <c:ser>
          <c:idx val="32"/>
          <c:order val="2"/>
          <c:tx>
            <c:strRef>
              <c:f>Summary!$CF$188</c:f>
              <c:strCache>
                <c:ptCount val="1"/>
                <c:pt idx="0">
                  <c:v>TWS: 10.2</c:v>
                </c:pt>
              </c:strCache>
            </c:strRef>
          </c:tx>
          <c:spPr>
            <a:ln w="12700">
              <a:solidFill>
                <a:srgbClr val="000000"/>
              </a:solidFill>
              <a:prstDash val="solid"/>
            </a:ln>
          </c:spPr>
          <c:marker>
            <c:symbol val="none"/>
          </c:marker>
          <c:xVal>
            <c:numRef>
              <c:f>Summary!$CF$190:$CF$346</c:f>
              <c:numCache>
                <c:formatCode>General</c:formatCode>
                <c:ptCount val="157"/>
                <c:pt idx="0">
                  <c:v>5.190864092778272E-6</c:v>
                </c:pt>
                <c:pt idx="1">
                  <c:v>5.190864092778272E-6</c:v>
                </c:pt>
                <c:pt idx="2">
                  <c:v>8.0809815094122536E-2</c:v>
                </c:pt>
                <c:pt idx="3">
                  <c:v>0.16190391311659719</c:v>
                </c:pt>
                <c:pt idx="4">
                  <c:v>0.24341966413078861</c:v>
                </c:pt>
                <c:pt idx="5">
                  <c:v>0.32527955368630018</c:v>
                </c:pt>
                <c:pt idx="6">
                  <c:v>0.40754535070197756</c:v>
                </c:pt>
                <c:pt idx="7">
                  <c:v>0.49034808553550252</c:v>
                </c:pt>
                <c:pt idx="8">
                  <c:v>0.57364401641030094</c:v>
                </c:pt>
                <c:pt idx="9">
                  <c:v>0.65745874712056618</c:v>
                </c:pt>
                <c:pt idx="10">
                  <c:v>0.74197367165773098</c:v>
                </c:pt>
                <c:pt idx="11">
                  <c:v>0.82691761194216362</c:v>
                </c:pt>
                <c:pt idx="12">
                  <c:v>0.91264437524990705</c:v>
                </c:pt>
                <c:pt idx="13">
                  <c:v>0.99902056632023695</c:v>
                </c:pt>
                <c:pt idx="14">
                  <c:v>1.0860686085578803</c:v>
                </c:pt>
                <c:pt idx="15">
                  <c:v>1.1740518771613604</c:v>
                </c:pt>
                <c:pt idx="16">
                  <c:v>1.2627830222035996</c:v>
                </c:pt>
                <c:pt idx="17">
                  <c:v>1.2627830222035996</c:v>
                </c:pt>
                <c:pt idx="18">
                  <c:v>1.3522817321231375</c:v>
                </c:pt>
                <c:pt idx="19">
                  <c:v>1.4428591467509684</c:v>
                </c:pt>
                <c:pt idx="20">
                  <c:v>1.5342741981064933</c:v>
                </c:pt>
                <c:pt idx="21">
                  <c:v>1.6268688858012801</c:v>
                </c:pt>
                <c:pt idx="22">
                  <c:v>1.7203661122838951</c:v>
                </c:pt>
                <c:pt idx="23">
                  <c:v>1.8151383769684037</c:v>
                </c:pt>
                <c:pt idx="24">
                  <c:v>1.9108728336100822</c:v>
                </c:pt>
                <c:pt idx="25">
                  <c:v>2.0079718803056528</c:v>
                </c:pt>
                <c:pt idx="26">
                  <c:v>2.1064936402316925</c:v>
                </c:pt>
                <c:pt idx="27">
                  <c:v>2.2060718138597877</c:v>
                </c:pt>
                <c:pt idx="28">
                  <c:v>2.3071518967346121</c:v>
                </c:pt>
                <c:pt idx="29">
                  <c:v>2.4093321698003991</c:v>
                </c:pt>
                <c:pt idx="30">
                  <c:v>2.5130858359947914</c:v>
                </c:pt>
                <c:pt idx="31">
                  <c:v>2.6170066644037613</c:v>
                </c:pt>
                <c:pt idx="32">
                  <c:v>2.7220042970292022</c:v>
                </c:pt>
                <c:pt idx="33">
                  <c:v>2.7220042970292022</c:v>
                </c:pt>
                <c:pt idx="34">
                  <c:v>2.8275632891512408</c:v>
                </c:pt>
                <c:pt idx="35">
                  <c:v>2.9331073820886546</c:v>
                </c:pt>
                <c:pt idx="36">
                  <c:v>3.0390900669608292</c:v>
                </c:pt>
                <c:pt idx="37">
                  <c:v>3.144905177834699</c:v>
                </c:pt>
                <c:pt idx="38">
                  <c:v>3.2498882248240188</c:v>
                </c:pt>
                <c:pt idx="39">
                  <c:v>3.3544944539334307</c:v>
                </c:pt>
                <c:pt idx="40">
                  <c:v>3.458033105798779</c:v>
                </c:pt>
                <c:pt idx="41">
                  <c:v>3.5616055805701934</c:v>
                </c:pt>
                <c:pt idx="42">
                  <c:v>3.6639073147973145</c:v>
                </c:pt>
                <c:pt idx="43">
                  <c:v>3.7660966589221947</c:v>
                </c:pt>
                <c:pt idx="44">
                  <c:v>3.866815810561377</c:v>
                </c:pt>
                <c:pt idx="45">
                  <c:v>3.967279093327301</c:v>
                </c:pt>
                <c:pt idx="46">
                  <c:v>4.0667598273600216</c:v>
                </c:pt>
                <c:pt idx="47">
                  <c:v>4.1651751201390832</c:v>
                </c:pt>
                <c:pt idx="48">
                  <c:v>4.2624431817387674</c:v>
                </c:pt>
                <c:pt idx="49">
                  <c:v>4.2624431817387674</c:v>
                </c:pt>
                <c:pt idx="50">
                  <c:v>4.3584833809475203</c:v>
                </c:pt>
                <c:pt idx="51">
                  <c:v>4.4539476017898396</c:v>
                </c:pt>
                <c:pt idx="52">
                  <c:v>4.5480496202708434</c:v>
                </c:pt>
                <c:pt idx="53">
                  <c:v>4.6414672888739616</c:v>
                </c:pt>
                <c:pt idx="54">
                  <c:v>4.7326257708679211</c:v>
                </c:pt>
                <c:pt idx="55">
                  <c:v>4.823747955481843</c:v>
                </c:pt>
                <c:pt idx="56">
                  <c:v>4.9124622661513166</c:v>
                </c:pt>
                <c:pt idx="57">
                  <c:v>5.0002600396697714</c:v>
                </c:pt>
                <c:pt idx="58">
                  <c:v>5.0871018532904531</c:v>
                </c:pt>
                <c:pt idx="59">
                  <c:v>5.1721289390042244</c:v>
                </c:pt>
                <c:pt idx="60">
                  <c:v>5.255272102073941</c:v>
                </c:pt>
                <c:pt idx="61">
                  <c:v>5.3364634136064524</c:v>
                </c:pt>
                <c:pt idx="62">
                  <c:v>5.4164858382211269</c:v>
                </c:pt>
                <c:pt idx="63">
                  <c:v>5.4944447596576866</c:v>
                </c:pt>
                <c:pt idx="64">
                  <c:v>5.5711439073008515</c:v>
                </c:pt>
                <c:pt idx="65">
                  <c:v>5.5711439073008515</c:v>
                </c:pt>
                <c:pt idx="66">
                  <c:v>5.6456724669059479</c:v>
                </c:pt>
                <c:pt idx="67">
                  <c:v>5.7179707020253705</c:v>
                </c:pt>
                <c:pt idx="68">
                  <c:v>5.7879803679052468</c:v>
                </c:pt>
                <c:pt idx="69">
                  <c:v>5.8565438883555103</c:v>
                </c:pt>
                <c:pt idx="70">
                  <c:v>5.9227232320791678</c:v>
                </c:pt>
                <c:pt idx="71">
                  <c:v>5.986465255759633</c:v>
                </c:pt>
                <c:pt idx="72">
                  <c:v>6.0477188555065267</c:v>
                </c:pt>
                <c:pt idx="73">
                  <c:v>6.107361675690993</c:v>
                </c:pt>
                <c:pt idx="74">
                  <c:v>6.1644333484690605</c:v>
                </c:pt>
                <c:pt idx="75">
                  <c:v>6.2188873468626502</c:v>
                </c:pt>
                <c:pt idx="76">
                  <c:v>6.2188873468626502</c:v>
                </c:pt>
                <c:pt idx="77">
                  <c:v>6.270680633255612</c:v>
                </c:pt>
                <c:pt idx="78">
                  <c:v>6.3207229044205304</c:v>
                </c:pt>
                <c:pt idx="79">
                  <c:v>6.3670783577570536</c:v>
                </c:pt>
                <c:pt idx="80">
                  <c:v>6.4116168014343806</c:v>
                </c:pt>
                <c:pt idx="81">
                  <c:v>6.453351803277326</c:v>
                </c:pt>
                <c:pt idx="82">
                  <c:v>6.491279514732728</c:v>
                </c:pt>
                <c:pt idx="83">
                  <c:v>6.5263316178314401</c:v>
                </c:pt>
                <c:pt idx="84">
                  <c:v>6.5594585525085911</c:v>
                </c:pt>
                <c:pt idx="85">
                  <c:v>6.5886823576915958</c:v>
                </c:pt>
                <c:pt idx="86">
                  <c:v>6.6159391488869304</c:v>
                </c:pt>
                <c:pt idx="87">
                  <c:v>6.6392417957234668</c:v>
                </c:pt>
                <c:pt idx="88">
                  <c:v>6.6605434366333647</c:v>
                </c:pt>
                <c:pt idx="89">
                  <c:v>6.678843641682028</c:v>
                </c:pt>
                <c:pt idx="90">
                  <c:v>6.693132796252109</c:v>
                </c:pt>
                <c:pt idx="91">
                  <c:v>6.7053868074524852</c:v>
                </c:pt>
                <c:pt idx="92">
                  <c:v>6.7185942872891795</c:v>
                </c:pt>
                <c:pt idx="93">
                  <c:v>6.7237726639229471</c:v>
                </c:pt>
                <c:pt idx="94">
                  <c:v>6.7249011013380304</c:v>
                </c:pt>
                <c:pt idx="95">
                  <c:v>6.7239757212258162</c:v>
                </c:pt>
                <c:pt idx="96">
                  <c:v>6.7189998626698388</c:v>
                </c:pt>
                <c:pt idx="97">
                  <c:v>6.7189998626698388</c:v>
                </c:pt>
                <c:pt idx="98">
                  <c:v>6.7119773332485027</c:v>
                </c:pt>
                <c:pt idx="99">
                  <c:v>6.7009152904060683</c:v>
                </c:pt>
                <c:pt idx="100">
                  <c:v>6.6868232734937063</c:v>
                </c:pt>
                <c:pt idx="101">
                  <c:v>6.6697128603411127</c:v>
                </c:pt>
                <c:pt idx="102">
                  <c:v>6.6495994911694618</c:v>
                </c:pt>
                <c:pt idx="103">
                  <c:v>6.6264991299617364</c:v>
                </c:pt>
                <c:pt idx="104">
                  <c:v>6.5994391091374105</c:v>
                </c:pt>
                <c:pt idx="105">
                  <c:v>6.5694377217906492</c:v>
                </c:pt>
                <c:pt idx="106">
                  <c:v>6.5355333281952728</c:v>
                </c:pt>
                <c:pt idx="107">
                  <c:v>6.4977610312012555</c:v>
                </c:pt>
                <c:pt idx="108">
                  <c:v>6.4977610312012555</c:v>
                </c:pt>
                <c:pt idx="109">
                  <c:v>6.4591061732034962</c:v>
                </c:pt>
                <c:pt idx="110">
                  <c:v>6.4166475409339574</c:v>
                </c:pt>
                <c:pt idx="111">
                  <c:v>6.3733537789121373</c:v>
                </c:pt>
                <c:pt idx="112">
                  <c:v>6.3370007721818595</c:v>
                </c:pt>
                <c:pt idx="113">
                  <c:v>6.2988014348411951</c:v>
                </c:pt>
                <c:pt idx="114">
                  <c:v>6.2988014348411951</c:v>
                </c:pt>
                <c:pt idx="115">
                  <c:v>6.2568513816400317</c:v>
                </c:pt>
                <c:pt idx="116">
                  <c:v>6.2121546507449459</c:v>
                </c:pt>
                <c:pt idx="117">
                  <c:v>6.1647473188747508</c:v>
                </c:pt>
                <c:pt idx="118">
                  <c:v>6.1137222528146751</c:v>
                </c:pt>
                <c:pt idx="119">
                  <c:v>6.061016261139117</c:v>
                </c:pt>
                <c:pt idx="120">
                  <c:v>6.061016261139117</c:v>
                </c:pt>
                <c:pt idx="121">
                  <c:v>6.0057219728550502</c:v>
                </c:pt>
                <c:pt idx="122">
                  <c:v>5.9478833718827646</c:v>
                </c:pt>
                <c:pt idx="123">
                  <c:v>5.8866274754912933</c:v>
                </c:pt>
                <c:pt idx="124">
                  <c:v>5.8238512244775444</c:v>
                </c:pt>
                <c:pt idx="125">
                  <c:v>5.7577724305969786</c:v>
                </c:pt>
                <c:pt idx="126">
                  <c:v>5.6893651362019817</c:v>
                </c:pt>
                <c:pt idx="127">
                  <c:v>5.6186862232955699</c:v>
                </c:pt>
                <c:pt idx="128">
                  <c:v>5.5449099276498419</c:v>
                </c:pt>
                <c:pt idx="129">
                  <c:v>5.469870657709297</c:v>
                </c:pt>
                <c:pt idx="130">
                  <c:v>5.3918728529697795</c:v>
                </c:pt>
                <c:pt idx="131">
                  <c:v>5.3918728529697795</c:v>
                </c:pt>
                <c:pt idx="132">
                  <c:v>5.3118646101603959</c:v>
                </c:pt>
                <c:pt idx="133">
                  <c:v>5.2290632843897624</c:v>
                </c:pt>
                <c:pt idx="134">
                  <c:v>5.1435653186333914</c:v>
                </c:pt>
                <c:pt idx="135">
                  <c:v>5.0562989441385708</c:v>
                </c:pt>
                <c:pt idx="136">
                  <c:v>4.9656983334228402</c:v>
                </c:pt>
                <c:pt idx="137">
                  <c:v>4.8727079727343376</c:v>
                </c:pt>
                <c:pt idx="138">
                  <c:v>4.7766377524011236</c:v>
                </c:pt>
                <c:pt idx="139">
                  <c:v>4.676842591804089</c:v>
                </c:pt>
                <c:pt idx="140">
                  <c:v>4.676842591804089</c:v>
                </c:pt>
                <c:pt idx="141">
                  <c:v>4.574280071738392</c:v>
                </c:pt>
                <c:pt idx="142">
                  <c:v>4.4668038643286767</c:v>
                </c:pt>
                <c:pt idx="143">
                  <c:v>4.3546731059235855</c:v>
                </c:pt>
                <c:pt idx="144">
                  <c:v>4.2374107568560744</c:v>
                </c:pt>
                <c:pt idx="145">
                  <c:v>4.1145947468878292</c:v>
                </c:pt>
                <c:pt idx="146">
                  <c:v>3.9851413616699158</c:v>
                </c:pt>
                <c:pt idx="147">
                  <c:v>3.8487810158534836</c:v>
                </c:pt>
                <c:pt idx="148">
                  <c:v>3.7066959869364289</c:v>
                </c:pt>
                <c:pt idx="149">
                  <c:v>3.5600302719710282</c:v>
                </c:pt>
                <c:pt idx="150">
                  <c:v>3.4125650352168764</c:v>
                </c:pt>
                <c:pt idx="151">
                  <c:v>3.266517003934708</c:v>
                </c:pt>
                <c:pt idx="152">
                  <c:v>3.1226611513789622</c:v>
                </c:pt>
                <c:pt idx="153">
                  <c:v>2.978572390773579</c:v>
                </c:pt>
                <c:pt idx="154">
                  <c:v>2.8289634912682446</c:v>
                </c:pt>
                <c:pt idx="155">
                  <c:v>2.6708543760169463</c:v>
                </c:pt>
                <c:pt idx="156">
                  <c:v>2.4974988073070237</c:v>
                </c:pt>
              </c:numCache>
            </c:numRef>
          </c:xVal>
          <c:yVal>
            <c:numRef>
              <c:f>Summary!$CG$190:$CG$346</c:f>
              <c:numCache>
                <c:formatCode>General</c:formatCode>
                <c:ptCount val="157"/>
                <c:pt idx="0">
                  <c:v>-4.6209998130769181</c:v>
                </c:pt>
                <c:pt idx="1">
                  <c:v>-4.6209998130769181</c:v>
                </c:pt>
                <c:pt idx="2">
                  <c:v>-4.6292948527294486</c:v>
                </c:pt>
                <c:pt idx="3">
                  <c:v>-4.6361738056972541</c:v>
                </c:pt>
                <c:pt idx="4">
                  <c:v>-4.644625720122165</c:v>
                </c:pt>
                <c:pt idx="5">
                  <c:v>-4.6516409156423411</c:v>
                </c:pt>
                <c:pt idx="6">
                  <c:v>-4.6582060809981058</c:v>
                </c:pt>
                <c:pt idx="7">
                  <c:v>-4.6653016635426381</c:v>
                </c:pt>
                <c:pt idx="8">
                  <c:v>-4.6719138968485092</c:v>
                </c:pt>
                <c:pt idx="9">
                  <c:v>-4.6780256283593715</c:v>
                </c:pt>
                <c:pt idx="10">
                  <c:v>-4.6846050377866968</c:v>
                </c:pt>
                <c:pt idx="11">
                  <c:v>-4.6896537252067727</c:v>
                </c:pt>
                <c:pt idx="12">
                  <c:v>-4.6951218484020112</c:v>
                </c:pt>
                <c:pt idx="13">
                  <c:v>-4.6999980062127031</c:v>
                </c:pt>
                <c:pt idx="14">
                  <c:v>-4.7042576077984988</c:v>
                </c:pt>
                <c:pt idx="15">
                  <c:v>-4.7088441025190395</c:v>
                </c:pt>
                <c:pt idx="16">
                  <c:v>-4.7127509867169257</c:v>
                </c:pt>
                <c:pt idx="17">
                  <c:v>-4.7127509867169257</c:v>
                </c:pt>
                <c:pt idx="18">
                  <c:v>-4.7159486282654957</c:v>
                </c:pt>
                <c:pt idx="19">
                  <c:v>-4.7193624482414087</c:v>
                </c:pt>
                <c:pt idx="20">
                  <c:v>-4.7219941973939843</c:v>
                </c:pt>
                <c:pt idx="21">
                  <c:v>-4.7247548932706094</c:v>
                </c:pt>
                <c:pt idx="22">
                  <c:v>-4.7266523619129464</c:v>
                </c:pt>
                <c:pt idx="23">
                  <c:v>-4.7285831125295621</c:v>
                </c:pt>
                <c:pt idx="24">
                  <c:v>-4.72956280235279</c:v>
                </c:pt>
                <c:pt idx="25">
                  <c:v>-4.7304724183301659</c:v>
                </c:pt>
                <c:pt idx="26">
                  <c:v>-4.7312497837606236</c:v>
                </c:pt>
                <c:pt idx="27">
                  <c:v>-4.7309243242409043</c:v>
                </c:pt>
                <c:pt idx="28">
                  <c:v>-4.7303508586419243</c:v>
                </c:pt>
                <c:pt idx="29">
                  <c:v>-4.7285694661399651</c:v>
                </c:pt>
                <c:pt idx="30">
                  <c:v>-4.726416225540107</c:v>
                </c:pt>
                <c:pt idx="31">
                  <c:v>-4.7211945061701401</c:v>
                </c:pt>
                <c:pt idx="32">
                  <c:v>-4.7146395486139507</c:v>
                </c:pt>
                <c:pt idx="33">
                  <c:v>-4.7146395486139507</c:v>
                </c:pt>
                <c:pt idx="34">
                  <c:v>-4.7058456554291821</c:v>
                </c:pt>
                <c:pt idx="35">
                  <c:v>-4.693943373751873</c:v>
                </c:pt>
                <c:pt idx="36">
                  <c:v>-4.6797789171561943</c:v>
                </c:pt>
                <c:pt idx="37">
                  <c:v>-4.6625045026975673</c:v>
                </c:pt>
                <c:pt idx="38">
                  <c:v>-4.6413124515091493</c:v>
                </c:pt>
                <c:pt idx="39">
                  <c:v>-4.617056793364636</c:v>
                </c:pt>
                <c:pt idx="40">
                  <c:v>-4.5889564054491885</c:v>
                </c:pt>
                <c:pt idx="41">
                  <c:v>-4.5586389331695694</c:v>
                </c:pt>
                <c:pt idx="42">
                  <c:v>-4.5245405843580491</c:v>
                </c:pt>
                <c:pt idx="43">
                  <c:v>-4.4882512596209168</c:v>
                </c:pt>
                <c:pt idx="44">
                  <c:v>-4.4482549518591767</c:v>
                </c:pt>
                <c:pt idx="45">
                  <c:v>-4.4061021798803566</c:v>
                </c:pt>
                <c:pt idx="46">
                  <c:v>-4.3610585146669356</c:v>
                </c:pt>
                <c:pt idx="47">
                  <c:v>-4.313157773259376</c:v>
                </c:pt>
                <c:pt idx="48">
                  <c:v>-4.2624359996097319</c:v>
                </c:pt>
                <c:pt idx="49">
                  <c:v>-4.2624359996097319</c:v>
                </c:pt>
                <c:pt idx="50">
                  <c:v>-4.2089314324315472</c:v>
                </c:pt>
                <c:pt idx="51">
                  <c:v>-4.1533664200297888</c:v>
                </c:pt>
                <c:pt idx="52">
                  <c:v>-4.0950754878020774</c:v>
                </c:pt>
                <c:pt idx="53">
                  <c:v>-4.0347592963313703</c:v>
                </c:pt>
                <c:pt idx="54">
                  <c:v>-3.9711379959623692</c:v>
                </c:pt>
                <c:pt idx="55">
                  <c:v>-3.9061876446680053</c:v>
                </c:pt>
                <c:pt idx="56">
                  <c:v>-3.8380298399007233</c:v>
                </c:pt>
                <c:pt idx="57">
                  <c:v>-3.7679599910501818</c:v>
                </c:pt>
                <c:pt idx="58">
                  <c:v>-3.6959897290861852</c:v>
                </c:pt>
                <c:pt idx="59">
                  <c:v>-3.6215576588207115</c:v>
                </c:pt>
                <c:pt idx="60">
                  <c:v>-3.5447198742022725</c:v>
                </c:pt>
                <c:pt idx="61">
                  <c:v>-3.465534037811683</c:v>
                </c:pt>
                <c:pt idx="62">
                  <c:v>-3.3845902612261245</c:v>
                </c:pt>
                <c:pt idx="63">
                  <c:v>-3.3013898326149622</c:v>
                </c:pt>
                <c:pt idx="64">
                  <c:v>-3.2164958717495953</c:v>
                </c:pt>
                <c:pt idx="65">
                  <c:v>-3.2164958717495953</c:v>
                </c:pt>
                <c:pt idx="66">
                  <c:v>-3.1294418690024077</c:v>
                </c:pt>
                <c:pt idx="67">
                  <c:v>-3.0402935510949134</c:v>
                </c:pt>
                <c:pt idx="68">
                  <c:v>-2.9491179753066312</c:v>
                </c:pt>
                <c:pt idx="69">
                  <c:v>-2.8564220625209584</c:v>
                </c:pt>
                <c:pt idx="70">
                  <c:v>-2.7618060253873713</c:v>
                </c:pt>
                <c:pt idx="71">
                  <c:v>-2.6653409522263383</c:v>
                </c:pt>
                <c:pt idx="72">
                  <c:v>-2.567099316423374</c:v>
                </c:pt>
                <c:pt idx="73">
                  <c:v>-2.4675293220478469</c:v>
                </c:pt>
                <c:pt idx="74">
                  <c:v>-2.3662993594405841</c:v>
                </c:pt>
                <c:pt idx="75">
                  <c:v>-2.2634850498649852</c:v>
                </c:pt>
                <c:pt idx="76">
                  <c:v>-2.2634850498649852</c:v>
                </c:pt>
                <c:pt idx="77">
                  <c:v>-2.1591637249008797</c:v>
                </c:pt>
                <c:pt idx="78">
                  <c:v>-2.053722656206225</c:v>
                </c:pt>
                <c:pt idx="79">
                  <c:v>-1.9466065561866177</c:v>
                </c:pt>
                <c:pt idx="80">
                  <c:v>-1.8384969429742342</c:v>
                </c:pt>
                <c:pt idx="81">
                  <c:v>-1.7291658718666674</c:v>
                </c:pt>
                <c:pt idx="82">
                  <c:v>-1.6184532823720883</c:v>
                </c:pt>
                <c:pt idx="83">
                  <c:v>-1.506717956643991</c:v>
                </c:pt>
                <c:pt idx="84">
                  <c:v>-1.3942515922801901</c:v>
                </c:pt>
                <c:pt idx="85">
                  <c:v>-1.28070580369015</c:v>
                </c:pt>
                <c:pt idx="86">
                  <c:v>-1.1665643175164615</c:v>
                </c:pt>
                <c:pt idx="87">
                  <c:v>-1.0515483911983947</c:v>
                </c:pt>
                <c:pt idx="88">
                  <c:v>-0.93607418020512811</c:v>
                </c:pt>
                <c:pt idx="89">
                  <c:v>-0.82005477992646991</c:v>
                </c:pt>
                <c:pt idx="90">
                  <c:v>-0.70347254990053043</c:v>
                </c:pt>
                <c:pt idx="91">
                  <c:v>-0.58664132440001926</c:v>
                </c:pt>
                <c:pt idx="92">
                  <c:v>-0.46980591869860172</c:v>
                </c:pt>
                <c:pt idx="93">
                  <c:v>-0.35237408064364995</c:v>
                </c:pt>
                <c:pt idx="94">
                  <c:v>-0.23483485546070668</c:v>
                </c:pt>
                <c:pt idx="95">
                  <c:v>-0.11736361307416493</c:v>
                </c:pt>
                <c:pt idx="96">
                  <c:v>3.7737953405456517E-6</c:v>
                </c:pt>
                <c:pt idx="97">
                  <c:v>3.7737953405456517E-6</c:v>
                </c:pt>
                <c:pt idx="98">
                  <c:v>0.11716172924827778</c:v>
                </c:pt>
                <c:pt idx="99">
                  <c:v>0.23400480272923865</c:v>
                </c:pt>
                <c:pt idx="100">
                  <c:v>0.35044519872585522</c:v>
                </c:pt>
                <c:pt idx="101">
                  <c:v>0.46639535402478149</c:v>
                </c:pt>
                <c:pt idx="102">
                  <c:v>0.5817681267904744</c:v>
                </c:pt>
                <c:pt idx="103">
                  <c:v>0.69647663563591156</c:v>
                </c:pt>
                <c:pt idx="104">
                  <c:v>0.8103127031046724</c:v>
                </c:pt>
                <c:pt idx="105">
                  <c:v>0.92327768915834163</c:v>
                </c:pt>
                <c:pt idx="106">
                  <c:v>1.0351301749581205</c:v>
                </c:pt>
                <c:pt idx="107">
                  <c:v>1.145733928888415</c:v>
                </c:pt>
                <c:pt idx="108">
                  <c:v>1.145733928888415</c:v>
                </c:pt>
                <c:pt idx="109">
                  <c:v>1.2555263594429893</c:v>
                </c:pt>
                <c:pt idx="110">
                  <c:v>1.3639038033137714</c:v>
                </c:pt>
                <c:pt idx="111">
                  <c:v>1.4714078841756191</c:v>
                </c:pt>
                <c:pt idx="112">
                  <c:v>1.579994938966341</c:v>
                </c:pt>
                <c:pt idx="113">
                  <c:v>1.6877619175736092</c:v>
                </c:pt>
                <c:pt idx="114">
                  <c:v>1.6877619175736092</c:v>
                </c:pt>
                <c:pt idx="115">
                  <c:v>1.7941263901190805</c:v>
                </c:pt>
                <c:pt idx="116">
                  <c:v>1.8992493692933465</c:v>
                </c:pt>
                <c:pt idx="117">
                  <c:v>2.0030508886329654</c:v>
                </c:pt>
                <c:pt idx="118">
                  <c:v>2.1051264217152421</c:v>
                </c:pt>
                <c:pt idx="119">
                  <c:v>2.2060325069516766</c:v>
                </c:pt>
                <c:pt idx="120">
                  <c:v>2.2060325069516766</c:v>
                </c:pt>
                <c:pt idx="121">
                  <c:v>2.3053836369688328</c:v>
                </c:pt>
                <c:pt idx="122">
                  <c:v>2.4031038065499497</c:v>
                </c:pt>
                <c:pt idx="123">
                  <c:v>2.4987280205818947</c:v>
                </c:pt>
                <c:pt idx="124">
                  <c:v>2.5929484983607778</c:v>
                </c:pt>
                <c:pt idx="125">
                  <c:v>2.6848962217649595</c:v>
                </c:pt>
                <c:pt idx="126">
                  <c:v>2.7748915980787552</c:v>
                </c:pt>
                <c:pt idx="127">
                  <c:v>2.8628664060548301</c:v>
                </c:pt>
                <c:pt idx="128">
                  <c:v>2.9482836582396779</c:v>
                </c:pt>
                <c:pt idx="129">
                  <c:v>3.0320015379165506</c:v>
                </c:pt>
                <c:pt idx="130">
                  <c:v>3.1130019350107538</c:v>
                </c:pt>
                <c:pt idx="131">
                  <c:v>3.1130019350107538</c:v>
                </c:pt>
                <c:pt idx="132">
                  <c:v>3.1916929197968038</c:v>
                </c:pt>
                <c:pt idx="133">
                  <c:v>3.2674840173449069</c:v>
                </c:pt>
                <c:pt idx="134">
                  <c:v>3.3402729753109592</c:v>
                </c:pt>
                <c:pt idx="135">
                  <c:v>3.4105192725321336</c:v>
                </c:pt>
                <c:pt idx="136">
                  <c:v>3.4770219456057534</c:v>
                </c:pt>
                <c:pt idx="137">
                  <c:v>3.5402320776238665</c:v>
                </c:pt>
                <c:pt idx="138">
                  <c:v>3.5994572012314054</c:v>
                </c:pt>
                <c:pt idx="139">
                  <c:v>3.653952338534312</c:v>
                </c:pt>
                <c:pt idx="140">
                  <c:v>3.653952338534312</c:v>
                </c:pt>
                <c:pt idx="141">
                  <c:v>3.7041813760220088</c:v>
                </c:pt>
                <c:pt idx="142">
                  <c:v>3.7480958502452202</c:v>
                </c:pt>
                <c:pt idx="143">
                  <c:v>3.7854619163898349</c:v>
                </c:pt>
                <c:pt idx="144">
                  <c:v>3.8153840812275153</c:v>
                </c:pt>
                <c:pt idx="145">
                  <c:v>3.8369239311389247</c:v>
                </c:pt>
                <c:pt idx="146">
                  <c:v>3.8484084898616464</c:v>
                </c:pt>
                <c:pt idx="147">
                  <c:v>3.8487831775615118</c:v>
                </c:pt>
                <c:pt idx="148">
                  <c:v>3.8383981677303014</c:v>
                </c:pt>
                <c:pt idx="149">
                  <c:v>3.8176671243379463</c:v>
                </c:pt>
                <c:pt idx="150">
                  <c:v>3.7900394335240684</c:v>
                </c:pt>
                <c:pt idx="151">
                  <c:v>3.7576999048204414</c:v>
                </c:pt>
                <c:pt idx="152">
                  <c:v>3.721444532216156</c:v>
                </c:pt>
                <c:pt idx="153">
                  <c:v>3.6782324063611509</c:v>
                </c:pt>
                <c:pt idx="154">
                  <c:v>3.6209099183675777</c:v>
                </c:pt>
                <c:pt idx="155">
                  <c:v>3.5443451717703192</c:v>
                </c:pt>
                <c:pt idx="156">
                  <c:v>3.437513828834533</c:v>
                </c:pt>
              </c:numCache>
            </c:numRef>
          </c:yVal>
          <c:smooth val="1"/>
        </c:ser>
        <c:ser>
          <c:idx val="0"/>
          <c:order val="3"/>
          <c:tx>
            <c:strRef>
              <c:f>Summary!$CI$188</c:f>
              <c:strCache>
                <c:ptCount val="1"/>
                <c:pt idx="0">
                  <c:v>TWS: 12.3</c:v>
                </c:pt>
              </c:strCache>
            </c:strRef>
          </c:tx>
          <c:spPr>
            <a:ln w="12700">
              <a:solidFill>
                <a:srgbClr val="000000"/>
              </a:solidFill>
              <a:prstDash val="solid"/>
            </a:ln>
          </c:spPr>
          <c:marker>
            <c:symbol val="none"/>
          </c:marker>
          <c:xVal>
            <c:numRef>
              <c:f>Summary!$CI$190:$CI$346</c:f>
              <c:numCache>
                <c:formatCode>General</c:formatCode>
                <c:ptCount val="157"/>
                <c:pt idx="0">
                  <c:v>6.0681776035560517E-6</c:v>
                </c:pt>
                <c:pt idx="1">
                  <c:v>6.0681776035560517E-6</c:v>
                </c:pt>
                <c:pt idx="2">
                  <c:v>9.4458471483354442E-2</c:v>
                </c:pt>
                <c:pt idx="3">
                  <c:v>0.18930088418021665</c:v>
                </c:pt>
                <c:pt idx="4">
                  <c:v>0.2845042477169904</c:v>
                </c:pt>
                <c:pt idx="5">
                  <c:v>0.38024852584522995</c:v>
                </c:pt>
                <c:pt idx="6">
                  <c:v>0.4763992436373029</c:v>
                </c:pt>
                <c:pt idx="7">
                  <c:v>0.57313546460647613</c:v>
                </c:pt>
                <c:pt idx="8">
                  <c:v>0.67040914404619467</c:v>
                </c:pt>
                <c:pt idx="9">
                  <c:v>0.76824138212301951</c:v>
                </c:pt>
                <c:pt idx="10">
                  <c:v>0.86680919378469889</c:v>
                </c:pt>
                <c:pt idx="11">
                  <c:v>0.96583694023114519</c:v>
                </c:pt>
                <c:pt idx="12">
                  <c:v>1.0656740285836919</c:v>
                </c:pt>
                <c:pt idx="13">
                  <c:v>1.166182468776398</c:v>
                </c:pt>
                <c:pt idx="14">
                  <c:v>1.2671549861508475</c:v>
                </c:pt>
                <c:pt idx="15">
                  <c:v>1.368799770759269</c:v>
                </c:pt>
                <c:pt idx="16">
                  <c:v>1.4708743084732714</c:v>
                </c:pt>
                <c:pt idx="17">
                  <c:v>1.4708743084732714</c:v>
                </c:pt>
                <c:pt idx="18">
                  <c:v>1.5736193114930868</c:v>
                </c:pt>
                <c:pt idx="19">
                  <c:v>1.6770496960061279</c:v>
                </c:pt>
                <c:pt idx="20">
                  <c:v>1.7808704832843554</c:v>
                </c:pt>
                <c:pt idx="21">
                  <c:v>1.8853706479387864</c:v>
                </c:pt>
                <c:pt idx="22">
                  <c:v>1.9898785980401927</c:v>
                </c:pt>
                <c:pt idx="23">
                  <c:v>2.0950245182652316</c:v>
                </c:pt>
                <c:pt idx="24">
                  <c:v>2.2004445270459825</c:v>
                </c:pt>
                <c:pt idx="25">
                  <c:v>2.3061004239618015</c:v>
                </c:pt>
                <c:pt idx="26">
                  <c:v>2.4119534976236765</c:v>
                </c:pt>
                <c:pt idx="27">
                  <c:v>2.5179649040633123</c:v>
                </c:pt>
                <c:pt idx="28">
                  <c:v>2.6240948821281367</c:v>
                </c:pt>
                <c:pt idx="29">
                  <c:v>2.7303039541518275</c:v>
                </c:pt>
                <c:pt idx="30">
                  <c:v>2.8365521568532595</c:v>
                </c:pt>
                <c:pt idx="31">
                  <c:v>2.9432842562570039</c:v>
                </c:pt>
                <c:pt idx="32">
                  <c:v>3.0495049329332469</c:v>
                </c:pt>
                <c:pt idx="33">
                  <c:v>3.0495049329332469</c:v>
                </c:pt>
                <c:pt idx="34">
                  <c:v>3.1551280922681877</c:v>
                </c:pt>
                <c:pt idx="35">
                  <c:v>3.2611278692587988</c:v>
                </c:pt>
                <c:pt idx="36">
                  <c:v>3.3664187576896016</c:v>
                </c:pt>
                <c:pt idx="37">
                  <c:v>3.4714743364575571</c:v>
                </c:pt>
                <c:pt idx="38">
                  <c:v>3.5756802433062602</c:v>
                </c:pt>
                <c:pt idx="39">
                  <c:v>3.6795403650803249</c:v>
                </c:pt>
                <c:pt idx="40">
                  <c:v>3.7830135802093694</c:v>
                </c:pt>
                <c:pt idx="41">
                  <c:v>3.8860595155476214</c:v>
                </c:pt>
                <c:pt idx="42">
                  <c:v>3.9880075843407368</c:v>
                </c:pt>
                <c:pt idx="43">
                  <c:v>4.0900617651701232</c:v>
                </c:pt>
                <c:pt idx="44">
                  <c:v>4.1909092667627368</c:v>
                </c:pt>
                <c:pt idx="45">
                  <c:v>4.2904696716561137</c:v>
                </c:pt>
                <c:pt idx="46">
                  <c:v>4.3900273308057338</c:v>
                </c:pt>
                <c:pt idx="47">
                  <c:v>4.4881916522935636</c:v>
                </c:pt>
                <c:pt idx="48">
                  <c:v>4.5855914337156687</c:v>
                </c:pt>
                <c:pt idx="49">
                  <c:v>4.5855914337156687</c:v>
                </c:pt>
                <c:pt idx="50">
                  <c:v>4.6821864153050612</c:v>
                </c:pt>
                <c:pt idx="51">
                  <c:v>4.7779374251981457</c:v>
                </c:pt>
                <c:pt idx="52">
                  <c:v>4.872061262479443</c:v>
                </c:pt>
                <c:pt idx="53">
                  <c:v>4.9652378540282962</c:v>
                </c:pt>
                <c:pt idx="54">
                  <c:v>5.0574290374938631</c:v>
                </c:pt>
                <c:pt idx="55">
                  <c:v>5.1485953510885292</c:v>
                </c:pt>
                <c:pt idx="56">
                  <c:v>5.2386985730482527</c:v>
                </c:pt>
                <c:pt idx="57">
                  <c:v>5.326902094385189</c:v>
                </c:pt>
                <c:pt idx="58">
                  <c:v>5.4139447483485519</c:v>
                </c:pt>
                <c:pt idx="59">
                  <c:v>5.4997900138152467</c:v>
                </c:pt>
                <c:pt idx="60">
                  <c:v>5.5835710762650503</c:v>
                </c:pt>
                <c:pt idx="61">
                  <c:v>5.666061216685037</c:v>
                </c:pt>
                <c:pt idx="62">
                  <c:v>5.7472246398448403</c:v>
                </c:pt>
                <c:pt idx="63">
                  <c:v>5.8261687274762108</c:v>
                </c:pt>
                <c:pt idx="64">
                  <c:v>5.9036976541722108</c:v>
                </c:pt>
                <c:pt idx="65">
                  <c:v>5.9036976541722108</c:v>
                </c:pt>
                <c:pt idx="66">
                  <c:v>5.9789027492012945</c:v>
                </c:pt>
                <c:pt idx="67">
                  <c:v>6.0526081357868637</c:v>
                </c:pt>
                <c:pt idx="68">
                  <c:v>6.1247811904763312</c:v>
                </c:pt>
                <c:pt idx="69">
                  <c:v>6.1944909325200994</c:v>
                </c:pt>
                <c:pt idx="70">
                  <c:v>6.2625887659566049</c:v>
                </c:pt>
                <c:pt idx="71">
                  <c:v>6.3281314313543335</c:v>
                </c:pt>
                <c:pt idx="72">
                  <c:v>6.3910669631253212</c:v>
                </c:pt>
                <c:pt idx="73">
                  <c:v>6.4522743685965107</c:v>
                </c:pt>
                <c:pt idx="74">
                  <c:v>6.51079160429388</c:v>
                </c:pt>
                <c:pt idx="75">
                  <c:v>6.5665735958855365</c:v>
                </c:pt>
                <c:pt idx="76">
                  <c:v>6.5665735958855365</c:v>
                </c:pt>
                <c:pt idx="77">
                  <c:v>6.6195770296956846</c:v>
                </c:pt>
                <c:pt idx="78">
                  <c:v>6.6697608202935532</c:v>
                </c:pt>
                <c:pt idx="79">
                  <c:v>6.7170861377028848</c:v>
                </c:pt>
                <c:pt idx="80">
                  <c:v>6.7615159747827258</c:v>
                </c:pt>
                <c:pt idx="81">
                  <c:v>6.8030170027336592</c:v>
                </c:pt>
                <c:pt idx="82">
                  <c:v>6.8415563878226786</c:v>
                </c:pt>
                <c:pt idx="83">
                  <c:v>6.8771050233010929</c:v>
                </c:pt>
                <c:pt idx="84">
                  <c:v>6.9086576365010011</c:v>
                </c:pt>
                <c:pt idx="85">
                  <c:v>6.9361785130776665</c:v>
                </c:pt>
                <c:pt idx="86">
                  <c:v>6.9606218064513721</c:v>
                </c:pt>
                <c:pt idx="87">
                  <c:v>6.9819693330481201</c:v>
                </c:pt>
                <c:pt idx="88">
                  <c:v>6.9982249564278618</c:v>
                </c:pt>
                <c:pt idx="89">
                  <c:v>7.0113466650583973</c:v>
                </c:pt>
                <c:pt idx="90">
                  <c:v>7.0203305166375278</c:v>
                </c:pt>
                <c:pt idx="91">
                  <c:v>7.0251654209311374</c:v>
                </c:pt>
                <c:pt idx="92">
                  <c:v>7.0288365902625145</c:v>
                </c:pt>
                <c:pt idx="93">
                  <c:v>7.0213646095647819</c:v>
                </c:pt>
                <c:pt idx="94">
                  <c:v>7.0107266586660613</c:v>
                </c:pt>
                <c:pt idx="95">
                  <c:v>6.9989339354722775</c:v>
                </c:pt>
                <c:pt idx="96">
                  <c:v>6.9840002059925501</c:v>
                </c:pt>
                <c:pt idx="97">
                  <c:v>6.9840002059925501</c:v>
                </c:pt>
                <c:pt idx="98">
                  <c:v>6.9659388322477565</c:v>
                </c:pt>
                <c:pt idx="99">
                  <c:v>6.946765718878253</c:v>
                </c:pt>
                <c:pt idx="100">
                  <c:v>6.9244970121941201</c:v>
                </c:pt>
                <c:pt idx="101">
                  <c:v>6.9001500940272251</c:v>
                </c:pt>
                <c:pt idx="102">
                  <c:v>6.872747070384845</c:v>
                </c:pt>
                <c:pt idx="103">
                  <c:v>6.8433048267119716</c:v>
                </c:pt>
                <c:pt idx="104">
                  <c:v>6.8138286704854956</c:v>
                </c:pt>
                <c:pt idx="105">
                  <c:v>6.7882871418991497</c:v>
                </c:pt>
                <c:pt idx="106">
                  <c:v>6.7607259428674418</c:v>
                </c:pt>
                <c:pt idx="107">
                  <c:v>6.728205758390815</c:v>
                </c:pt>
                <c:pt idx="108">
                  <c:v>6.728205758390815</c:v>
                </c:pt>
                <c:pt idx="109">
                  <c:v>6.6917517821518366</c:v>
                </c:pt>
                <c:pt idx="110">
                  <c:v>6.6523812599617012</c:v>
                </c:pt>
                <c:pt idx="111">
                  <c:v>6.6111000074580719</c:v>
                </c:pt>
                <c:pt idx="112">
                  <c:v>6.5679310462966303</c:v>
                </c:pt>
                <c:pt idx="113">
                  <c:v>6.5219302211445349</c:v>
                </c:pt>
                <c:pt idx="114">
                  <c:v>6.5219302211445349</c:v>
                </c:pt>
                <c:pt idx="115">
                  <c:v>6.4740967931747564</c:v>
                </c:pt>
                <c:pt idx="116">
                  <c:v>6.424454393735731</c:v>
                </c:pt>
                <c:pt idx="117">
                  <c:v>6.3720775474818945</c:v>
                </c:pt>
                <c:pt idx="118">
                  <c:v>6.3170088598283041</c:v>
                </c:pt>
                <c:pt idx="119">
                  <c:v>6.2602314127810015</c:v>
                </c:pt>
                <c:pt idx="120">
                  <c:v>6.2602314127810015</c:v>
                </c:pt>
                <c:pt idx="121">
                  <c:v>6.2008403530194718</c:v>
                </c:pt>
                <c:pt idx="122">
                  <c:v>6.1398106338452374</c:v>
                </c:pt>
                <c:pt idx="123">
                  <c:v>6.0771721816043609</c:v>
                </c:pt>
                <c:pt idx="124">
                  <c:v>6.0111279392529653</c:v>
                </c:pt>
                <c:pt idx="125">
                  <c:v>5.9435654226500585</c:v>
                </c:pt>
                <c:pt idx="126">
                  <c:v>5.8736178112279935</c:v>
                </c:pt>
                <c:pt idx="127">
                  <c:v>5.8022333979511682</c:v>
                </c:pt>
                <c:pt idx="128">
                  <c:v>5.727679846416085</c:v>
                </c:pt>
                <c:pt idx="129">
                  <c:v>5.6517912615027983</c:v>
                </c:pt>
                <c:pt idx="130">
                  <c:v>5.5737381814845195</c:v>
                </c:pt>
                <c:pt idx="131">
                  <c:v>5.5737381814845195</c:v>
                </c:pt>
                <c:pt idx="132">
                  <c:v>5.4935839461509115</c:v>
                </c:pt>
                <c:pt idx="133">
                  <c:v>5.4113937132262953</c:v>
                </c:pt>
                <c:pt idx="134">
                  <c:v>5.3263954058229457</c:v>
                </c:pt>
                <c:pt idx="135">
                  <c:v>5.2395163657730803</c:v>
                </c:pt>
                <c:pt idx="136">
                  <c:v>5.1508269040490635</c:v>
                </c:pt>
                <c:pt idx="137">
                  <c:v>5.0595911952412536</c:v>
                </c:pt>
                <c:pt idx="138">
                  <c:v>4.965914311966956</c:v>
                </c:pt>
                <c:pt idx="139">
                  <c:v>4.8699050873082115</c:v>
                </c:pt>
                <c:pt idx="140">
                  <c:v>4.8699050873082115</c:v>
                </c:pt>
                <c:pt idx="141">
                  <c:v>4.771674869765401</c:v>
                </c:pt>
                <c:pt idx="142">
                  <c:v>4.6705718403244685</c:v>
                </c:pt>
                <c:pt idx="143">
                  <c:v>4.5659918905572017</c:v>
                </c:pt>
                <c:pt idx="144">
                  <c:v>4.4588677502270979</c:v>
                </c:pt>
                <c:pt idx="145">
                  <c:v>4.3478966924453308</c:v>
                </c:pt>
                <c:pt idx="146">
                  <c:v>4.2325940856009883</c:v>
                </c:pt>
                <c:pt idx="147">
                  <c:v>4.1125318736679795</c:v>
                </c:pt>
                <c:pt idx="148">
                  <c:v>3.9866431458324305</c:v>
                </c:pt>
                <c:pt idx="149">
                  <c:v>3.8532896905363221</c:v>
                </c:pt>
                <c:pt idx="150">
                  <c:v>3.7109972651448975</c:v>
                </c:pt>
                <c:pt idx="151">
                  <c:v>3.5597753210939018</c:v>
                </c:pt>
                <c:pt idx="152">
                  <c:v>3.400988159969613</c:v>
                </c:pt>
                <c:pt idx="153">
                  <c:v>3.2353350283487838</c:v>
                </c:pt>
                <c:pt idx="154">
                  <c:v>3.0703028384668092</c:v>
                </c:pt>
                <c:pt idx="155">
                  <c:v>2.9079691676544988</c:v>
                </c:pt>
                <c:pt idx="156">
                  <c:v>2.7426050740936136</c:v>
                </c:pt>
              </c:numCache>
            </c:numRef>
          </c:xVal>
          <c:yVal>
            <c:numRef>
              <c:f>Summary!$CJ$190:$CJ$346</c:f>
              <c:numCache>
                <c:formatCode>General</c:formatCode>
                <c:ptCount val="157"/>
                <c:pt idx="0">
                  <c:v>-5.4019999504055276</c:v>
                </c:pt>
                <c:pt idx="1">
                  <c:v>-5.4019999504055276</c:v>
                </c:pt>
                <c:pt idx="2">
                  <c:v>-5.4111757999355712</c:v>
                </c:pt>
                <c:pt idx="3">
                  <c:v>-5.4206954219791594</c:v>
                </c:pt>
                <c:pt idx="4">
                  <c:v>-5.4285497071442377</c:v>
                </c:pt>
                <c:pt idx="5">
                  <c:v>-5.4377214334232891</c:v>
                </c:pt>
                <c:pt idx="6">
                  <c:v>-5.4451997792927207</c:v>
                </c:pt>
                <c:pt idx="7">
                  <c:v>-5.4529627326755046</c:v>
                </c:pt>
                <c:pt idx="8">
                  <c:v>-5.4599955844453358</c:v>
                </c:pt>
                <c:pt idx="9">
                  <c:v>-5.46627889594214</c:v>
                </c:pt>
                <c:pt idx="10">
                  <c:v>-5.4727800609571879</c:v>
                </c:pt>
                <c:pt idx="11">
                  <c:v>-5.4774994984797836</c:v>
                </c:pt>
                <c:pt idx="12">
                  <c:v>-5.4823867330665292</c:v>
                </c:pt>
                <c:pt idx="13">
                  <c:v>-5.4864288713475018</c:v>
                </c:pt>
                <c:pt idx="14">
                  <c:v>-5.4886251539625857</c:v>
                </c:pt>
                <c:pt idx="15">
                  <c:v>-5.4899317938600243</c:v>
                </c:pt>
                <c:pt idx="16">
                  <c:v>-5.4893550409773839</c:v>
                </c:pt>
                <c:pt idx="17">
                  <c:v>-5.4893550409773839</c:v>
                </c:pt>
                <c:pt idx="18">
                  <c:v>-5.4878415179035756</c:v>
                </c:pt>
                <c:pt idx="19">
                  <c:v>-5.4853624326311454</c:v>
                </c:pt>
                <c:pt idx="20">
                  <c:v>-5.4809369138561657</c:v>
                </c:pt>
                <c:pt idx="21">
                  <c:v>-5.4754960723771875</c:v>
                </c:pt>
                <c:pt idx="22">
                  <c:v>-5.4671295302721052</c:v>
                </c:pt>
                <c:pt idx="23">
                  <c:v>-5.4577092761103563</c:v>
                </c:pt>
                <c:pt idx="24">
                  <c:v>-5.4462758592344178</c:v>
                </c:pt>
                <c:pt idx="25">
                  <c:v>-5.4328173399471362</c:v>
                </c:pt>
                <c:pt idx="26">
                  <c:v>-5.4173220588586952</c:v>
                </c:pt>
                <c:pt idx="27">
                  <c:v>-5.399779525479742</c:v>
                </c:pt>
                <c:pt idx="28">
                  <c:v>-5.3801786940864531</c:v>
                </c:pt>
                <c:pt idx="29">
                  <c:v>-5.3585105751329856</c:v>
                </c:pt>
                <c:pt idx="30">
                  <c:v>-5.3347665036817373</c:v>
                </c:pt>
                <c:pt idx="31">
                  <c:v>-5.3098135552144461</c:v>
                </c:pt>
                <c:pt idx="32">
                  <c:v>-5.2818860632188693</c:v>
                </c:pt>
                <c:pt idx="33">
                  <c:v>-5.2818860632188693</c:v>
                </c:pt>
                <c:pt idx="34">
                  <c:v>-5.2510038881498042</c:v>
                </c:pt>
                <c:pt idx="35">
                  <c:v>-5.2188848067214151</c:v>
                </c:pt>
                <c:pt idx="36">
                  <c:v>-5.1838198873485366</c:v>
                </c:pt>
                <c:pt idx="37">
                  <c:v>-5.1466622392337058</c:v>
                </c:pt>
                <c:pt idx="38">
                  <c:v>-5.1065907772170451</c:v>
                </c:pt>
                <c:pt idx="39">
                  <c:v>-5.0644432633158392</c:v>
                </c:pt>
                <c:pt idx="40">
                  <c:v>-5.0202192603916682</c:v>
                </c:pt>
                <c:pt idx="41">
                  <c:v>-4.9739202737191821</c:v>
                </c:pt>
                <c:pt idx="42">
                  <c:v>-4.9247703655613755</c:v>
                </c:pt>
                <c:pt idx="43">
                  <c:v>-4.874337153817434</c:v>
                </c:pt>
                <c:pt idx="44">
                  <c:v>-4.8210811716846189</c:v>
                </c:pt>
                <c:pt idx="45">
                  <c:v>-4.7650410591960233</c:v>
                </c:pt>
                <c:pt idx="46">
                  <c:v>-4.7077198761106054</c:v>
                </c:pt>
                <c:pt idx="47">
                  <c:v>-4.6476506160253397</c:v>
                </c:pt>
                <c:pt idx="48">
                  <c:v>-4.5855837070884791</c:v>
                </c:pt>
                <c:pt idx="49">
                  <c:v>-4.5855837070884791</c:v>
                </c:pt>
                <c:pt idx="50">
                  <c:v>-4.5215272959460542</c:v>
                </c:pt>
                <c:pt idx="51">
                  <c:v>-4.4554913153551592</c:v>
                </c:pt>
                <c:pt idx="52">
                  <c:v>-4.3868163975443766</c:v>
                </c:pt>
                <c:pt idx="53">
                  <c:v>-4.3162082900076424</c:v>
                </c:pt>
                <c:pt idx="54">
                  <c:v>-4.24367984815163</c:v>
                </c:pt>
                <c:pt idx="55">
                  <c:v>-4.1692434458483696</c:v>
                </c:pt>
                <c:pt idx="56">
                  <c:v>-4.0929131576529869</c:v>
                </c:pt>
                <c:pt idx="57">
                  <c:v>-4.0141020284237827</c:v>
                </c:pt>
                <c:pt idx="58">
                  <c:v>-3.9334545996545147</c:v>
                </c:pt>
                <c:pt idx="59">
                  <c:v>-3.8509880324586407</c:v>
                </c:pt>
                <c:pt idx="60">
                  <c:v>-3.7661599587292351</c:v>
                </c:pt>
                <c:pt idx="61">
                  <c:v>-3.6795769941344836</c:v>
                </c:pt>
                <c:pt idx="62">
                  <c:v>-3.591258451713419</c:v>
                </c:pt>
                <c:pt idx="63">
                  <c:v>-3.5007093603371771</c:v>
                </c:pt>
                <c:pt idx="64">
                  <c:v>-3.4084955349686381</c:v>
                </c:pt>
                <c:pt idx="65">
                  <c:v>-3.4084955349686381</c:v>
                </c:pt>
                <c:pt idx="66">
                  <c:v>-3.3141541071896965</c:v>
                </c:pt>
                <c:pt idx="67">
                  <c:v>-3.2182231147178344</c:v>
                </c:pt>
                <c:pt idx="68">
                  <c:v>-3.1207262560551579</c:v>
                </c:pt>
                <c:pt idx="69">
                  <c:v>-3.0212495463266911</c:v>
                </c:pt>
                <c:pt idx="70">
                  <c:v>-2.9202876296264897</c:v>
                </c:pt>
                <c:pt idx="71">
                  <c:v>-2.8174602431429538</c:v>
                </c:pt>
                <c:pt idx="72">
                  <c:v>-2.7128416555469812</c:v>
                </c:pt>
                <c:pt idx="73">
                  <c:v>-2.6068828151737566</c:v>
                </c:pt>
                <c:pt idx="74">
                  <c:v>-2.4992535618083935</c:v>
                </c:pt>
                <c:pt idx="75">
                  <c:v>-2.3900322250769559</c:v>
                </c:pt>
                <c:pt idx="76">
                  <c:v>-2.3900322250769559</c:v>
                </c:pt>
                <c:pt idx="77">
                  <c:v>-2.2792981229033709</c:v>
                </c:pt>
                <c:pt idx="78">
                  <c:v>-2.1671316897207458</c:v>
                </c:pt>
                <c:pt idx="79">
                  <c:v>-2.053614417701124</c:v>
                </c:pt>
                <c:pt idx="80">
                  <c:v>-1.9388286659190974</c:v>
                </c:pt>
                <c:pt idx="81">
                  <c:v>-1.8228581341066219</c:v>
                </c:pt>
                <c:pt idx="82">
                  <c:v>-1.705786874109249</c:v>
                </c:pt>
                <c:pt idx="83">
                  <c:v>-1.5877001407687235</c:v>
                </c:pt>
                <c:pt idx="84">
                  <c:v>-1.4684759165871109</c:v>
                </c:pt>
                <c:pt idx="85">
                  <c:v>-1.3482519864930615</c:v>
                </c:pt>
                <c:pt idx="86">
                  <c:v>-1.2273409480344541</c:v>
                </c:pt>
                <c:pt idx="87">
                  <c:v>-1.1058308833235146</c:v>
                </c:pt>
                <c:pt idx="88">
                  <c:v>-0.98353201226031994</c:v>
                </c:pt>
                <c:pt idx="89">
                  <c:v>-0.8608808133371163</c:v>
                </c:pt>
                <c:pt idx="90">
                  <c:v>-0.73786221789128958</c:v>
                </c:pt>
                <c:pt idx="91">
                  <c:v>-0.61461813688120559</c:v>
                </c:pt>
                <c:pt idx="92">
                  <c:v>-0.49149999099037667</c:v>
                </c:pt>
                <c:pt idx="93">
                  <c:v>-0.36797004045578829</c:v>
                </c:pt>
                <c:pt idx="94">
                  <c:v>-0.24481593955854553</c:v>
                </c:pt>
                <c:pt idx="95">
                  <c:v>-0.12216287035977899</c:v>
                </c:pt>
                <c:pt idx="96">
                  <c:v>3.9226355074327624E-6</c:v>
                </c:pt>
                <c:pt idx="97">
                  <c:v>3.9226355074327624E-6</c:v>
                </c:pt>
                <c:pt idx="98">
                  <c:v>0.12159478480075185</c:v>
                </c:pt>
                <c:pt idx="99">
                  <c:v>0.24259022405188996</c:v>
                </c:pt>
                <c:pt idx="100">
                  <c:v>0.36290128096163798</c:v>
                </c:pt>
                <c:pt idx="101">
                  <c:v>0.48250921940938951</c:v>
                </c:pt>
                <c:pt idx="102">
                  <c:v>0.60129112954129582</c:v>
                </c:pt>
                <c:pt idx="103">
                  <c:v>0.71926394750267919</c:v>
                </c:pt>
                <c:pt idx="104">
                  <c:v>0.83663654397970388</c:v>
                </c:pt>
                <c:pt idx="105">
                  <c:v>0.95403508353947652</c:v>
                </c:pt>
                <c:pt idx="106">
                  <c:v>1.0707972978873594</c:v>
                </c:pt>
                <c:pt idx="107">
                  <c:v>1.1863676704813559</c:v>
                </c:pt>
                <c:pt idx="108">
                  <c:v>1.1863676704813559</c:v>
                </c:pt>
                <c:pt idx="109">
                  <c:v>1.3007482038608895</c:v>
                </c:pt>
                <c:pt idx="110">
                  <c:v>1.4140106720330154</c:v>
                </c:pt>
                <c:pt idx="111">
                  <c:v>1.5262960462407755</c:v>
                </c:pt>
                <c:pt idx="112">
                  <c:v>1.6375724393443032</c:v>
                </c:pt>
                <c:pt idx="113">
                  <c:v>1.7475492076053503</c:v>
                </c:pt>
                <c:pt idx="114">
                  <c:v>1.7475492076053503</c:v>
                </c:pt>
                <c:pt idx="115">
                  <c:v>1.8564206180290561</c:v>
                </c:pt>
                <c:pt idx="116">
                  <c:v>1.964156020148865</c:v>
                </c:pt>
                <c:pt idx="117">
                  <c:v>2.0704166665263273</c:v>
                </c:pt>
                <c:pt idx="118">
                  <c:v>2.175123714675061</c:v>
                </c:pt>
                <c:pt idx="119">
                  <c:v>2.2785409909194643</c:v>
                </c:pt>
                <c:pt idx="120">
                  <c:v>2.2785409909194643</c:v>
                </c:pt>
                <c:pt idx="121">
                  <c:v>2.3802826620878865</c:v>
                </c:pt>
                <c:pt idx="122">
                  <c:v>2.4806475485780877</c:v>
                </c:pt>
                <c:pt idx="123">
                  <c:v>2.5796095437155677</c:v>
                </c:pt>
                <c:pt idx="124">
                  <c:v>2.6763295562961011</c:v>
                </c:pt>
                <c:pt idx="125">
                  <c:v>2.7715330085443215</c:v>
                </c:pt>
                <c:pt idx="126">
                  <c:v>2.8647577233165054</c:v>
                </c:pt>
                <c:pt idx="127">
                  <c:v>2.9563884536233775</c:v>
                </c:pt>
                <c:pt idx="128">
                  <c:v>3.0454642385822508</c:v>
                </c:pt>
                <c:pt idx="129">
                  <c:v>3.1328418657775381</c:v>
                </c:pt>
                <c:pt idx="130">
                  <c:v>3.2180020221819348</c:v>
                </c:pt>
                <c:pt idx="131">
                  <c:v>3.2180020221819348</c:v>
                </c:pt>
                <c:pt idx="132">
                  <c:v>3.3008810035747129</c:v>
                </c:pt>
                <c:pt idx="133">
                  <c:v>3.3814168060104279</c:v>
                </c:pt>
                <c:pt idx="134">
                  <c:v>3.4590043146604663</c:v>
                </c:pt>
                <c:pt idx="135">
                  <c:v>3.5341010770202774</c:v>
                </c:pt>
                <c:pt idx="136">
                  <c:v>3.6066504609937002</c:v>
                </c:pt>
                <c:pt idx="137">
                  <c:v>3.6760107827690955</c:v>
                </c:pt>
                <c:pt idx="138">
                  <c:v>3.742087417435485</c:v>
                </c:pt>
                <c:pt idx="139">
                  <c:v>3.804789392183884</c:v>
                </c:pt>
                <c:pt idx="140">
                  <c:v>3.804789392183884</c:v>
                </c:pt>
                <c:pt idx="141">
                  <c:v>3.8640286357236637</c:v>
                </c:pt>
                <c:pt idx="142">
                  <c:v>3.9190775920991299</c:v>
                </c:pt>
                <c:pt idx="143">
                  <c:v>3.9691586467736144</c:v>
                </c:pt>
                <c:pt idx="144">
                  <c:v>4.0147849738167469</c:v>
                </c:pt>
                <c:pt idx="145">
                  <c:v>4.0544816429325152</c:v>
                </c:pt>
                <c:pt idx="146">
                  <c:v>4.0873709449391953</c:v>
                </c:pt>
                <c:pt idx="147">
                  <c:v>4.1125341835144305</c:v>
                </c:pt>
                <c:pt idx="148">
                  <c:v>4.1282920963272964</c:v>
                </c:pt>
                <c:pt idx="149">
                  <c:v>4.1321495179214516</c:v>
                </c:pt>
                <c:pt idx="150">
                  <c:v>4.1214821776151975</c:v>
                </c:pt>
                <c:pt idx="151">
                  <c:v>4.0950551823682124</c:v>
                </c:pt>
                <c:pt idx="152">
                  <c:v>4.0531419127757973</c:v>
                </c:pt>
                <c:pt idx="153">
                  <c:v>3.9953080151989138</c:v>
                </c:pt>
                <c:pt idx="154">
                  <c:v>3.929810347327118</c:v>
                </c:pt>
                <c:pt idx="155">
                  <c:v>3.8590072793125509</c:v>
                </c:pt>
                <c:pt idx="156">
                  <c:v>3.7748738224200404</c:v>
                </c:pt>
              </c:numCache>
            </c:numRef>
          </c:yVal>
          <c:smooth val="1"/>
        </c:ser>
        <c:ser>
          <c:idx val="1"/>
          <c:order val="4"/>
          <c:tx>
            <c:strRef>
              <c:f>Summary!$CL$188</c:f>
              <c:strCache>
                <c:ptCount val="1"/>
                <c:pt idx="0">
                  <c:v>TWS: 16.4</c:v>
                </c:pt>
              </c:strCache>
            </c:strRef>
          </c:tx>
          <c:spPr>
            <a:ln w="12700">
              <a:solidFill>
                <a:srgbClr val="000000"/>
              </a:solidFill>
              <a:prstDash val="solid"/>
            </a:ln>
          </c:spPr>
          <c:marker>
            <c:symbol val="none"/>
          </c:marker>
          <c:xVal>
            <c:numRef>
              <c:f>Summary!$CL$190:$CL$362</c:f>
              <c:numCache>
                <c:formatCode>General</c:formatCode>
                <c:ptCount val="173"/>
                <c:pt idx="0">
                  <c:v>7.225198014921275E-6</c:v>
                </c:pt>
                <c:pt idx="1">
                  <c:v>7.225198014921275E-6</c:v>
                </c:pt>
                <c:pt idx="2">
                  <c:v>0.11238323909521022</c:v>
                </c:pt>
                <c:pt idx="3">
                  <c:v>0.22496931531334288</c:v>
                </c:pt>
                <c:pt idx="4">
                  <c:v>0.33778338070098674</c:v>
                </c:pt>
                <c:pt idx="5">
                  <c:v>0.45084315869605218</c:v>
                </c:pt>
                <c:pt idx="6">
                  <c:v>0.56416616950143095</c:v>
                </c:pt>
                <c:pt idx="7">
                  <c:v>0.67766500780206274</c:v>
                </c:pt>
                <c:pt idx="8">
                  <c:v>0.79142646985393494</c:v>
                </c:pt>
                <c:pt idx="9">
                  <c:v>0.90546711623178822</c:v>
                </c:pt>
                <c:pt idx="10">
                  <c:v>1.01980315708212</c:v>
                </c:pt>
                <c:pt idx="11">
                  <c:v>1.1342767323896277</c:v>
                </c:pt>
                <c:pt idx="12">
                  <c:v>1.249042461508842</c:v>
                </c:pt>
                <c:pt idx="13">
                  <c:v>1.3639074072896071</c:v>
                </c:pt>
                <c:pt idx="14">
                  <c:v>1.4790598161884709</c:v>
                </c:pt>
                <c:pt idx="15">
                  <c:v>1.5942719530451011</c:v>
                </c:pt>
                <c:pt idx="16">
                  <c:v>1.7097651686098589</c:v>
                </c:pt>
                <c:pt idx="17">
                  <c:v>1.7097651686098589</c:v>
                </c:pt>
                <c:pt idx="18">
                  <c:v>1.8252771450250378</c:v>
                </c:pt>
                <c:pt idx="19">
                  <c:v>1.9410621881019281</c:v>
                </c:pt>
                <c:pt idx="20">
                  <c:v>2.0568235567877036</c:v>
                </c:pt>
                <c:pt idx="21">
                  <c:v>2.1725225881411001</c:v>
                </c:pt>
                <c:pt idx="22">
                  <c:v>2.2884630518692211</c:v>
                </c:pt>
                <c:pt idx="23">
                  <c:v>2.4042968280963377</c:v>
                </c:pt>
                <c:pt idx="24">
                  <c:v>2.5199847925130343</c:v>
                </c:pt>
                <c:pt idx="25">
                  <c:v>2.6358782039487707</c:v>
                </c:pt>
                <c:pt idx="26">
                  <c:v>2.7511726446851053</c:v>
                </c:pt>
                <c:pt idx="27">
                  <c:v>2.8666256126478804</c:v>
                </c:pt>
                <c:pt idx="28">
                  <c:v>2.9822447763155768</c:v>
                </c:pt>
                <c:pt idx="29">
                  <c:v>3.097129005181992</c:v>
                </c:pt>
                <c:pt idx="30">
                  <c:v>3.2121301666649744</c:v>
                </c:pt>
                <c:pt idx="31">
                  <c:v>3.3267692641733304</c:v>
                </c:pt>
                <c:pt idx="32">
                  <c:v>3.4410055638861232</c:v>
                </c:pt>
                <c:pt idx="33">
                  <c:v>3.4410055638861232</c:v>
                </c:pt>
                <c:pt idx="34">
                  <c:v>3.5547982686937605</c:v>
                </c:pt>
                <c:pt idx="35">
                  <c:v>3.66863641409202</c:v>
                </c:pt>
                <c:pt idx="36">
                  <c:v>3.7819786749699551</c:v>
                </c:pt>
                <c:pt idx="37">
                  <c:v>3.8947839191326667</c:v>
                </c:pt>
                <c:pt idx="38">
                  <c:v>4.0070101977159238</c:v>
                </c:pt>
                <c:pt idx="39">
                  <c:v>4.1186163391614548</c:v>
                </c:pt>
                <c:pt idx="40">
                  <c:v>4.2289591460908849</c:v>
                </c:pt>
                <c:pt idx="41">
                  <c:v>4.3391869129243839</c:v>
                </c:pt>
                <c:pt idx="42">
                  <c:v>4.4486705319359956</c:v>
                </c:pt>
                <c:pt idx="43">
                  <c:v>4.5567262543211049</c:v>
                </c:pt>
                <c:pt idx="44">
                  <c:v>4.6645844384545834</c:v>
                </c:pt>
                <c:pt idx="45">
                  <c:v>4.7709058631525245</c:v>
                </c:pt>
                <c:pt idx="46">
                  <c:v>4.8769747598404871</c:v>
                </c:pt>
                <c:pt idx="47">
                  <c:v>4.9813995552919081</c:v>
                </c:pt>
                <c:pt idx="48">
                  <c:v>5.085516192746744</c:v>
                </c:pt>
                <c:pt idx="49">
                  <c:v>5.085516192746744</c:v>
                </c:pt>
                <c:pt idx="50">
                  <c:v>5.1878827527143851</c:v>
                </c:pt>
                <c:pt idx="51">
                  <c:v>5.2891539718223379</c:v>
                </c:pt>
                <c:pt idx="52">
                  <c:v>5.3900332555142363</c:v>
                </c:pt>
                <c:pt idx="53">
                  <c:v>5.4890064993087373</c:v>
                </c:pt>
                <c:pt idx="54">
                  <c:v>5.5867660963463104</c:v>
                </c:pt>
                <c:pt idx="55">
                  <c:v>5.6832722782563083</c:v>
                </c:pt>
                <c:pt idx="56">
                  <c:v>5.7784866068101941</c:v>
                </c:pt>
                <c:pt idx="57">
                  <c:v>5.8723705435937461</c:v>
                </c:pt>
                <c:pt idx="58">
                  <c:v>5.964885824524587</c:v>
                </c:pt>
                <c:pt idx="59">
                  <c:v>6.0559944744521736</c:v>
                </c:pt>
                <c:pt idx="60">
                  <c:v>6.1456588217087713</c:v>
                </c:pt>
                <c:pt idx="61">
                  <c:v>6.2330029024062954</c:v>
                </c:pt>
                <c:pt idx="62">
                  <c:v>6.3188095518046383</c:v>
                </c:pt>
                <c:pt idx="63">
                  <c:v>6.4030424616051915</c:v>
                </c:pt>
                <c:pt idx="64">
                  <c:v>6.4848009546643972</c:v>
                </c:pt>
                <c:pt idx="65">
                  <c:v>6.4848009546643972</c:v>
                </c:pt>
                <c:pt idx="66">
                  <c:v>6.5648982609387883</c:v>
                </c:pt>
                <c:pt idx="67">
                  <c:v>6.6415342491451881</c:v>
                </c:pt>
                <c:pt idx="68">
                  <c:v>6.7164097732335559</c:v>
                </c:pt>
                <c:pt idx="69">
                  <c:v>6.7885938045994179</c:v>
                </c:pt>
                <c:pt idx="70">
                  <c:v>6.858033240083822</c:v>
                </c:pt>
                <c:pt idx="71">
                  <c:v>6.923763213100889</c:v>
                </c:pt>
                <c:pt idx="72">
                  <c:v>6.9857136311118095</c:v>
                </c:pt>
                <c:pt idx="73">
                  <c:v>7.0438178454703104</c:v>
                </c:pt>
                <c:pt idx="74">
                  <c:v>7.0980140232126576</c:v>
                </c:pt>
                <c:pt idx="75">
                  <c:v>7.1473038093071173</c:v>
                </c:pt>
                <c:pt idx="76">
                  <c:v>7.1473038093071173</c:v>
                </c:pt>
                <c:pt idx="77">
                  <c:v>7.1925613702186828</c:v>
                </c:pt>
                <c:pt idx="78">
                  <c:v>7.2280310160323396</c:v>
                </c:pt>
                <c:pt idx="79">
                  <c:v>7.2526168556516053</c:v>
                </c:pt>
                <c:pt idx="80">
                  <c:v>7.2738685485695882</c:v>
                </c:pt>
                <c:pt idx="81">
                  <c:v>7.2937073091560798</c:v>
                </c:pt>
                <c:pt idx="82">
                  <c:v>7.3102091069798592</c:v>
                </c:pt>
                <c:pt idx="83">
                  <c:v>7.3233662929942263</c:v>
                </c:pt>
                <c:pt idx="84">
                  <c:v>7.3351299212581642</c:v>
                </c:pt>
                <c:pt idx="85">
                  <c:v>7.3435538066736292</c:v>
                </c:pt>
                <c:pt idx="86">
                  <c:v>7.3496208929127969</c:v>
                </c:pt>
                <c:pt idx="87">
                  <c:v>7.3533405848316002</c:v>
                </c:pt>
                <c:pt idx="88">
                  <c:v>7.3537314276517138</c:v>
                </c:pt>
                <c:pt idx="89">
                  <c:v>7.3527824302953775</c:v>
                </c:pt>
                <c:pt idx="90">
                  <c:v>7.3485226868987343</c:v>
                </c:pt>
                <c:pt idx="91">
                  <c:v>7.3419551917481654</c:v>
                </c:pt>
                <c:pt idx="92">
                  <c:v>7.3380814014473641</c:v>
                </c:pt>
                <c:pt idx="93">
                  <c:v>7.3249478983178733</c:v>
                </c:pt>
                <c:pt idx="94">
                  <c:v>7.3105441034015932</c:v>
                </c:pt>
                <c:pt idx="95">
                  <c:v>7.2918895342757919</c:v>
                </c:pt>
                <c:pt idx="96">
                  <c:v>7.2719998359668701</c:v>
                </c:pt>
                <c:pt idx="97">
                  <c:v>7.2719998359668701</c:v>
                </c:pt>
                <c:pt idx="98">
                  <c:v>7.2498954948227592</c:v>
                </c:pt>
                <c:pt idx="99">
                  <c:v>7.2245962414654041</c:v>
                </c:pt>
                <c:pt idx="100">
                  <c:v>7.1971226312376375</c:v>
                </c:pt>
                <c:pt idx="101">
                  <c:v>7.1704903258477399</c:v>
                </c:pt>
                <c:pt idx="102">
                  <c:v>7.1447079747311939</c:v>
                </c:pt>
                <c:pt idx="103">
                  <c:v>7.1167984277144347</c:v>
                </c:pt>
                <c:pt idx="104">
                  <c:v>7.0857864653344027</c:v>
                </c:pt>
                <c:pt idx="105">
                  <c:v>7.0526888936712213</c:v>
                </c:pt>
                <c:pt idx="106">
                  <c:v>7.0165375002514843</c:v>
                </c:pt>
                <c:pt idx="107">
                  <c:v>6.9793318260040991</c:v>
                </c:pt>
                <c:pt idx="108">
                  <c:v>6.9793318260040991</c:v>
                </c:pt>
                <c:pt idx="109">
                  <c:v>6.9391216663794637</c:v>
                </c:pt>
                <c:pt idx="110">
                  <c:v>6.8959400582395807</c:v>
                </c:pt>
                <c:pt idx="111">
                  <c:v>6.8517695986250695</c:v>
                </c:pt>
                <c:pt idx="112">
                  <c:v>6.8046831347958321</c:v>
                </c:pt>
                <c:pt idx="113">
                  <c:v>6.7556843412777896</c:v>
                </c:pt>
                <c:pt idx="114">
                  <c:v>6.7556843412777896</c:v>
                </c:pt>
                <c:pt idx="115">
                  <c:v>6.7038381577374135</c:v>
                </c:pt>
                <c:pt idx="116">
                  <c:v>6.650142343077059</c:v>
                </c:pt>
                <c:pt idx="117">
                  <c:v>6.5946249357156015</c:v>
                </c:pt>
                <c:pt idx="118">
                  <c:v>6.5363690168735218</c:v>
                </c:pt>
                <c:pt idx="119">
                  <c:v>6.4763606991205513</c:v>
                </c:pt>
                <c:pt idx="120">
                  <c:v>6.4763606991205513</c:v>
                </c:pt>
                <c:pt idx="121">
                  <c:v>6.4136963630481469</c:v>
                </c:pt>
                <c:pt idx="122">
                  <c:v>6.3502811099193774</c:v>
                </c:pt>
                <c:pt idx="123">
                  <c:v>6.2833652111131428</c:v>
                </c:pt>
                <c:pt idx="124">
                  <c:v>6.2157620633291364</c:v>
                </c:pt>
                <c:pt idx="125">
                  <c:v>6.1456720658745567</c:v>
                </c:pt>
                <c:pt idx="126">
                  <c:v>6.0731501603531957</c:v>
                </c:pt>
                <c:pt idx="127">
                  <c:v>5.9991455488300307</c:v>
                </c:pt>
                <c:pt idx="128">
                  <c:v>5.9228113960705713</c:v>
                </c:pt>
                <c:pt idx="129">
                  <c:v>5.8442077900193574</c:v>
                </c:pt>
                <c:pt idx="130">
                  <c:v>5.764263960382344</c:v>
                </c:pt>
                <c:pt idx="131">
                  <c:v>5.764263960382344</c:v>
                </c:pt>
                <c:pt idx="132">
                  <c:v>5.6821609394735866</c:v>
                </c:pt>
                <c:pt idx="133">
                  <c:v>5.5988124650744187</c:v>
                </c:pt>
                <c:pt idx="134">
                  <c:v>5.5125803312737363</c:v>
                </c:pt>
                <c:pt idx="135">
                  <c:v>5.4252207192749626</c:v>
                </c:pt>
                <c:pt idx="136">
                  <c:v>5.3351359915973413</c:v>
                </c:pt>
                <c:pt idx="137">
                  <c:v>5.2432378135721711</c:v>
                </c:pt>
                <c:pt idx="138">
                  <c:v>5.1496004487282487</c:v>
                </c:pt>
                <c:pt idx="139">
                  <c:v>5.0542997192261883</c:v>
                </c:pt>
                <c:pt idx="140">
                  <c:v>5.0542997192261883</c:v>
                </c:pt>
                <c:pt idx="141">
                  <c:v>4.9566354957009349</c:v>
                </c:pt>
                <c:pt idx="142">
                  <c:v>4.8559546259211324</c:v>
                </c:pt>
                <c:pt idx="143">
                  <c:v>4.7539142209060392</c:v>
                </c:pt>
                <c:pt idx="144">
                  <c:v>4.6491128054203772</c:v>
                </c:pt>
                <c:pt idx="145">
                  <c:v>4.5424365732117487</c:v>
                </c:pt>
                <c:pt idx="146">
                  <c:v>4.4318511193836985</c:v>
                </c:pt>
                <c:pt idx="147">
                  <c:v>4.3197142588216568</c:v>
                </c:pt>
                <c:pt idx="148">
                  <c:v>4.2033766865819775</c:v>
                </c:pt>
                <c:pt idx="149">
                  <c:v>4.0838049476262954</c:v>
                </c:pt>
                <c:pt idx="150">
                  <c:v>3.9592445227650819</c:v>
                </c:pt>
                <c:pt idx="151">
                  <c:v>3.8287593437000615</c:v>
                </c:pt>
                <c:pt idx="152">
                  <c:v>3.6902426821801551</c:v>
                </c:pt>
                <c:pt idx="153">
                  <c:v>3.5411846848844339</c:v>
                </c:pt>
                <c:pt idx="154">
                  <c:v>3.3787490993588318</c:v>
                </c:pt>
                <c:pt idx="155">
                  <c:v>3.2022568166422389</c:v>
                </c:pt>
                <c:pt idx="156">
                  <c:v>3.0123984864937912</c:v>
                </c:pt>
                <c:pt idx="157">
                  <c:v>2.819700818068505</c:v>
                </c:pt>
                <c:pt idx="158">
                  <c:v>2.6192587444388375</c:v>
                </c:pt>
                <c:pt idx="159">
                  <c:v>2.3757147111085164</c:v>
                </c:pt>
                <c:pt idx="160">
                  <c:v>2.0491971944684724</c:v>
                </c:pt>
              </c:numCache>
            </c:numRef>
          </c:xVal>
          <c:yVal>
            <c:numRef>
              <c:f>Summary!$CM$190:$CM$362</c:f>
              <c:numCache>
                <c:formatCode>General</c:formatCode>
                <c:ptCount val="173"/>
                <c:pt idx="0">
                  <c:v>-6.4320001602132271</c:v>
                </c:pt>
                <c:pt idx="1">
                  <c:v>-6.4320001602132271</c:v>
                </c:pt>
                <c:pt idx="2">
                  <c:v>-6.4380193132549168</c:v>
                </c:pt>
                <c:pt idx="3">
                  <c:v>-6.4420731201860368</c:v>
                </c:pt>
                <c:pt idx="4">
                  <c:v>-6.4451546403854501</c:v>
                </c:pt>
                <c:pt idx="5">
                  <c:v>-6.4472557827919692</c:v>
                </c:pt>
                <c:pt idx="6">
                  <c:v>-6.4483677140184863</c:v>
                </c:pt>
                <c:pt idx="7">
                  <c:v>-6.4474845145381856</c:v>
                </c:pt>
                <c:pt idx="8">
                  <c:v>-6.445593812661202</c:v>
                </c:pt>
                <c:pt idx="9">
                  <c:v>-6.4426831248656127</c:v>
                </c:pt>
                <c:pt idx="10">
                  <c:v>-6.438739256804058</c:v>
                </c:pt>
                <c:pt idx="11">
                  <c:v>-6.4327631031740937</c:v>
                </c:pt>
                <c:pt idx="12">
                  <c:v>-6.4257302292649943</c:v>
                </c:pt>
                <c:pt idx="13">
                  <c:v>-6.4166467748823548</c:v>
                </c:pt>
                <c:pt idx="14">
                  <c:v>-6.4064814486559714</c:v>
                </c:pt>
                <c:pt idx="15">
                  <c:v>-6.3942473326297122</c:v>
                </c:pt>
                <c:pt idx="16">
                  <c:v>-6.3809041963197961</c:v>
                </c:pt>
                <c:pt idx="17">
                  <c:v>-6.3809041963197961</c:v>
                </c:pt>
                <c:pt idx="18">
                  <c:v>-6.3654732914053431</c:v>
                </c:pt>
                <c:pt idx="19">
                  <c:v>-6.3489052419685832</c:v>
                </c:pt>
                <c:pt idx="20">
                  <c:v>-6.330230223646546</c:v>
                </c:pt>
                <c:pt idx="21">
                  <c:v>-6.3094431386859791</c:v>
                </c:pt>
                <c:pt idx="22">
                  <c:v>-6.2874810262963257</c:v>
                </c:pt>
                <c:pt idx="23">
                  <c:v>-6.2633887989481005</c:v>
                </c:pt>
                <c:pt idx="24">
                  <c:v>-6.2371635241931234</c:v>
                </c:pt>
                <c:pt idx="25">
                  <c:v>-6.2097229867378916</c:v>
                </c:pt>
                <c:pt idx="26">
                  <c:v>-6.1792187413501374</c:v>
                </c:pt>
                <c:pt idx="27">
                  <c:v>-6.1474829396600033</c:v>
                </c:pt>
                <c:pt idx="28">
                  <c:v>-6.1144930068501226</c:v>
                </c:pt>
                <c:pt idx="29">
                  <c:v>-6.0784435745998753</c:v>
                </c:pt>
                <c:pt idx="30">
                  <c:v>-6.0411243901116185</c:v>
                </c:pt>
                <c:pt idx="31">
                  <c:v>-6.0016372854324445</c:v>
                </c:pt>
                <c:pt idx="32">
                  <c:v>-5.9599835812912101</c:v>
                </c:pt>
                <c:pt idx="33">
                  <c:v>-5.9599835812912101</c:v>
                </c:pt>
                <c:pt idx="34">
                  <c:v>-5.9161653614767049</c:v>
                </c:pt>
                <c:pt idx="35">
                  <c:v>-5.871033461573953</c:v>
                </c:pt>
                <c:pt idx="36">
                  <c:v>-5.8237247591539818</c:v>
                </c:pt>
                <c:pt idx="37">
                  <c:v>-5.7742432706645577</c:v>
                </c:pt>
                <c:pt idx="38">
                  <c:v>-5.7225926054703384</c:v>
                </c:pt>
                <c:pt idx="39">
                  <c:v>-5.6687783536771796</c:v>
                </c:pt>
                <c:pt idx="40">
                  <c:v>-5.6120079155095137</c:v>
                </c:pt>
                <c:pt idx="41">
                  <c:v>-5.5538958349200964</c:v>
                </c:pt>
                <c:pt idx="42">
                  <c:v>-5.4936407061638803</c:v>
                </c:pt>
                <c:pt idx="43">
                  <c:v>-5.4304852485006068</c:v>
                </c:pt>
                <c:pt idx="44">
                  <c:v>-5.3659811698423043</c:v>
                </c:pt>
                <c:pt idx="45">
                  <c:v>-5.2986185819385385</c:v>
                </c:pt>
                <c:pt idx="46">
                  <c:v>-5.2299061673442688</c:v>
                </c:pt>
                <c:pt idx="47">
                  <c:v>-5.1583814831057211</c:v>
                </c:pt>
                <c:pt idx="48">
                  <c:v>-5.0855076237566239</c:v>
                </c:pt>
                <c:pt idx="49">
                  <c:v>-5.0855076237566239</c:v>
                </c:pt>
                <c:pt idx="50">
                  <c:v>-5.0098717551888701</c:v>
                </c:pt>
                <c:pt idx="51">
                  <c:v>-4.9322076640744994</c:v>
                </c:pt>
                <c:pt idx="52">
                  <c:v>-4.8531997022890714</c:v>
                </c:pt>
                <c:pt idx="53">
                  <c:v>-4.7715126752691477</c:v>
                </c:pt>
                <c:pt idx="54">
                  <c:v>-4.6878456471927024</c:v>
                </c:pt>
                <c:pt idx="55">
                  <c:v>-4.6022155716864015</c:v>
                </c:pt>
                <c:pt idx="56">
                  <c:v>-4.5146410954072582</c:v>
                </c:pt>
                <c:pt idx="57">
                  <c:v>-4.4251413097195949</c:v>
                </c:pt>
                <c:pt idx="58">
                  <c:v>-4.3337360600229973</c:v>
                </c:pt>
                <c:pt idx="59">
                  <c:v>-4.2404459419665423</c:v>
                </c:pt>
                <c:pt idx="60">
                  <c:v>-4.1452922973827571</c:v>
                </c:pt>
                <c:pt idx="61">
                  <c:v>-4.0477526110255857</c:v>
                </c:pt>
                <c:pt idx="62">
                  <c:v>-3.948423740106064</c:v>
                </c:pt>
                <c:pt idx="63">
                  <c:v>-3.8473294764478165</c:v>
                </c:pt>
                <c:pt idx="64">
                  <c:v>-3.7439951016992246</c:v>
                </c:pt>
                <c:pt idx="65">
                  <c:v>-3.7439951016992246</c:v>
                </c:pt>
                <c:pt idx="66">
                  <c:v>-3.6389761545593378</c:v>
                </c:pt>
                <c:pt idx="67">
                  <c:v>-3.5313601274486772</c:v>
                </c:pt>
                <c:pt idx="68">
                  <c:v>-3.4221755314862663</c:v>
                </c:pt>
                <c:pt idx="69">
                  <c:v>-3.3110123456098264</c:v>
                </c:pt>
                <c:pt idx="70">
                  <c:v>-3.197947427660115</c:v>
                </c:pt>
                <c:pt idx="71">
                  <c:v>-3.0826520905038368</c:v>
                </c:pt>
                <c:pt idx="72">
                  <c:v>-2.9652536957514686</c:v>
                </c:pt>
                <c:pt idx="73">
                  <c:v>-2.8458814125979202</c:v>
                </c:pt>
                <c:pt idx="74">
                  <c:v>-2.724666662281245</c:v>
                </c:pt>
                <c:pt idx="75">
                  <c:v>-2.601400285433892</c:v>
                </c:pt>
                <c:pt idx="76">
                  <c:v>-2.601400285433892</c:v>
                </c:pt>
                <c:pt idx="77">
                  <c:v>-2.4765920173543785</c:v>
                </c:pt>
                <c:pt idx="78">
                  <c:v>-2.3485242561424724</c:v>
                </c:pt>
                <c:pt idx="79">
                  <c:v>-2.217342198014721</c:v>
                </c:pt>
                <c:pt idx="80">
                  <c:v>-2.085743035539783</c:v>
                </c:pt>
                <c:pt idx="81">
                  <c:v>-1.9543378608263935</c:v>
                </c:pt>
                <c:pt idx="82">
                  <c:v>-1.8226347975257426</c:v>
                </c:pt>
                <c:pt idx="83">
                  <c:v>-1.6907273707311525</c:v>
                </c:pt>
                <c:pt idx="84">
                  <c:v>-1.559125115347372</c:v>
                </c:pt>
                <c:pt idx="85">
                  <c:v>-1.4274374555237952</c:v>
                </c:pt>
                <c:pt idx="86">
                  <c:v>-1.2959317321393449</c:v>
                </c:pt>
                <c:pt idx="87">
                  <c:v>-1.164650075991237</c:v>
                </c:pt>
                <c:pt idx="88">
                  <c:v>-1.0334949667511162</c:v>
                </c:pt>
                <c:pt idx="89">
                  <c:v>-0.90280364404586499</c:v>
                </c:pt>
                <c:pt idx="90">
                  <c:v>-0.77235640617339274</c:v>
                </c:pt>
                <c:pt idx="91">
                  <c:v>-0.6423334612979763</c:v>
                </c:pt>
                <c:pt idx="92">
                  <c:v>-0.51312431244945578</c:v>
                </c:pt>
                <c:pt idx="93">
                  <c:v>-0.38387998976849041</c:v>
                </c:pt>
                <c:pt idx="94">
                  <c:v>-0.25528562308817515</c:v>
                </c:pt>
                <c:pt idx="95">
                  <c:v>-0.12727626293752878</c:v>
                </c:pt>
                <c:pt idx="96">
                  <c:v>4.0843934600879498E-6</c:v>
                </c:pt>
                <c:pt idx="97">
                  <c:v>4.0843934600879498E-6</c:v>
                </c:pt>
                <c:pt idx="98">
                  <c:v>0.12655142454595125</c:v>
                </c:pt>
                <c:pt idx="99">
                  <c:v>0.25229243245366606</c:v>
                </c:pt>
                <c:pt idx="100">
                  <c:v>0.37718913265680432</c:v>
                </c:pt>
                <c:pt idx="101">
                  <c:v>0.50141339576108668</c:v>
                </c:pt>
                <c:pt idx="102">
                  <c:v>0.6250847709616445</c:v>
                </c:pt>
                <c:pt idx="103">
                  <c:v>0.74800942823969185</c:v>
                </c:pt>
                <c:pt idx="104">
                  <c:v>0.87002890539558297</c:v>
                </c:pt>
                <c:pt idx="105">
                  <c:v>0.99119446440639736</c:v>
                </c:pt>
                <c:pt idx="106">
                  <c:v>1.1113140007873161</c:v>
                </c:pt>
                <c:pt idx="107">
                  <c:v>1.2306481010344743</c:v>
                </c:pt>
                <c:pt idx="108">
                  <c:v>1.2306481010344743</c:v>
                </c:pt>
                <c:pt idx="109">
                  <c:v>1.3488321649929464</c:v>
                </c:pt>
                <c:pt idx="110">
                  <c:v>1.4657808166735891</c:v>
                </c:pt>
                <c:pt idx="111">
                  <c:v>1.5818591212259037</c:v>
                </c:pt>
                <c:pt idx="112">
                  <c:v>1.6966014840085437</c:v>
                </c:pt>
                <c:pt idx="113">
                  <c:v>1.8101835525863776</c:v>
                </c:pt>
                <c:pt idx="114">
                  <c:v>1.8101835525863776</c:v>
                </c:pt>
                <c:pt idx="115">
                  <c:v>1.9222980090556894</c:v>
                </c:pt>
                <c:pt idx="116">
                  <c:v>2.0331558631247999</c:v>
                </c:pt>
                <c:pt idx="117">
                  <c:v>2.1427268068624343</c:v>
                </c:pt>
                <c:pt idx="118">
                  <c:v>2.250655582720734</c:v>
                </c:pt>
                <c:pt idx="119">
                  <c:v>2.3572057248232974</c:v>
                </c:pt>
                <c:pt idx="120">
                  <c:v>2.3572057248232974</c:v>
                </c:pt>
                <c:pt idx="121">
                  <c:v>2.4619905341419934</c:v>
                </c:pt>
                <c:pt idx="122">
                  <c:v>2.5656832445722482</c:v>
                </c:pt>
                <c:pt idx="123">
                  <c:v>2.6671333937684816</c:v>
                </c:pt>
                <c:pt idx="124">
                  <c:v>2.7674386393211887</c:v>
                </c:pt>
                <c:pt idx="125">
                  <c:v>2.8657769838538476</c:v>
                </c:pt>
                <c:pt idx="126">
                  <c:v>2.9620762511095831</c:v>
                </c:pt>
                <c:pt idx="127">
                  <c:v>3.0567203033283512</c:v>
                </c:pt>
                <c:pt idx="128">
                  <c:v>3.1492176207940239</c:v>
                </c:pt>
                <c:pt idx="129">
                  <c:v>3.239500184939164</c:v>
                </c:pt>
                <c:pt idx="130">
                  <c:v>3.3280022270368552</c:v>
                </c:pt>
                <c:pt idx="131">
                  <c:v>3.3280022270368552</c:v>
                </c:pt>
                <c:pt idx="132">
                  <c:v>3.4141895870188939</c:v>
                </c:pt>
                <c:pt idx="133">
                  <c:v>3.4985291343394089</c:v>
                </c:pt>
                <c:pt idx="134">
                  <c:v>3.5799143131474294</c:v>
                </c:pt>
                <c:pt idx="135">
                  <c:v>3.659360339498317</c:v>
                </c:pt>
                <c:pt idx="136">
                  <c:v>3.7357051677338498</c:v>
                </c:pt>
                <c:pt idx="137">
                  <c:v>3.809437955667665</c:v>
                </c:pt>
                <c:pt idx="138">
                  <c:v>3.880504944994374</c:v>
                </c:pt>
                <c:pt idx="139">
                  <c:v>3.9488543640712441</c:v>
                </c:pt>
                <c:pt idx="140">
                  <c:v>3.9488543640712441</c:v>
                </c:pt>
                <c:pt idx="141">
                  <c:v>4.0138068948470513</c:v>
                </c:pt>
                <c:pt idx="142">
                  <c:v>4.0746323176940011</c:v>
                </c:pt>
                <c:pt idx="143">
                  <c:v>4.1325171371748999</c:v>
                </c:pt>
                <c:pt idx="144">
                  <c:v>4.1860824941107744</c:v>
                </c:pt>
                <c:pt idx="145">
                  <c:v>4.2358931232825947</c:v>
                </c:pt>
                <c:pt idx="146">
                  <c:v>4.2797913363083753</c:v>
                </c:pt>
                <c:pt idx="147">
                  <c:v>4.3197166850342565</c:v>
                </c:pt>
                <c:pt idx="148">
                  <c:v>4.3527263711182895</c:v>
                </c:pt>
                <c:pt idx="149">
                  <c:v>4.3793469998022632</c:v>
                </c:pt>
                <c:pt idx="150">
                  <c:v>4.3971888340261902</c:v>
                </c:pt>
                <c:pt idx="151">
                  <c:v>4.4044860639242751</c:v>
                </c:pt>
                <c:pt idx="152">
                  <c:v>4.3978622035520996</c:v>
                </c:pt>
                <c:pt idx="153">
                  <c:v>4.3730010743397996</c:v>
                </c:pt>
                <c:pt idx="154">
                  <c:v>4.3246037509162978</c:v>
                </c:pt>
                <c:pt idx="155">
                  <c:v>4.2495403675885397</c:v>
                </c:pt>
                <c:pt idx="156">
                  <c:v>4.146212772949541</c:v>
                </c:pt>
                <c:pt idx="157">
                  <c:v>4.0269519749938425</c:v>
                </c:pt>
                <c:pt idx="158">
                  <c:v>3.8832125582595935</c:v>
                </c:pt>
                <c:pt idx="159">
                  <c:v>3.6582814970398765</c:v>
                </c:pt>
                <c:pt idx="160">
                  <c:v>3.2794024844108427</c:v>
                </c:pt>
              </c:numCache>
            </c:numRef>
          </c:yVal>
          <c:smooth val="1"/>
        </c:ser>
        <c:ser>
          <c:idx val="2"/>
          <c:order val="5"/>
          <c:tx>
            <c:strRef>
              <c:f>Summary!$CO$188</c:f>
              <c:strCache>
                <c:ptCount val="1"/>
                <c:pt idx="0">
                  <c:v>TWS: 20.5</c:v>
                </c:pt>
              </c:strCache>
            </c:strRef>
          </c:tx>
          <c:spPr>
            <a:ln w="12700">
              <a:solidFill>
                <a:srgbClr val="000000"/>
              </a:solidFill>
              <a:prstDash val="solid"/>
            </a:ln>
          </c:spPr>
          <c:marker>
            <c:symbol val="none"/>
          </c:marker>
          <c:xVal>
            <c:numRef>
              <c:f>Summary!$CO$190:$CO$362</c:f>
              <c:numCache>
                <c:formatCode>General</c:formatCode>
                <c:ptCount val="173"/>
                <c:pt idx="0">
                  <c:v>7.9598494419106346E-6</c:v>
                </c:pt>
                <c:pt idx="1">
                  <c:v>7.9598494419106346E-6</c:v>
                </c:pt>
                <c:pt idx="2">
                  <c:v>0.12378038771026044</c:v>
                </c:pt>
                <c:pt idx="3">
                  <c:v>0.24779430541315883</c:v>
                </c:pt>
                <c:pt idx="4">
                  <c:v>0.37201180731911626</c:v>
                </c:pt>
                <c:pt idx="5">
                  <c:v>0.49639487627917611</c:v>
                </c:pt>
                <c:pt idx="6">
                  <c:v>0.62107956931513364</c:v>
                </c:pt>
                <c:pt idx="7">
                  <c:v>0.74592283659239711</c:v>
                </c:pt>
                <c:pt idx="8">
                  <c:v>0.74592283659239711</c:v>
                </c:pt>
                <c:pt idx="9">
                  <c:v>0.74592283659239711</c:v>
                </c:pt>
                <c:pt idx="10">
                  <c:v>0.87088597438601656</c:v>
                </c:pt>
                <c:pt idx="11">
                  <c:v>0.99606950012197648</c:v>
                </c:pt>
                <c:pt idx="12">
                  <c:v>1.121486259387523</c:v>
                </c:pt>
                <c:pt idx="13">
                  <c:v>1.2471487435510764</c:v>
                </c:pt>
                <c:pt idx="14">
                  <c:v>1.3728782034420031</c:v>
                </c:pt>
                <c:pt idx="15">
                  <c:v>1.4986348974443553</c:v>
                </c:pt>
                <c:pt idx="16">
                  <c:v>1.6246038757309549</c:v>
                </c:pt>
                <c:pt idx="17">
                  <c:v>1.750796030165725</c:v>
                </c:pt>
                <c:pt idx="18">
                  <c:v>1.8769628905774056</c:v>
                </c:pt>
                <c:pt idx="19">
                  <c:v>1.8769628905774056</c:v>
                </c:pt>
                <c:pt idx="20">
                  <c:v>2.0030638688349454</c:v>
                </c:pt>
                <c:pt idx="21">
                  <c:v>2.1293502080286841</c:v>
                </c:pt>
                <c:pt idx="22">
                  <c:v>2.2555219939693094</c:v>
                </c:pt>
                <c:pt idx="23">
                  <c:v>2.3818635632961929</c:v>
                </c:pt>
                <c:pt idx="24">
                  <c:v>2.5080406541110092</c:v>
                </c:pt>
                <c:pt idx="25">
                  <c:v>2.6343695466317771</c:v>
                </c:pt>
                <c:pt idx="26">
                  <c:v>2.7604827081017715</c:v>
                </c:pt>
                <c:pt idx="27">
                  <c:v>2.8863375412534786</c:v>
                </c:pt>
                <c:pt idx="28">
                  <c:v>3.0122982212019589</c:v>
                </c:pt>
                <c:pt idx="29">
                  <c:v>3.1379471833431514</c:v>
                </c:pt>
                <c:pt idx="30">
                  <c:v>3.2632411447998053</c:v>
                </c:pt>
                <c:pt idx="31">
                  <c:v>3.3885915422537667</c:v>
                </c:pt>
                <c:pt idx="32">
                  <c:v>3.5135315408057548</c:v>
                </c:pt>
                <c:pt idx="33">
                  <c:v>3.6385024409762066</c:v>
                </c:pt>
                <c:pt idx="34">
                  <c:v>3.7625061481001913</c:v>
                </c:pt>
                <c:pt idx="35">
                  <c:v>3.7625061481001913</c:v>
                </c:pt>
                <c:pt idx="36">
                  <c:v>3.8864833297389803</c:v>
                </c:pt>
                <c:pt idx="37">
                  <c:v>4.0104348346262384</c:v>
                </c:pt>
                <c:pt idx="38">
                  <c:v>4.1332715981198271</c:v>
                </c:pt>
                <c:pt idx="39">
                  <c:v>4.2565821246751909</c:v>
                </c:pt>
                <c:pt idx="40">
                  <c:v>4.3786880731427189</c:v>
                </c:pt>
                <c:pt idx="41">
                  <c:v>4.5006772817754666</c:v>
                </c:pt>
                <c:pt idx="42">
                  <c:v>4.6219447481480298</c:v>
                </c:pt>
                <c:pt idx="43">
                  <c:v>4.7424457658302579</c:v>
                </c:pt>
                <c:pt idx="44">
                  <c:v>4.8621345189481922</c:v>
                </c:pt>
                <c:pt idx="45">
                  <c:v>4.9809664203626003</c:v>
                </c:pt>
                <c:pt idx="46">
                  <c:v>5.0988957538329061</c:v>
                </c:pt>
                <c:pt idx="47">
                  <c:v>5.2158781164593657</c:v>
                </c:pt>
                <c:pt idx="48">
                  <c:v>5.3318679581905331</c:v>
                </c:pt>
                <c:pt idx="49">
                  <c:v>5.4468211255499979</c:v>
                </c:pt>
                <c:pt idx="50">
                  <c:v>5.5606923014817475</c:v>
                </c:pt>
                <c:pt idx="51">
                  <c:v>5.5606923014817475</c:v>
                </c:pt>
                <c:pt idx="52">
                  <c:v>5.6734376472589183</c:v>
                </c:pt>
                <c:pt idx="53">
                  <c:v>5.7842808445229776</c:v>
                </c:pt>
                <c:pt idx="54">
                  <c:v>5.8938861554224147</c:v>
                </c:pt>
                <c:pt idx="55">
                  <c:v>6.0014549534791426</c:v>
                </c:pt>
                <c:pt idx="56">
                  <c:v>6.1076765407766986</c:v>
                </c:pt>
                <c:pt idx="57">
                  <c:v>6.2117317431506827</c:v>
                </c:pt>
                <c:pt idx="58">
                  <c:v>6.3135461642804227</c:v>
                </c:pt>
                <c:pt idx="59">
                  <c:v>6.4122485652655676</c:v>
                </c:pt>
                <c:pt idx="60">
                  <c:v>6.5093540728351655</c:v>
                </c:pt>
                <c:pt idx="61">
                  <c:v>6.6023694270447164</c:v>
                </c:pt>
                <c:pt idx="62">
                  <c:v>6.6928237786939526</c:v>
                </c:pt>
                <c:pt idx="63">
                  <c:v>6.7798159437856498</c:v>
                </c:pt>
                <c:pt idx="64">
                  <c:v>6.8624084653661548</c:v>
                </c:pt>
                <c:pt idx="65">
                  <c:v>6.9413435843046587</c:v>
                </c:pt>
                <c:pt idx="66">
                  <c:v>7.0139427580175138</c:v>
                </c:pt>
                <c:pt idx="67">
                  <c:v>7.0139427580175138</c:v>
                </c:pt>
                <c:pt idx="68">
                  <c:v>7.0713032764984547</c:v>
                </c:pt>
                <c:pt idx="69">
                  <c:v>7.1174432183518528</c:v>
                </c:pt>
                <c:pt idx="70">
                  <c:v>7.1628037184810909</c:v>
                </c:pt>
                <c:pt idx="71">
                  <c:v>7.2047354338208516</c:v>
                </c:pt>
                <c:pt idx="72">
                  <c:v>7.2450268361464225</c:v>
                </c:pt>
                <c:pt idx="73">
                  <c:v>7.2827868066773789</c:v>
                </c:pt>
                <c:pt idx="74">
                  <c:v>7.3180155999308099</c:v>
                </c:pt>
                <c:pt idx="75">
                  <c:v>7.3507156500584756</c:v>
                </c:pt>
                <c:pt idx="76">
                  <c:v>7.3818224557401919</c:v>
                </c:pt>
                <c:pt idx="77">
                  <c:v>7.4094783812757656</c:v>
                </c:pt>
                <c:pt idx="78">
                  <c:v>7.4094783812757656</c:v>
                </c:pt>
                <c:pt idx="79">
                  <c:v>7.4355596722084938</c:v>
                </c:pt>
                <c:pt idx="80">
                  <c:v>7.4581868413341086</c:v>
                </c:pt>
                <c:pt idx="81">
                  <c:v>7.4792611181406636</c:v>
                </c:pt>
                <c:pt idx="82">
                  <c:v>7.4968811833209852</c:v>
                </c:pt>
                <c:pt idx="83">
                  <c:v>7.5129722780849821</c:v>
                </c:pt>
                <c:pt idx="84">
                  <c:v>7.5256149115146229</c:v>
                </c:pt>
                <c:pt idx="85">
                  <c:v>7.5357794000674607</c:v>
                </c:pt>
                <c:pt idx="86">
                  <c:v>7.5444532898688914</c:v>
                </c:pt>
                <c:pt idx="87">
                  <c:v>7.5496955779000645</c:v>
                </c:pt>
                <c:pt idx="88">
                  <c:v>7.5524916354370708</c:v>
                </c:pt>
                <c:pt idx="89">
                  <c:v>7.5528533175944945</c:v>
                </c:pt>
                <c:pt idx="90">
                  <c:v>7.5507946731646172</c:v>
                </c:pt>
                <c:pt idx="91">
                  <c:v>7.5453366403465756</c:v>
                </c:pt>
                <c:pt idx="92">
                  <c:v>7.5384763656999185</c:v>
                </c:pt>
                <c:pt idx="93">
                  <c:v>7.5282438835669145</c:v>
                </c:pt>
                <c:pt idx="94">
                  <c:v>7.5226307012346627</c:v>
                </c:pt>
                <c:pt idx="95">
                  <c:v>7.5066986391691177</c:v>
                </c:pt>
                <c:pt idx="96">
                  <c:v>7.4874363290790198</c:v>
                </c:pt>
                <c:pt idx="97">
                  <c:v>7.4658628213670175</c:v>
                </c:pt>
                <c:pt idx="98">
                  <c:v>7.4429998397815407</c:v>
                </c:pt>
                <c:pt idx="99">
                  <c:v>7.4429998397815407</c:v>
                </c:pt>
                <c:pt idx="100">
                  <c:v>7.4168703519820012</c:v>
                </c:pt>
                <c:pt idx="101">
                  <c:v>7.3874970498918779</c:v>
                </c:pt>
                <c:pt idx="102">
                  <c:v>7.3569036760568007</c:v>
                </c:pt>
                <c:pt idx="103">
                  <c:v>7.3241149897466187</c:v>
                </c:pt>
                <c:pt idx="104">
                  <c:v>7.2901523026982984</c:v>
                </c:pt>
                <c:pt idx="105">
                  <c:v>7.2580202521283645</c:v>
                </c:pt>
                <c:pt idx="106">
                  <c:v>7.2237503110578993</c:v>
                </c:pt>
                <c:pt idx="107">
                  <c:v>7.186374827794431</c:v>
                </c:pt>
                <c:pt idx="108">
                  <c:v>7.1469123206300447</c:v>
                </c:pt>
                <c:pt idx="109">
                  <c:v>7.1053874627512847</c:v>
                </c:pt>
                <c:pt idx="110">
                  <c:v>7.1053874627512847</c:v>
                </c:pt>
                <c:pt idx="111">
                  <c:v>7.0618250525514945</c:v>
                </c:pt>
                <c:pt idx="112">
                  <c:v>7.0162518760552475</c:v>
                </c:pt>
                <c:pt idx="113">
                  <c:v>6.9677195825848752</c:v>
                </c:pt>
                <c:pt idx="114">
                  <c:v>6.917237595997503</c:v>
                </c:pt>
                <c:pt idx="115">
                  <c:v>6.8648338648958758</c:v>
                </c:pt>
                <c:pt idx="116">
                  <c:v>6.8648338648958758</c:v>
                </c:pt>
                <c:pt idx="117">
                  <c:v>6.809577058630766</c:v>
                </c:pt>
                <c:pt idx="118">
                  <c:v>6.752466817328763</c:v>
                </c:pt>
                <c:pt idx="119">
                  <c:v>6.693534886041693</c:v>
                </c:pt>
                <c:pt idx="120">
                  <c:v>6.6328116696380182</c:v>
                </c:pt>
                <c:pt idx="121">
                  <c:v>6.5693902322788613</c:v>
                </c:pt>
                <c:pt idx="122">
                  <c:v>6.5693902322788613</c:v>
                </c:pt>
                <c:pt idx="123">
                  <c:v>6.5042537634122022</c:v>
                </c:pt>
                <c:pt idx="124">
                  <c:v>6.4374362499761517</c:v>
                </c:pt>
                <c:pt idx="125">
                  <c:v>6.368051649623208</c:v>
                </c:pt>
                <c:pt idx="126">
                  <c:v>6.2970677997583184</c:v>
                </c:pt>
                <c:pt idx="127">
                  <c:v>6.2236144897009158</c:v>
                </c:pt>
                <c:pt idx="128">
                  <c:v>6.1486489449652071</c:v>
                </c:pt>
                <c:pt idx="129">
                  <c:v>6.0722082969047397</c:v>
                </c:pt>
                <c:pt idx="130">
                  <c:v>5.9934471216038467</c:v>
                </c:pt>
                <c:pt idx="131">
                  <c:v>5.9133027289668947</c:v>
                </c:pt>
                <c:pt idx="132">
                  <c:v>5.8309476113388801</c:v>
                </c:pt>
                <c:pt idx="133">
                  <c:v>5.8309476113388801</c:v>
                </c:pt>
                <c:pt idx="134">
                  <c:v>5.7464483093118304</c:v>
                </c:pt>
                <c:pt idx="135">
                  <c:v>5.6598715324520015</c:v>
                </c:pt>
                <c:pt idx="136">
                  <c:v>5.5721260110235722</c:v>
                </c:pt>
                <c:pt idx="137">
                  <c:v>5.4824241053827842</c:v>
                </c:pt>
                <c:pt idx="138">
                  <c:v>5.3908381859793701</c:v>
                </c:pt>
                <c:pt idx="139">
                  <c:v>5.2974418679422914</c:v>
                </c:pt>
                <c:pt idx="140">
                  <c:v>5.2023103670676205</c:v>
                </c:pt>
                <c:pt idx="141">
                  <c:v>5.1055204503145148</c:v>
                </c:pt>
                <c:pt idx="142">
                  <c:v>5.1055204503145148</c:v>
                </c:pt>
                <c:pt idx="143">
                  <c:v>5.006372925210786</c:v>
                </c:pt>
                <c:pt idx="144">
                  <c:v>4.9049811915215384</c:v>
                </c:pt>
                <c:pt idx="145">
                  <c:v>4.8022157190863188</c:v>
                </c:pt>
                <c:pt idx="146">
                  <c:v>4.6966741578084399</c:v>
                </c:pt>
                <c:pt idx="147">
                  <c:v>4.5892432921692796</c:v>
                </c:pt>
                <c:pt idx="148">
                  <c:v>4.4786082346046019</c:v>
                </c:pt>
                <c:pt idx="149">
                  <c:v>4.3656758899775525</c:v>
                </c:pt>
                <c:pt idx="150">
                  <c:v>4.2499187232207341</c:v>
                </c:pt>
                <c:pt idx="151">
                  <c:v>4.1294987647640227</c:v>
                </c:pt>
                <c:pt idx="152">
                  <c:v>4.0054146845256415</c:v>
                </c:pt>
                <c:pt idx="153">
                  <c:v>3.8753395861171986</c:v>
                </c:pt>
                <c:pt idx="154">
                  <c:v>3.7384516159627821</c:v>
                </c:pt>
                <c:pt idx="155">
                  <c:v>3.5902717038448784</c:v>
                </c:pt>
                <c:pt idx="156">
                  <c:v>3.4286175721295864</c:v>
                </c:pt>
                <c:pt idx="157">
                  <c:v>3.2467910435412572</c:v>
                </c:pt>
                <c:pt idx="158">
                  <c:v>3.0435510795366114</c:v>
                </c:pt>
                <c:pt idx="159">
                  <c:v>2.8283046588517204</c:v>
                </c:pt>
                <c:pt idx="160">
                  <c:v>2.5896215448100426</c:v>
                </c:pt>
                <c:pt idx="161">
                  <c:v>1.8882629397404738</c:v>
                </c:pt>
              </c:numCache>
            </c:numRef>
          </c:xVal>
          <c:yVal>
            <c:numRef>
              <c:f>Summary!$CP$190:$CP$362</c:f>
              <c:numCache>
                <c:formatCode>General</c:formatCode>
                <c:ptCount val="173"/>
                <c:pt idx="0">
                  <c:v>-7.0859999656632535</c:v>
                </c:pt>
                <c:pt idx="1">
                  <c:v>-7.0859999656632535</c:v>
                </c:pt>
                <c:pt idx="2">
                  <c:v>-7.0909197234092023</c:v>
                </c:pt>
                <c:pt idx="3">
                  <c:v>-7.0956745012709881</c:v>
                </c:pt>
                <c:pt idx="4">
                  <c:v>-7.0982581240237321</c:v>
                </c:pt>
                <c:pt idx="5">
                  <c:v>-7.0986654114825907</c:v>
                </c:pt>
                <c:pt idx="6">
                  <c:v>-7.0988826681108828</c:v>
                </c:pt>
                <c:pt idx="7">
                  <c:v>-7.0969075909178718</c:v>
                </c:pt>
                <c:pt idx="8">
                  <c:v>-7.0969075909178718</c:v>
                </c:pt>
                <c:pt idx="9">
                  <c:v>-7.0969075909178718</c:v>
                </c:pt>
                <c:pt idx="10">
                  <c:v>-7.0927337685229697</c:v>
                </c:pt>
                <c:pt idx="11">
                  <c:v>-7.0873475630300202</c:v>
                </c:pt>
                <c:pt idx="12">
                  <c:v>-7.0807366638729796</c:v>
                </c:pt>
                <c:pt idx="13">
                  <c:v>-7.0728881168034938</c:v>
                </c:pt>
                <c:pt idx="14">
                  <c:v>-7.0628063054795085</c:v>
                </c:pt>
                <c:pt idx="15">
                  <c:v>-7.0504865139797559</c:v>
                </c:pt>
                <c:pt idx="16">
                  <c:v>-7.0368990336755273</c:v>
                </c:pt>
                <c:pt idx="17">
                  <c:v>-7.0220283462197841</c:v>
                </c:pt>
                <c:pt idx="18">
                  <c:v>-7.0048920195044628</c:v>
                </c:pt>
                <c:pt idx="19">
                  <c:v>-7.0048920195044628</c:v>
                </c:pt>
                <c:pt idx="20">
                  <c:v>-6.9854868849919214</c:v>
                </c:pt>
                <c:pt idx="21">
                  <c:v>-6.9647653643492147</c:v>
                </c:pt>
                <c:pt idx="22">
                  <c:v>-6.9417590289674793</c:v>
                </c:pt>
                <c:pt idx="23">
                  <c:v>-6.9174114914883704</c:v>
                </c:pt>
                <c:pt idx="24">
                  <c:v>-6.8907636559928003</c:v>
                </c:pt>
                <c:pt idx="25">
                  <c:v>-6.8627469444892997</c:v>
                </c:pt>
                <c:pt idx="26">
                  <c:v>-6.832415063492558</c:v>
                </c:pt>
                <c:pt idx="27">
                  <c:v>-6.7997666017176099</c:v>
                </c:pt>
                <c:pt idx="28">
                  <c:v>-6.7657148521543666</c:v>
                </c:pt>
                <c:pt idx="29">
                  <c:v>-6.7293324562664862</c:v>
                </c:pt>
                <c:pt idx="30">
                  <c:v>-6.6906195353270332</c:v>
                </c:pt>
                <c:pt idx="31">
                  <c:v>-6.6504696615779357</c:v>
                </c:pt>
                <c:pt idx="32">
                  <c:v>-6.607976633968689</c:v>
                </c:pt>
                <c:pt idx="33">
                  <c:v>-6.5640175734658399</c:v>
                </c:pt>
                <c:pt idx="34">
                  <c:v>-6.5168377239876181</c:v>
                </c:pt>
                <c:pt idx="35">
                  <c:v>-6.5168377239876181</c:v>
                </c:pt>
                <c:pt idx="36">
                  <c:v>-6.4681808404861734</c:v>
                </c:pt>
                <c:pt idx="37">
                  <c:v>-6.4180241517282886</c:v>
                </c:pt>
                <c:pt idx="38">
                  <c:v>-6.3646673371233673</c:v>
                </c:pt>
                <c:pt idx="39">
                  <c:v>-6.3106301144711994</c:v>
                </c:pt>
                <c:pt idx="40">
                  <c:v>-6.2534026001009266</c:v>
                </c:pt>
                <c:pt idx="41">
                  <c:v>-6.1946391338334514</c:v>
                </c:pt>
                <c:pt idx="42">
                  <c:v>-6.1335164553743651</c:v>
                </c:pt>
                <c:pt idx="43">
                  <c:v>-6.07004268650598</c:v>
                </c:pt>
                <c:pt idx="44">
                  <c:v>-6.0042252894179082</c:v>
                </c:pt>
                <c:pt idx="45">
                  <c:v>-5.9360740934142306</c:v>
                </c:pt>
                <c:pt idx="46">
                  <c:v>-5.8655983106441623</c:v>
                </c:pt>
                <c:pt idx="47">
                  <c:v>-5.7928094793168281</c:v>
                </c:pt>
                <c:pt idx="48">
                  <c:v>-5.7177185634887335</c:v>
                </c:pt>
                <c:pt idx="49">
                  <c:v>-5.6403388091963063</c:v>
                </c:pt>
                <c:pt idx="50">
                  <c:v>-5.560682931829664</c:v>
                </c:pt>
                <c:pt idx="51">
                  <c:v>-5.560682931829664</c:v>
                </c:pt>
                <c:pt idx="52">
                  <c:v>-5.4787658816992675</c:v>
                </c:pt>
                <c:pt idx="53">
                  <c:v>-5.3939201740965776</c:v>
                </c:pt>
                <c:pt idx="54">
                  <c:v>-5.3068701395410516</c:v>
                </c:pt>
                <c:pt idx="55">
                  <c:v>-5.2169765847770169</c:v>
                </c:pt>
                <c:pt idx="56">
                  <c:v>-5.1249406888299784</c:v>
                </c:pt>
                <c:pt idx="57">
                  <c:v>-5.0301529041360347</c:v>
                </c:pt>
                <c:pt idx="58">
                  <c:v>-4.9326747486822571</c:v>
                </c:pt>
                <c:pt idx="59">
                  <c:v>-4.8319679086500553</c:v>
                </c:pt>
                <c:pt idx="60">
                  <c:v>-4.7293147434471976</c:v>
                </c:pt>
                <c:pt idx="61">
                  <c:v>-4.6230211672721753</c:v>
                </c:pt>
                <c:pt idx="62">
                  <c:v>-4.5143591049276948</c:v>
                </c:pt>
                <c:pt idx="63">
                  <c:v>-4.4028565554071362</c:v>
                </c:pt>
                <c:pt idx="64">
                  <c:v>-4.2881014654442424</c:v>
                </c:pt>
                <c:pt idx="65">
                  <c:v>-4.1707728690202011</c:v>
                </c:pt>
                <c:pt idx="66">
                  <c:v>-4.0494947359529778</c:v>
                </c:pt>
                <c:pt idx="67">
                  <c:v>-4.0494947359529778</c:v>
                </c:pt>
                <c:pt idx="68">
                  <c:v>-3.9196805467561724</c:v>
                </c:pt>
                <c:pt idx="69">
                  <c:v>-3.7844049654494634</c:v>
                </c:pt>
                <c:pt idx="70">
                  <c:v>-3.649624196533138</c:v>
                </c:pt>
                <c:pt idx="71">
                  <c:v>-3.5139778067250327</c:v>
                </c:pt>
                <c:pt idx="72">
                  <c:v>-3.3784051670329567</c:v>
                </c:pt>
                <c:pt idx="73">
                  <c:v>-3.2424993870122765</c:v>
                </c:pt>
                <c:pt idx="74">
                  <c:v>-3.1063072363314319</c:v>
                </c:pt>
                <c:pt idx="75">
                  <c:v>-2.9698759247794384</c:v>
                </c:pt>
                <c:pt idx="76">
                  <c:v>-2.8336102868011741</c:v>
                </c:pt>
                <c:pt idx="77">
                  <c:v>-2.6968238219938785</c:v>
                </c:pt>
                <c:pt idx="78">
                  <c:v>-2.6968238219938785</c:v>
                </c:pt>
                <c:pt idx="79">
                  <c:v>-2.56026285781887</c:v>
                </c:pt>
                <c:pt idx="80">
                  <c:v>-2.4233062454857341</c:v>
                </c:pt>
                <c:pt idx="81">
                  <c:v>-2.2866341373460131</c:v>
                </c:pt>
                <c:pt idx="82">
                  <c:v>-2.1496907198654194</c:v>
                </c:pt>
                <c:pt idx="83">
                  <c:v>-2.0130895781859235</c:v>
                </c:pt>
                <c:pt idx="84">
                  <c:v>-1.8763413480756062</c:v>
                </c:pt>
                <c:pt idx="85">
                  <c:v>-1.7397666567182979</c:v>
                </c:pt>
                <c:pt idx="86">
                  <c:v>-1.603618031592013</c:v>
                </c:pt>
                <c:pt idx="87">
                  <c:v>-1.4675072218989282</c:v>
                </c:pt>
                <c:pt idx="88">
                  <c:v>-1.3317031871015181</c:v>
                </c:pt>
                <c:pt idx="89">
                  <c:v>-1.1962496621511436</c:v>
                </c:pt>
                <c:pt idx="90">
                  <c:v>-1.0611902768631232</c:v>
                </c:pt>
                <c:pt idx="91">
                  <c:v>-0.92644620985800352</c:v>
                </c:pt>
                <c:pt idx="92">
                  <c:v>-0.79232122726047494</c:v>
                </c:pt>
                <c:pt idx="93">
                  <c:v>-0.65863149868604121</c:v>
                </c:pt>
                <c:pt idx="94">
                  <c:v>-0.52602914783976751</c:v>
                </c:pt>
                <c:pt idx="95">
                  <c:v>-0.39340503670492166</c:v>
                </c:pt>
                <c:pt idx="96">
                  <c:v>-0.2614627340409022</c:v>
                </c:pt>
                <c:pt idx="97">
                  <c:v>-0.13031287912978548</c:v>
                </c:pt>
                <c:pt idx="98">
                  <c:v>4.1804373700178229E-6</c:v>
                </c:pt>
                <c:pt idx="99">
                  <c:v>4.1804373700178229E-6</c:v>
                </c:pt>
                <c:pt idx="100">
                  <c:v>0.12946607428841286</c:v>
                </c:pt>
                <c:pt idx="101">
                  <c:v>0.25798114360553626</c:v>
                </c:pt>
                <c:pt idx="102">
                  <c:v>0.3855629893768161</c:v>
                </c:pt>
                <c:pt idx="103">
                  <c:v>0.51215596159658061</c:v>
                </c:pt>
                <c:pt idx="104">
                  <c:v>0.63780957857540954</c:v>
                </c:pt>
                <c:pt idx="105">
                  <c:v>0.76285251494613304</c:v>
                </c:pt>
                <c:pt idx="106">
                  <c:v>0.8869688081524908</c:v>
                </c:pt>
                <c:pt idx="107">
                  <c:v>1.0099828669390585</c:v>
                </c:pt>
                <c:pt idx="108">
                  <c:v>1.1319634113023505</c:v>
                </c:pt>
                <c:pt idx="109">
                  <c:v>1.2528751757538077</c:v>
                </c:pt>
                <c:pt idx="110">
                  <c:v>1.2528751757538077</c:v>
                </c:pt>
                <c:pt idx="111">
                  <c:v>1.3726833499093714</c:v>
                </c:pt>
                <c:pt idx="112">
                  <c:v>1.4913539442071762</c:v>
                </c:pt>
                <c:pt idx="113">
                  <c:v>1.6086283429711328</c:v>
                </c:pt>
                <c:pt idx="114">
                  <c:v>1.7246645197331698</c:v>
                </c:pt>
                <c:pt idx="115">
                  <c:v>1.839430134049467</c:v>
                </c:pt>
                <c:pt idx="116">
                  <c:v>1.839430134049467</c:v>
                </c:pt>
                <c:pt idx="117">
                  <c:v>1.9526182038283555</c:v>
                </c:pt>
                <c:pt idx="118">
                  <c:v>2.064439645340769</c:v>
                </c:pt>
                <c:pt idx="119">
                  <c:v>2.1748646470118151</c:v>
                </c:pt>
                <c:pt idx="120">
                  <c:v>2.2838634989654376</c:v>
                </c:pt>
                <c:pt idx="121">
                  <c:v>2.3910657518239837</c:v>
                </c:pt>
                <c:pt idx="122">
                  <c:v>2.3910657518239837</c:v>
                </c:pt>
                <c:pt idx="123">
                  <c:v>2.4967523079885576</c:v>
                </c:pt>
                <c:pt idx="124">
                  <c:v>2.6008962498945989</c:v>
                </c:pt>
                <c:pt idx="125">
                  <c:v>2.7030806959800464</c:v>
                </c:pt>
                <c:pt idx="126">
                  <c:v>2.8036383255865394</c:v>
                </c:pt>
                <c:pt idx="127">
                  <c:v>2.9021221714709449</c:v>
                </c:pt>
                <c:pt idx="128">
                  <c:v>2.9988995060896428</c:v>
                </c:pt>
                <c:pt idx="129">
                  <c:v>3.0939476690655408</c:v>
                </c:pt>
                <c:pt idx="130">
                  <c:v>3.1867753373295429</c:v>
                </c:pt>
                <c:pt idx="131">
                  <c:v>3.277800169392346</c:v>
                </c:pt>
                <c:pt idx="132">
                  <c:v>3.3665020841592166</c:v>
                </c:pt>
                <c:pt idx="133">
                  <c:v>3.3665020841592166</c:v>
                </c:pt>
                <c:pt idx="134">
                  <c:v>3.4528173680720124</c:v>
                </c:pt>
                <c:pt idx="135">
                  <c:v>3.5366831049302472</c:v>
                </c:pt>
                <c:pt idx="136">
                  <c:v>3.6185837598334381</c:v>
                </c:pt>
                <c:pt idx="137">
                  <c:v>3.6979445397068478</c:v>
                </c:pt>
                <c:pt idx="138">
                  <c:v>3.774708292627909</c:v>
                </c:pt>
                <c:pt idx="139">
                  <c:v>3.8488195342666973</c:v>
                </c:pt>
                <c:pt idx="140">
                  <c:v>3.9202247447735381</c:v>
                </c:pt>
                <c:pt idx="141">
                  <c:v>3.988872411817733</c:v>
                </c:pt>
                <c:pt idx="142">
                  <c:v>3.988872411817733</c:v>
                </c:pt>
                <c:pt idx="143">
                  <c:v>4.0540834973270519</c:v>
                </c:pt>
                <c:pt idx="144">
                  <c:v>4.1157705168762195</c:v>
                </c:pt>
                <c:pt idx="145">
                  <c:v>4.1745050148912091</c:v>
                </c:pt>
                <c:pt idx="146">
                  <c:v>4.2289069539508928</c:v>
                </c:pt>
                <c:pt idx="147">
                  <c:v>4.2795411205105323</c:v>
                </c:pt>
                <c:pt idx="148">
                  <c:v>4.3249441835594853</c:v>
                </c:pt>
                <c:pt idx="149">
                  <c:v>4.3656783420049816</c:v>
                </c:pt>
                <c:pt idx="150">
                  <c:v>4.4009220874074719</c:v>
                </c:pt>
                <c:pt idx="151">
                  <c:v>4.4283476459050917</c:v>
                </c:pt>
                <c:pt idx="152">
                  <c:v>4.4484660205175492</c:v>
                </c:pt>
                <c:pt idx="153">
                  <c:v>4.4580705308921651</c:v>
                </c:pt>
                <c:pt idx="154">
                  <c:v>4.4553154027088846</c:v>
                </c:pt>
                <c:pt idx="155">
                  <c:v>4.4336185246429221</c:v>
                </c:pt>
                <c:pt idx="156">
                  <c:v>4.3884325165496492</c:v>
                </c:pt>
                <c:pt idx="157">
                  <c:v>4.3086393111720733</c:v>
                </c:pt>
                <c:pt idx="158">
                  <c:v>4.1890906590471992</c:v>
                </c:pt>
                <c:pt idx="159">
                  <c:v>4.0392395387709943</c:v>
                </c:pt>
                <c:pt idx="160">
                  <c:v>3.8392735827633637</c:v>
                </c:pt>
                <c:pt idx="161">
                  <c:v>2.907671254338235</c:v>
                </c:pt>
              </c:numCache>
            </c:numRef>
          </c:yVal>
          <c:smooth val="1"/>
        </c:ser>
        <c:ser>
          <c:idx val="4"/>
          <c:order val="6"/>
          <c:tx>
            <c:strRef>
              <c:f>Summary!$CR$188</c:f>
              <c:strCache>
                <c:ptCount val="1"/>
                <c:pt idx="0">
                  <c:v>TWS: 24.6</c:v>
                </c:pt>
              </c:strCache>
            </c:strRef>
          </c:tx>
          <c:spPr>
            <a:ln w="12700">
              <a:solidFill>
                <a:srgbClr val="000000"/>
              </a:solidFill>
              <a:prstDash val="solid"/>
            </a:ln>
          </c:spPr>
          <c:marker>
            <c:symbol val="none"/>
          </c:marker>
          <c:xVal>
            <c:numRef>
              <c:f>Summary!$CR$190:$CR$362</c:f>
              <c:numCache>
                <c:formatCode>General</c:formatCode>
                <c:ptCount val="173"/>
                <c:pt idx="0">
                  <c:v>8.6271016996419674E-6</c:v>
                </c:pt>
                <c:pt idx="1">
                  <c:v>0.13418269102066258</c:v>
                </c:pt>
                <c:pt idx="2">
                  <c:v>0.2686299719718952</c:v>
                </c:pt>
                <c:pt idx="3">
                  <c:v>0.40330937139249995</c:v>
                </c:pt>
                <c:pt idx="4">
                  <c:v>0.53831916379587708</c:v>
                </c:pt>
                <c:pt idx="5">
                  <c:v>0.67354800201550913</c:v>
                </c:pt>
                <c:pt idx="6">
                  <c:v>0.80895411844195364</c:v>
                </c:pt>
                <c:pt idx="7">
                  <c:v>0.94461757778158073</c:v>
                </c:pt>
                <c:pt idx="8">
                  <c:v>1.0805482000947848</c:v>
                </c:pt>
                <c:pt idx="9">
                  <c:v>1.2167554481232223</c:v>
                </c:pt>
                <c:pt idx="10">
                  <c:v>1.3532484290746942</c:v>
                </c:pt>
                <c:pt idx="11">
                  <c:v>1.4898447362307157</c:v>
                </c:pt>
                <c:pt idx="12">
                  <c:v>1.6267090680526244</c:v>
                </c:pt>
                <c:pt idx="13">
                  <c:v>1.7638491975128228</c:v>
                </c:pt>
                <c:pt idx="14">
                  <c:v>1.9010301063289312</c:v>
                </c:pt>
                <c:pt idx="15">
                  <c:v>2.0384666141257366</c:v>
                </c:pt>
                <c:pt idx="16">
                  <c:v>2.1758890678326117</c:v>
                </c:pt>
                <c:pt idx="17">
                  <c:v>2.3135450283154011</c:v>
                </c:pt>
                <c:pt idx="18">
                  <c:v>2.4511304755659862</c:v>
                </c:pt>
                <c:pt idx="19">
                  <c:v>2.5889255646556131</c:v>
                </c:pt>
                <c:pt idx="20">
                  <c:v>2.7269341006800674</c:v>
                </c:pt>
                <c:pt idx="21">
                  <c:v>2.8648007789524117</c:v>
                </c:pt>
                <c:pt idx="22">
                  <c:v>3.002853704099151</c:v>
                </c:pt>
                <c:pt idx="23">
                  <c:v>3.1407041019779602</c:v>
                </c:pt>
                <c:pt idx="24">
                  <c:v>3.2787111963478708</c:v>
                </c:pt>
                <c:pt idx="25">
                  <c:v>3.4164529601829989</c:v>
                </c:pt>
                <c:pt idx="26">
                  <c:v>3.5543201748796878</c:v>
                </c:pt>
                <c:pt idx="27">
                  <c:v>3.6923118232749212</c:v>
                </c:pt>
                <c:pt idx="28">
                  <c:v>3.829955838340545</c:v>
                </c:pt>
                <c:pt idx="29">
                  <c:v>3.9676886846638881</c:v>
                </c:pt>
                <c:pt idx="30">
                  <c:v>4.1050066748102125</c:v>
                </c:pt>
                <c:pt idx="31">
                  <c:v>4.2423754279908561</c:v>
                </c:pt>
                <c:pt idx="32">
                  <c:v>4.3792592402493051</c:v>
                </c:pt>
                <c:pt idx="33">
                  <c:v>4.5166980183349406</c:v>
                </c:pt>
                <c:pt idx="34">
                  <c:v>4.6536093771373821</c:v>
                </c:pt>
                <c:pt idx="35">
                  <c:v>4.7905167229654131</c:v>
                </c:pt>
                <c:pt idx="36">
                  <c:v>4.9274100843824744</c:v>
                </c:pt>
                <c:pt idx="37">
                  <c:v>5.0636773352763313</c:v>
                </c:pt>
                <c:pt idx="38">
                  <c:v>5.1998827796339882</c:v>
                </c:pt>
                <c:pt idx="39">
                  <c:v>5.3347549006593509</c:v>
                </c:pt>
                <c:pt idx="40">
                  <c:v>5.4688429178156559</c:v>
                </c:pt>
                <c:pt idx="41">
                  <c:v>5.6014376492101254</c:v>
                </c:pt>
                <c:pt idx="42">
                  <c:v>5.7317782461453453</c:v>
                </c:pt>
                <c:pt idx="43">
                  <c:v>5.8597352873219322</c:v>
                </c:pt>
                <c:pt idx="44">
                  <c:v>5.9851819020610595</c:v>
                </c:pt>
                <c:pt idx="45">
                  <c:v>6.1079931927260471</c:v>
                </c:pt>
                <c:pt idx="46">
                  <c:v>6.2273293840900079</c:v>
                </c:pt>
                <c:pt idx="47">
                  <c:v>6.3415725091387971</c:v>
                </c:pt>
                <c:pt idx="48">
                  <c:v>6.4519882794508305</c:v>
                </c:pt>
                <c:pt idx="49">
                  <c:v>6.5561669899220103</c:v>
                </c:pt>
                <c:pt idx="50">
                  <c:v>6.6462058382147422</c:v>
                </c:pt>
                <c:pt idx="51">
                  <c:v>6.7114366493905813</c:v>
                </c:pt>
                <c:pt idx="52">
                  <c:v>6.7698042966081786</c:v>
                </c:pt>
                <c:pt idx="53">
                  <c:v>6.8275388824662739</c:v>
                </c:pt>
                <c:pt idx="54">
                  <c:v>6.8839293959447865</c:v>
                </c:pt>
                <c:pt idx="55">
                  <c:v>6.9390405261776067</c:v>
                </c:pt>
                <c:pt idx="56">
                  <c:v>6.9937645050358022</c:v>
                </c:pt>
                <c:pt idx="57">
                  <c:v>7.0465139827866654</c:v>
                </c:pt>
                <c:pt idx="58">
                  <c:v>7.0981658447379736</c:v>
                </c:pt>
                <c:pt idx="59">
                  <c:v>7.1487786622071603</c:v>
                </c:pt>
                <c:pt idx="60">
                  <c:v>7.1975401304995499</c:v>
                </c:pt>
                <c:pt idx="61">
                  <c:v>7.2444780097627755</c:v>
                </c:pt>
                <c:pt idx="62">
                  <c:v>7.2896177969200595</c:v>
                </c:pt>
                <c:pt idx="63">
                  <c:v>7.3329860143189656</c:v>
                </c:pt>
                <c:pt idx="64">
                  <c:v>7.3737093844816961</c:v>
                </c:pt>
                <c:pt idx="65">
                  <c:v>7.4126937809999269</c:v>
                </c:pt>
                <c:pt idx="66">
                  <c:v>7.4490522789989466</c:v>
                </c:pt>
                <c:pt idx="67">
                  <c:v>7.4837068040656227</c:v>
                </c:pt>
                <c:pt idx="68">
                  <c:v>7.5157543980191379</c:v>
                </c:pt>
                <c:pt idx="69">
                  <c:v>7.5442657388771854</c:v>
                </c:pt>
                <c:pt idx="70">
                  <c:v>7.5711054879108222</c:v>
                </c:pt>
                <c:pt idx="71">
                  <c:v>7.5944065884546381</c:v>
                </c:pt>
                <c:pt idx="72">
                  <c:v>7.6160626059001073</c:v>
                </c:pt>
                <c:pt idx="73">
                  <c:v>7.6341822356890923</c:v>
                </c:pt>
                <c:pt idx="74">
                  <c:v>7.650683395533485</c:v>
                </c:pt>
                <c:pt idx="75">
                  <c:v>7.6646227220791339</c:v>
                </c:pt>
                <c:pt idx="76">
                  <c:v>7.6750402887706874</c:v>
                </c:pt>
                <c:pt idx="77">
                  <c:v>7.6838836235733314</c:v>
                </c:pt>
                <c:pt idx="78">
                  <c:v>7.6901974662765786</c:v>
                </c:pt>
                <c:pt idx="79">
                  <c:v>7.6930130743719136</c:v>
                </c:pt>
                <c:pt idx="80">
                  <c:v>7.69430402007022</c:v>
                </c:pt>
                <c:pt idx="81">
                  <c:v>7.692117654754937</c:v>
                </c:pt>
                <c:pt idx="82">
                  <c:v>7.6884418861096604</c:v>
                </c:pt>
                <c:pt idx="83">
                  <c:v>7.6813150832431845</c:v>
                </c:pt>
                <c:pt idx="84">
                  <c:v>7.6717426077810016</c:v>
                </c:pt>
                <c:pt idx="85">
                  <c:v>7.6597415601341847</c:v>
                </c:pt>
                <c:pt idx="86">
                  <c:v>7.6533116390387503</c:v>
                </c:pt>
                <c:pt idx="87">
                  <c:v>7.634523006365904</c:v>
                </c:pt>
                <c:pt idx="88">
                  <c:v>7.6123601849610427</c:v>
                </c:pt>
                <c:pt idx="89">
                  <c:v>7.5888442340267357</c:v>
                </c:pt>
                <c:pt idx="90">
                  <c:v>7.5619997978198521</c:v>
                </c:pt>
                <c:pt idx="91">
                  <c:v>7.5328523821805069</c:v>
                </c:pt>
                <c:pt idx="92">
                  <c:v>7.5014274456797976</c:v>
                </c:pt>
                <c:pt idx="93">
                  <c:v>7.4677516122119636</c:v>
                </c:pt>
                <c:pt idx="94">
                  <c:v>7.4318517052503008</c:v>
                </c:pt>
                <c:pt idx="95">
                  <c:v>7.3927605152475833</c:v>
                </c:pt>
                <c:pt idx="96">
                  <c:v>7.3525000925487456</c:v>
                </c:pt>
                <c:pt idx="97">
                  <c:v>7.3091092405938962</c:v>
                </c:pt>
                <c:pt idx="98">
                  <c:v>7.2665863882683563</c:v>
                </c:pt>
                <c:pt idx="99">
                  <c:v>7.2229644561730257</c:v>
                </c:pt>
                <c:pt idx="100">
                  <c:v>7.1782631135997521</c:v>
                </c:pt>
                <c:pt idx="101">
                  <c:v>7.1305391173152897</c:v>
                </c:pt>
                <c:pt idx="102">
                  <c:v>7.080809596098752</c:v>
                </c:pt>
                <c:pt idx="103">
                  <c:v>7.0291050868533844</c:v>
                </c:pt>
                <c:pt idx="104">
                  <c:v>6.9754552771688143</c:v>
                </c:pt>
                <c:pt idx="105">
                  <c:v>6.9189259291517633</c:v>
                </c:pt>
                <c:pt idx="106">
                  <c:v>6.8605238961005641</c:v>
                </c:pt>
                <c:pt idx="107">
                  <c:v>6.8002822308677686</c:v>
                </c:pt>
                <c:pt idx="108">
                  <c:v>6.7382344704777495</c:v>
                </c:pt>
                <c:pt idx="109">
                  <c:v>6.6734691713840721</c:v>
                </c:pt>
                <c:pt idx="110">
                  <c:v>6.6069778952874536</c:v>
                </c:pt>
                <c:pt idx="111">
                  <c:v>6.5387964008652499</c:v>
                </c:pt>
                <c:pt idx="112">
                  <c:v>6.4680333048569887</c:v>
                </c:pt>
                <c:pt idx="113">
                  <c:v>6.3956665445242757</c:v>
                </c:pt>
                <c:pt idx="114">
                  <c:v>6.3217334772877161</c:v>
                </c:pt>
                <c:pt idx="115">
                  <c:v>6.2453655924349931</c:v>
                </c:pt>
                <c:pt idx="116">
                  <c:v>6.1675235339736307</c:v>
                </c:pt>
                <c:pt idx="117">
                  <c:v>6.0882465232916179</c:v>
                </c:pt>
                <c:pt idx="118">
                  <c:v>6.0066912148858016</c:v>
                </c:pt>
                <c:pt idx="119">
                  <c:v>5.9229232634569611</c:v>
                </c:pt>
                <c:pt idx="120">
                  <c:v>5.8378761368265488</c:v>
                </c:pt>
                <c:pt idx="121">
                  <c:v>5.7507342429621486</c:v>
                </c:pt>
                <c:pt idx="122">
                  <c:v>5.6615679097097003</c:v>
                </c:pt>
                <c:pt idx="123">
                  <c:v>5.5712874014355629</c:v>
                </c:pt>
                <c:pt idx="124">
                  <c:v>5.4791081962262886</c:v>
                </c:pt>
                <c:pt idx="125">
                  <c:v>5.3842850555700794</c:v>
                </c:pt>
                <c:pt idx="126">
                  <c:v>5.2885429424200128</c:v>
                </c:pt>
                <c:pt idx="127">
                  <c:v>5.1903309440320333</c:v>
                </c:pt>
                <c:pt idx="128">
                  <c:v>5.0897602542683149</c:v>
                </c:pt>
                <c:pt idx="129">
                  <c:v>4.9877216670735738</c:v>
                </c:pt>
                <c:pt idx="130">
                  <c:v>4.8835320462414638</c:v>
                </c:pt>
                <c:pt idx="131">
                  <c:v>4.7773103153173428</c:v>
                </c:pt>
                <c:pt idx="132">
                  <c:v>4.6684345826805922</c:v>
                </c:pt>
                <c:pt idx="133">
                  <c:v>4.5570636292939115</c:v>
                </c:pt>
                <c:pt idx="134">
                  <c:v>4.44192217289946</c:v>
                </c:pt>
                <c:pt idx="135">
                  <c:v>4.323956590813995</c:v>
                </c:pt>
                <c:pt idx="136">
                  <c:v>4.2019871396938804</c:v>
                </c:pt>
                <c:pt idx="137">
                  <c:v>4.0742570149588957</c:v>
                </c:pt>
                <c:pt idx="138">
                  <c:v>3.9418471167489644</c:v>
                </c:pt>
                <c:pt idx="139">
                  <c:v>3.9398398710084481</c:v>
                </c:pt>
                <c:pt idx="140">
                  <c:v>3.7959562767725261</c:v>
                </c:pt>
                <c:pt idx="141">
                  <c:v>3.6381766904094004</c:v>
                </c:pt>
                <c:pt idx="142">
                  <c:v>3.4593732867002829</c:v>
                </c:pt>
                <c:pt idx="143">
                  <c:v>3.2537698155288739</c:v>
                </c:pt>
                <c:pt idx="144">
                  <c:v>3.0205087077928732</c:v>
                </c:pt>
                <c:pt idx="145">
                  <c:v>2.7596510070635749</c:v>
                </c:pt>
                <c:pt idx="146">
                  <c:v>1.9616308441676553</c:v>
                </c:pt>
              </c:numCache>
            </c:numRef>
          </c:xVal>
          <c:yVal>
            <c:numRef>
              <c:f>Summary!$CS$190:$CS$362</c:f>
              <c:numCache>
                <c:formatCode>General</c:formatCode>
                <c:ptCount val="173"/>
                <c:pt idx="0">
                  <c:v>-7.6799998283337771</c:v>
                </c:pt>
                <c:pt idx="1">
                  <c:v>-7.6868291326225089</c:v>
                </c:pt>
                <c:pt idx="2">
                  <c:v>-7.6923109238526317</c:v>
                </c:pt>
                <c:pt idx="3">
                  <c:v>-7.6954386007591893</c:v>
                </c:pt>
                <c:pt idx="4">
                  <c:v>-7.6982011922034221</c:v>
                </c:pt>
                <c:pt idx="5">
                  <c:v>-7.6985920546720266</c:v>
                </c:pt>
                <c:pt idx="6">
                  <c:v>-7.6966039142895069</c:v>
                </c:pt>
                <c:pt idx="7">
                  <c:v>-7.6932241295943511</c:v>
                </c:pt>
                <c:pt idx="8">
                  <c:v>-7.6884400654175629</c:v>
                </c:pt>
                <c:pt idx="9">
                  <c:v>-7.6822384941198418</c:v>
                </c:pt>
                <c:pt idx="10">
                  <c:v>-7.6746056014395601</c:v>
                </c:pt>
                <c:pt idx="11">
                  <c:v>-7.6645435631903629</c:v>
                </c:pt>
                <c:pt idx="12">
                  <c:v>-7.6530250069793651</c:v>
                </c:pt>
                <c:pt idx="13">
                  <c:v>-7.6400339177713805</c:v>
                </c:pt>
                <c:pt idx="14">
                  <c:v>-7.6245816552344943</c:v>
                </c:pt>
                <c:pt idx="15">
                  <c:v>-7.6076296388166567</c:v>
                </c:pt>
                <c:pt idx="16">
                  <c:v>-7.5881976521211341</c:v>
                </c:pt>
                <c:pt idx="17">
                  <c:v>-7.5672372826782874</c:v>
                </c:pt>
                <c:pt idx="18">
                  <c:v>-7.5437779615679768</c:v>
                </c:pt>
                <c:pt idx="19">
                  <c:v>-7.5187612454062949</c:v>
                </c:pt>
                <c:pt idx="20">
                  <c:v>-7.4921665892669065</c:v>
                </c:pt>
                <c:pt idx="21">
                  <c:v>-7.4630390476018862</c:v>
                </c:pt>
                <c:pt idx="22">
                  <c:v>-7.4323026263256944</c:v>
                </c:pt>
                <c:pt idx="23">
                  <c:v>-7.3990150331595403</c:v>
                </c:pt>
                <c:pt idx="24">
                  <c:v>-7.3640866236027165</c:v>
                </c:pt>
                <c:pt idx="25">
                  <c:v>-7.3265885137599014</c:v>
                </c:pt>
                <c:pt idx="26">
                  <c:v>-7.2874185331822723</c:v>
                </c:pt>
                <c:pt idx="27">
                  <c:v>-7.2465528688191609</c:v>
                </c:pt>
                <c:pt idx="28">
                  <c:v>-7.2030828227835872</c:v>
                </c:pt>
                <c:pt idx="29">
                  <c:v>-7.1578839576613706</c:v>
                </c:pt>
                <c:pt idx="30">
                  <c:v>-7.1100647554109448</c:v>
                </c:pt>
                <c:pt idx="31">
                  <c:v>-7.0604835099917196</c:v>
                </c:pt>
                <c:pt idx="32">
                  <c:v>-7.0082653701113538</c:v>
                </c:pt>
                <c:pt idx="33">
                  <c:v>-6.9550910620107826</c:v>
                </c:pt>
                <c:pt idx="34">
                  <c:v>-6.8992460655483452</c:v>
                </c:pt>
                <c:pt idx="35" formatCode="0.0000">
                  <c:v>-6.8415537327183484</c:v>
                </c:pt>
                <c:pt idx="36" formatCode="0.0000">
                  <c:v>-6.7819853382422641</c:v>
                </c:pt>
                <c:pt idx="37" formatCode="0.0000">
                  <c:v>-6.7197143092349405</c:v>
                </c:pt>
                <c:pt idx="38" formatCode="0.0000">
                  <c:v>-6.6555342951148893</c:v>
                </c:pt>
                <c:pt idx="39" formatCode="0.0000">
                  <c:v>-6.5878618048424871</c:v>
                </c:pt>
                <c:pt idx="40" formatCode="0.0000">
                  <c:v>-6.5175016303430855</c:v>
                </c:pt>
                <c:pt idx="41" formatCode="0.0000">
                  <c:v>-6.4437056175716876</c:v>
                </c:pt>
                <c:pt idx="42">
                  <c:v>-6.3657736274235681</c:v>
                </c:pt>
                <c:pt idx="43">
                  <c:v>-6.2837859999858106</c:v>
                </c:pt>
                <c:pt idx="44">
                  <c:v>-6.1978267661370223</c:v>
                </c:pt>
                <c:pt idx="45">
                  <c:v>-6.1079829008832256</c:v>
                </c:pt>
                <c:pt idx="46">
                  <c:v>-6.013652019272576</c:v>
                </c:pt>
                <c:pt idx="47">
                  <c:v>-5.9136021939406591</c:v>
                </c:pt>
                <c:pt idx="48">
                  <c:v>-5.8093867166717414</c:v>
                </c:pt>
                <c:pt idx="49">
                  <c:v>-5.6991796051860533</c:v>
                </c:pt>
                <c:pt idx="50">
                  <c:v>-5.5768196791696143</c:v>
                </c:pt>
                <c:pt idx="51">
                  <c:v>-5.4348052924342314</c:v>
                </c:pt>
                <c:pt idx="52">
                  <c:v>-5.2891420825154851</c:v>
                </c:pt>
                <c:pt idx="53">
                  <c:v>-5.1449110930981474</c:v>
                </c:pt>
                <c:pt idx="54">
                  <c:v>-5.0014591956143617</c:v>
                </c:pt>
                <c:pt idx="55">
                  <c:v>-4.8587604173851178</c:v>
                </c:pt>
                <c:pt idx="56">
                  <c:v>-4.7173458490774109</c:v>
                </c:pt>
                <c:pt idx="57">
                  <c:v>-4.5760519959715875</c:v>
                </c:pt>
                <c:pt idx="58">
                  <c:v>-4.4354187767170643</c:v>
                </c:pt>
                <c:pt idx="59">
                  <c:v>-4.2954122251464568</c:v>
                </c:pt>
                <c:pt idx="60">
                  <c:v>-4.1554945450547773</c:v>
                </c:pt>
                <c:pt idx="61">
                  <c:v>-4.0156727007657178</c:v>
                </c:pt>
                <c:pt idx="62">
                  <c:v>-3.8759516501321927</c:v>
                </c:pt>
                <c:pt idx="63">
                  <c:v>-3.7363362507960427</c:v>
                </c:pt>
                <c:pt idx="64">
                  <c:v>-3.5963917576592404</c:v>
                </c:pt>
                <c:pt idx="65">
                  <c:v>-3.4565894009418812</c:v>
                </c:pt>
                <c:pt idx="66">
                  <c:v>-3.3165254029310303</c:v>
                </c:pt>
                <c:pt idx="67">
                  <c:v>-3.1766388418564739</c:v>
                </c:pt>
                <c:pt idx="68">
                  <c:v>-3.0365557730497517</c:v>
                </c:pt>
                <c:pt idx="69">
                  <c:v>-2.8959662918227802</c:v>
                </c:pt>
                <c:pt idx="70">
                  <c:v>-2.7556511522084941</c:v>
                </c:pt>
                <c:pt idx="71">
                  <c:v>-2.6149581165045253</c:v>
                </c:pt>
                <c:pt idx="72">
                  <c:v>-2.4746030733103348</c:v>
                </c:pt>
                <c:pt idx="73">
                  <c:v>-2.3339981630681281</c:v>
                </c:pt>
                <c:pt idx="74">
                  <c:v>-2.1937926844295053</c:v>
                </c:pt>
                <c:pt idx="75">
                  <c:v>-2.0537240856793693</c:v>
                </c:pt>
                <c:pt idx="76">
                  <c:v>-1.9135971759506631</c:v>
                </c:pt>
                <c:pt idx="77">
                  <c:v>-1.7739591106232464</c:v>
                </c:pt>
                <c:pt idx="78">
                  <c:v>-1.6345968156479422</c:v>
                </c:pt>
                <c:pt idx="79">
                  <c:v>-1.4953652274207101</c:v>
                </c:pt>
                <c:pt idx="80">
                  <c:v>-1.356708445458948</c:v>
                </c:pt>
                <c:pt idx="81">
                  <c:v>-1.2183068780499082</c:v>
                </c:pt>
                <c:pt idx="82">
                  <c:v>-1.0805352452190655</c:v>
                </c:pt>
                <c:pt idx="83">
                  <c:v>-0.94314217970649661</c:v>
                </c:pt>
                <c:pt idx="84">
                  <c:v>-0.80632799299877567</c:v>
                </c:pt>
                <c:pt idx="85">
                  <c:v>-0.67013597610876219</c:v>
                </c:pt>
                <c:pt idx="86">
                  <c:v>-0.53516717216690923</c:v>
                </c:pt>
                <c:pt idx="87">
                  <c:v>-0.40010395353720857</c:v>
                </c:pt>
                <c:pt idx="88">
                  <c:v>-0.2658250994047307</c:v>
                </c:pt>
                <c:pt idx="89">
                  <c:v>-0.13245945781018531</c:v>
                </c:pt>
                <c:pt idx="90">
                  <c:v>4.2472749197051153E-6</c:v>
                </c:pt>
                <c:pt idx="91">
                  <c:v>0.1314906125943559</c:v>
                </c:pt>
                <c:pt idx="92">
                  <c:v>0.26195974333942429</c:v>
                </c:pt>
                <c:pt idx="93">
                  <c:v>0.3913723438977037</c:v>
                </c:pt>
                <c:pt idx="94">
                  <c:v>0.51968970474579279</c:v>
                </c:pt>
                <c:pt idx="95">
                  <c:v>0.64678668880398638</c:v>
                </c:pt>
                <c:pt idx="96">
                  <c:v>0.77278279639654124</c:v>
                </c:pt>
                <c:pt idx="97">
                  <c:v>0.89744961171512505</c:v>
                </c:pt>
                <c:pt idx="98">
                  <c:v>1.0212559084586552</c:v>
                </c:pt>
                <c:pt idx="99">
                  <c:v>1.1440089256341217</c:v>
                </c:pt>
                <c:pt idx="100">
                  <c:v>1.2657251567497199</c:v>
                </c:pt>
                <c:pt idx="101">
                  <c:v>1.3860400462171871</c:v>
                </c:pt>
                <c:pt idx="102">
                  <c:v>1.5050761440535754</c:v>
                </c:pt>
                <c:pt idx="103">
                  <c:v>1.6228003343728399</c:v>
                </c:pt>
                <c:pt idx="104">
                  <c:v>1.7391798472383861</c:v>
                </c:pt>
                <c:pt idx="105">
                  <c:v>1.8539240861193076</c:v>
                </c:pt>
                <c:pt idx="106">
                  <c:v>1.9672269998540832</c:v>
                </c:pt>
                <c:pt idx="107">
                  <c:v>2.0790583081255991</c:v>
                </c:pt>
                <c:pt idx="108">
                  <c:v>2.1893884446137108</c:v>
                </c:pt>
                <c:pt idx="109">
                  <c:v>2.2978630196546788</c:v>
                </c:pt>
                <c:pt idx="110">
                  <c:v>2.4047465609300325</c:v>
                </c:pt>
                <c:pt idx="111">
                  <c:v>2.5100120012480756</c:v>
                </c:pt>
                <c:pt idx="112">
                  <c:v>2.6132582776036393</c:v>
                </c:pt>
                <c:pt idx="113">
                  <c:v>2.7148025370447324</c:v>
                </c:pt>
                <c:pt idx="114">
                  <c:v>2.8146202049384867</c:v>
                </c:pt>
                <c:pt idx="115">
                  <c:v>2.9122648879908977</c:v>
                </c:pt>
                <c:pt idx="116">
                  <c:v>3.0081052675767022</c:v>
                </c:pt>
                <c:pt idx="117">
                  <c:v>3.102119561517076</c:v>
                </c:pt>
                <c:pt idx="118">
                  <c:v>3.1938173532145404</c:v>
                </c:pt>
                <c:pt idx="119">
                  <c:v>3.2831329235276474</c:v>
                </c:pt>
                <c:pt idx="120">
                  <c:v>3.3705022736737016</c:v>
                </c:pt>
                <c:pt idx="121">
                  <c:v>3.4553926189660715</c:v>
                </c:pt>
                <c:pt idx="122">
                  <c:v>3.5377431199416285</c:v>
                </c:pt>
                <c:pt idx="123">
                  <c:v>3.6180391599751425</c:v>
                </c:pt>
                <c:pt idx="124">
                  <c:v>3.6957079290536536</c:v>
                </c:pt>
                <c:pt idx="125">
                  <c:v>3.7701197379643769</c:v>
                </c:pt>
                <c:pt idx="126">
                  <c:v>3.8423540818392907</c:v>
                </c:pt>
                <c:pt idx="127">
                  <c:v>3.9111975958149712</c:v>
                </c:pt>
                <c:pt idx="128">
                  <c:v>3.9765591889396124</c:v>
                </c:pt>
                <c:pt idx="129">
                  <c:v>4.0389799964596502</c:v>
                </c:pt>
                <c:pt idx="130">
                  <c:v>4.0977725355774286</c:v>
                </c:pt>
                <c:pt idx="131">
                  <c:v>4.152855064323961</c:v>
                </c:pt>
                <c:pt idx="132">
                  <c:v>4.2034799109791701</c:v>
                </c:pt>
                <c:pt idx="133">
                  <c:v>4.2495330817660424</c:v>
                </c:pt>
                <c:pt idx="134">
                  <c:v>4.289516845226248</c:v>
                </c:pt>
                <c:pt idx="135">
                  <c:v>4.3239590194093438</c:v>
                </c:pt>
                <c:pt idx="136">
                  <c:v>4.3512874524025262</c:v>
                </c:pt>
                <c:pt idx="137">
                  <c:v>4.3691080900557058</c:v>
                </c:pt>
                <c:pt idx="138">
                  <c:v>4.3778670469945409</c:v>
                </c:pt>
                <c:pt idx="139">
                  <c:v>4.3756377735797276</c:v>
                </c:pt>
                <c:pt idx="140">
                  <c:v>4.3667504325704689</c:v>
                </c:pt>
                <c:pt idx="141">
                  <c:v>4.3358123393508166</c:v>
                </c:pt>
                <c:pt idx="142">
                  <c:v>4.2719723610734057</c:v>
                </c:pt>
                <c:pt idx="143">
                  <c:v>4.1646374841874554</c:v>
                </c:pt>
                <c:pt idx="144">
                  <c:v>4.0083523650291104</c:v>
                </c:pt>
                <c:pt idx="145">
                  <c:v>3.7983355474619875</c:v>
                </c:pt>
                <c:pt idx="146">
                  <c:v>2.8015004824309209</c:v>
                </c:pt>
              </c:numCache>
            </c:numRef>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12700">
              <a:solidFill>
                <a:srgbClr val="808080"/>
              </a:solidFill>
              <a:prstDash val="sysDash"/>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rgbClr val="808080"/>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8"/>
          <c:order val="30"/>
          <c:spPr>
            <a:ln w="12700">
              <a:solidFill>
                <a:schemeClr val="bg1">
                  <a:lumMod val="50000"/>
                </a:schemeClr>
              </a:solidFill>
              <a:prstDash val="sysDash"/>
            </a:ln>
          </c:spPr>
          <c:marker>
            <c:symbol val="none"/>
          </c:marker>
          <c:xVal>
            <c:numRef>
              <c:f>'Graphics Grid'!$B$64:$AF$64</c:f>
              <c:numCache>
                <c:formatCode>0.000</c:formatCode>
                <c:ptCount val="31"/>
                <c:pt idx="0">
                  <c:v>9.9999967572526884</c:v>
                </c:pt>
                <c:pt idx="1">
                  <c:v>11.471525148580465</c:v>
                </c:pt>
                <c:pt idx="2">
                  <c:v>12.855748369226065</c:v>
                </c:pt>
                <c:pt idx="3">
                  <c:v>14.142131652192468</c:v>
                </c:pt>
                <c:pt idx="4">
                  <c:v>15.320884850953611</c:v>
                </c:pt>
                <c:pt idx="5">
                  <c:v>16.383036948327629</c:v>
                </c:pt>
                <c:pt idx="6">
                  <c:v>17.320504331285697</c:v>
                </c:pt>
                <c:pt idx="7">
                  <c:v>18.126152312084194</c:v>
                </c:pt>
                <c:pt idx="8">
                  <c:v>18.793849427507695</c:v>
                </c:pt>
                <c:pt idx="9">
                  <c:v>19.318514102972962</c:v>
                </c:pt>
                <c:pt idx="10">
                  <c:v>19.696153326352213</c:v>
                </c:pt>
                <c:pt idx="11">
                  <c:v>19.923893037184751</c:v>
                </c:pt>
                <c:pt idx="12">
                  <c:v>19.999999999996845</c:v>
                </c:pt>
                <c:pt idx="13">
                  <c:v>19.923894995260806</c:v>
                </c:pt>
                <c:pt idx="14">
                  <c:v>19.696157227602193</c:v>
                </c:pt>
                <c:pt idx="15">
                  <c:v>19.31851991770602</c:v>
                </c:pt>
                <c:pt idx="16">
                  <c:v>18.793857111470235</c:v>
                </c:pt>
                <c:pt idx="17">
                  <c:v>18.126161806796656</c:v>
                </c:pt>
                <c:pt idx="18">
                  <c:v>17.320515564487643</c:v>
                </c:pt>
                <c:pt idx="19">
                  <c:v>16.383049834527672</c:v>
                </c:pt>
                <c:pt idx="20">
                  <c:v>15.320899292080055</c:v>
                </c:pt>
                <c:pt idx="21">
                  <c:v>14.142135623730951</c:v>
                </c:pt>
                <c:pt idx="22">
                  <c:v>12.85575219373079</c:v>
                </c:pt>
                <c:pt idx="23">
                  <c:v>11.471528727020919</c:v>
                </c:pt>
                <c:pt idx="24">
                  <c:v>9.9999999999999982</c:v>
                </c:pt>
                <c:pt idx="25">
                  <c:v>8.452365234813989</c:v>
                </c:pt>
                <c:pt idx="26">
                  <c:v>6.8404028665133776</c:v>
                </c:pt>
                <c:pt idx="27">
                  <c:v>5.1763809020504201</c:v>
                </c:pt>
                <c:pt idx="28">
                  <c:v>3.4729635533386056</c:v>
                </c:pt>
                <c:pt idx="29">
                  <c:v>1.7431148549531639</c:v>
                </c:pt>
                <c:pt idx="30">
                  <c:v>2.45029690981724E-15</c:v>
                </c:pt>
              </c:numCache>
            </c:numRef>
          </c:xVal>
          <c:yVal>
            <c:numRef>
              <c:f>'Graphics Grid'!$B$65:$AF$65</c:f>
              <c:numCache>
                <c:formatCode>0.000</c:formatCode>
                <c:ptCount val="31"/>
                <c:pt idx="0">
                  <c:v>17.320509947889402</c:v>
                </c:pt>
                <c:pt idx="1">
                  <c:v>16.383043391430235</c:v>
                </c:pt>
                <c:pt idx="2">
                  <c:v>15.320892071519248</c:v>
                </c:pt>
                <c:pt idx="3">
                  <c:v>14.142139595268317</c:v>
                </c:pt>
                <c:pt idx="4">
                  <c:v>12.85575697436056</c:v>
                </c:pt>
                <c:pt idx="5">
                  <c:v>11.471534350283388</c:v>
                </c:pt>
                <c:pt idx="6">
                  <c:v>10.000006485493568</c:v>
                </c:pt>
                <c:pt idx="7">
                  <c:v>8.4523725875711868</c:v>
                </c:pt>
                <c:pt idx="8">
                  <c:v>6.8404110765485902</c:v>
                </c:pt>
                <c:pt idx="9">
                  <c:v>5.1763899440860053</c:v>
                </c:pt>
                <c:pt idx="10">
                  <c:v>3.4729733867141332</c:v>
                </c:pt>
                <c:pt idx="11">
                  <c:v>1.743125423720554</c:v>
                </c:pt>
                <c:pt idx="12">
                  <c:v>1.1233205589158962E-5</c:v>
                </c:pt>
                <c:pt idx="13">
                  <c:v>-1.7431030428007921</c:v>
                </c:pt>
                <c:pt idx="14">
                  <c:v>-3.472951261617983</c:v>
                </c:pt>
                <c:pt idx="15">
                  <c:v>-5.1763682431986835</c:v>
                </c:pt>
                <c:pt idx="16">
                  <c:v>-6.8403899650268309</c:v>
                </c:pt>
                <c:pt idx="17">
                  <c:v>-8.4523522260863082</c:v>
                </c:pt>
                <c:pt idx="18">
                  <c:v>-9.9999870290086541</c:v>
                </c:pt>
                <c:pt idx="19">
                  <c:v>-11.471515946873927</c:v>
                </c:pt>
                <c:pt idx="20">
                  <c:v>-12.855739764087515</c:v>
                </c:pt>
                <c:pt idx="21">
                  <c:v>-14.142135623730949</c:v>
                </c:pt>
                <c:pt idx="22">
                  <c:v>-15.320888862379558</c:v>
                </c:pt>
                <c:pt idx="23">
                  <c:v>-16.383040885779838</c:v>
                </c:pt>
                <c:pt idx="24">
                  <c:v>-17.320508075688775</c:v>
                </c:pt>
                <c:pt idx="25">
                  <c:v>-18.126155740732997</c:v>
                </c:pt>
                <c:pt idx="26">
                  <c:v>-18.793852415718167</c:v>
                </c:pt>
                <c:pt idx="27">
                  <c:v>-19.318516525781362</c:v>
                </c:pt>
                <c:pt idx="28">
                  <c:v>-19.696155060244159</c:v>
                </c:pt>
                <c:pt idx="29">
                  <c:v>-19.92389396183491</c:v>
                </c:pt>
                <c:pt idx="30">
                  <c:v>-20</c:v>
                </c:pt>
              </c:numCache>
            </c:numRef>
          </c:yVal>
          <c:smooth val="1"/>
        </c:ser>
        <c:ser>
          <c:idx val="39"/>
          <c:order val="31"/>
          <c:spPr>
            <a:ln w="12700">
              <a:solidFill>
                <a:schemeClr val="bg1">
                  <a:lumMod val="50000"/>
                </a:schemeClr>
              </a:solidFill>
              <a:prstDash val="sysDash"/>
            </a:ln>
          </c:spPr>
          <c:marker>
            <c:symbol val="none"/>
          </c:marker>
          <c:xVal>
            <c:numRef>
              <c:f>'Graphics Grid'!$B$66:$AF$66</c:f>
              <c:numCache>
                <c:formatCode>0.000</c:formatCode>
                <c:ptCount val="31"/>
                <c:pt idx="0">
                  <c:v>10.999996432977959</c:v>
                </c:pt>
                <c:pt idx="1">
                  <c:v>12.618677663438513</c:v>
                </c:pt>
                <c:pt idx="2">
                  <c:v>14.141323206148671</c:v>
                </c:pt>
                <c:pt idx="3">
                  <c:v>15.556344817411716</c:v>
                </c:pt>
                <c:pt idx="4">
                  <c:v>16.852973336048972</c:v>
                </c:pt>
                <c:pt idx="5">
                  <c:v>18.021340643160393</c:v>
                </c:pt>
                <c:pt idx="6">
                  <c:v>19.052554764414264</c:v>
                </c:pt>
                <c:pt idx="7">
                  <c:v>19.938767543292613</c:v>
                </c:pt>
                <c:pt idx="8">
                  <c:v>20.673234370258466</c:v>
                </c:pt>
                <c:pt idx="9">
                  <c:v>21.25036551327026</c:v>
                </c:pt>
                <c:pt idx="10">
                  <c:v>21.665768658987435</c:v>
                </c:pt>
                <c:pt idx="11">
                  <c:v>21.916282340903226</c:v>
                </c:pt>
                <c:pt idx="12">
                  <c:v>21.999999999996529</c:v>
                </c:pt>
                <c:pt idx="13">
                  <c:v>21.916284494786886</c:v>
                </c:pt>
                <c:pt idx="14">
                  <c:v>21.66577295036241</c:v>
                </c:pt>
                <c:pt idx="15">
                  <c:v>21.25037190947662</c:v>
                </c:pt>
                <c:pt idx="16">
                  <c:v>20.673242822617258</c:v>
                </c:pt>
                <c:pt idx="17">
                  <c:v>19.938777987476321</c:v>
                </c:pt>
                <c:pt idx="18">
                  <c:v>19.052567120936406</c:v>
                </c:pt>
                <c:pt idx="19">
                  <c:v>18.021354817980438</c:v>
                </c:pt>
                <c:pt idx="20">
                  <c:v>16.852989221288059</c:v>
                </c:pt>
                <c:pt idx="21">
                  <c:v>15.556349186104047</c:v>
                </c:pt>
                <c:pt idx="22">
                  <c:v>14.141327413103868</c:v>
                </c:pt>
                <c:pt idx="23">
                  <c:v>12.618681599723011</c:v>
                </c:pt>
                <c:pt idx="24">
                  <c:v>10.999999999999998</c:v>
                </c:pt>
                <c:pt idx="25">
                  <c:v>9.2976017582953894</c:v>
                </c:pt>
                <c:pt idx="26">
                  <c:v>7.5244431531647153</c:v>
                </c:pt>
                <c:pt idx="27">
                  <c:v>5.6940189922554625</c:v>
                </c:pt>
                <c:pt idx="28">
                  <c:v>3.8202599086724662</c:v>
                </c:pt>
                <c:pt idx="29">
                  <c:v>1.9174263404484804</c:v>
                </c:pt>
                <c:pt idx="30">
                  <c:v>2.695326600798964E-15</c:v>
                </c:pt>
              </c:numCache>
            </c:numRef>
          </c:xVal>
          <c:yVal>
            <c:numRef>
              <c:f>'Graphics Grid'!$B$67:$AF$67</c:f>
              <c:numCache>
                <c:formatCode>0.000</c:formatCode>
                <c:ptCount val="31"/>
                <c:pt idx="0">
                  <c:v>19.05256094267834</c:v>
                </c:pt>
                <c:pt idx="1">
                  <c:v>18.021347730573257</c:v>
                </c:pt>
                <c:pt idx="2">
                  <c:v>16.852981278671173</c:v>
                </c:pt>
                <c:pt idx="3">
                  <c:v>15.556353554795148</c:v>
                </c:pt>
                <c:pt idx="4">
                  <c:v>14.141332671796615</c:v>
                </c:pt>
                <c:pt idx="5">
                  <c:v>12.618687785311726</c:v>
                </c:pt>
                <c:pt idx="6">
                  <c:v>11.000007134042926</c:v>
                </c:pt>
                <c:pt idx="7">
                  <c:v>9.2976098463283066</c:v>
                </c:pt>
                <c:pt idx="8">
                  <c:v>7.5244521842034491</c:v>
                </c:pt>
                <c:pt idx="9">
                  <c:v>5.6940289384946059</c:v>
                </c:pt>
                <c:pt idx="10">
                  <c:v>3.8202707253855466</c:v>
                </c:pt>
                <c:pt idx="11">
                  <c:v>1.9174379660926095</c:v>
                </c:pt>
                <c:pt idx="12">
                  <c:v>1.2356526148074858E-5</c:v>
                </c:pt>
                <c:pt idx="13">
                  <c:v>-1.9174133470808714</c:v>
                </c:pt>
                <c:pt idx="14">
                  <c:v>-3.8202463877797812</c:v>
                </c:pt>
                <c:pt idx="15">
                  <c:v>-5.6940050675185514</c:v>
                </c:pt>
                <c:pt idx="16">
                  <c:v>-7.5244289615295141</c:v>
                </c:pt>
                <c:pt idx="17">
                  <c:v>-9.297587448694939</c:v>
                </c:pt>
                <c:pt idx="18">
                  <c:v>-10.99998573190952</c:v>
                </c:pt>
                <c:pt idx="19">
                  <c:v>-12.618667541561319</c:v>
                </c:pt>
                <c:pt idx="20">
                  <c:v>-14.141313740496265</c:v>
                </c:pt>
                <c:pt idx="21">
                  <c:v>-15.556349186104043</c:v>
                </c:pt>
                <c:pt idx="22">
                  <c:v>-16.852977748617512</c:v>
                </c:pt>
                <c:pt idx="23">
                  <c:v>-18.021344974357824</c:v>
                </c:pt>
                <c:pt idx="24">
                  <c:v>-19.052558883257653</c:v>
                </c:pt>
                <c:pt idx="25">
                  <c:v>-19.938771314806299</c:v>
                </c:pt>
                <c:pt idx="26">
                  <c:v>-20.673237657289985</c:v>
                </c:pt>
                <c:pt idx="27">
                  <c:v>-21.250368178359501</c:v>
                </c:pt>
                <c:pt idx="28">
                  <c:v>-21.665770566268577</c:v>
                </c:pt>
                <c:pt idx="29">
                  <c:v>-21.916283358018401</c:v>
                </c:pt>
                <c:pt idx="30">
                  <c:v>-22</c:v>
                </c:pt>
              </c:numCache>
            </c:numRef>
          </c:yVal>
          <c:smooth val="1"/>
        </c:ser>
        <c:ser>
          <c:idx val="3"/>
          <c:order val="32"/>
          <c:tx>
            <c:v>VMG UP</c:v>
          </c:tx>
          <c:spPr>
            <a:ln w="12700">
              <a:solidFill>
                <a:srgbClr val="0000FF"/>
              </a:solidFill>
              <a:prstDash val="solid"/>
            </a:ln>
          </c:spPr>
          <c:marker>
            <c:symbol val="x"/>
            <c:size val="9"/>
            <c:spPr>
              <a:noFill/>
              <a:ln>
                <a:solidFill>
                  <a:srgbClr val="0000FF"/>
                </a:solidFill>
                <a:prstDash val="solid"/>
              </a:ln>
            </c:spPr>
          </c:marker>
          <c:xVal>
            <c:numRef>
              <c:f>'Graphics Grid'!$L$4:$L$10</c:f>
              <c:numCache>
                <c:formatCode>General</c:formatCode>
                <c:ptCount val="7"/>
                <c:pt idx="0">
                  <c:v>3.1421814898237566</c:v>
                </c:pt>
                <c:pt idx="1">
                  <c:v>3.5026003224822135</c:v>
                </c:pt>
                <c:pt idx="2">
                  <c:v>3.9075989832656561</c:v>
                </c:pt>
                <c:pt idx="3">
                  <c:v>3.8806977003798702</c:v>
                </c:pt>
                <c:pt idx="4">
                  <c:v>3.81713901137487</c:v>
                </c:pt>
                <c:pt idx="5">
                  <c:v>3.8362949019600112</c:v>
                </c:pt>
                <c:pt idx="6">
                  <c:v>3.9418482642233763</c:v>
                </c:pt>
              </c:numCache>
            </c:numRef>
          </c:xVal>
          <c:yVal>
            <c:numRef>
              <c:f>'Graphics Grid'!$M$4:$M$10</c:f>
              <c:numCache>
                <c:formatCode>General</c:formatCode>
                <c:ptCount val="7"/>
                <c:pt idx="0">
                  <c:v>2.8094344219655487</c:v>
                </c:pt>
                <c:pt idx="1">
                  <c:v>3.4180443975587989</c:v>
                </c:pt>
                <c:pt idx="2">
                  <c:v>3.8534157918447676</c:v>
                </c:pt>
                <c:pt idx="3">
                  <c:v>4.132523205628357</c:v>
                </c:pt>
                <c:pt idx="4">
                  <c:v>4.4066255659237363</c:v>
                </c:pt>
                <c:pt idx="5">
                  <c:v>4.4601041706820013</c:v>
                </c:pt>
                <c:pt idx="6">
                  <c:v>4.3778660138042129</c:v>
                </c:pt>
              </c:numCache>
            </c:numRef>
          </c:yVal>
          <c:smooth val="1"/>
        </c:ser>
        <c:ser>
          <c:idx val="5"/>
          <c:order val="33"/>
          <c:tx>
            <c:v>VMG DN</c:v>
          </c:tx>
          <c:spPr>
            <a:ln w="12700">
              <a:solidFill>
                <a:srgbClr val="0000FF"/>
              </a:solidFill>
              <a:prstDash val="solid"/>
            </a:ln>
          </c:spPr>
          <c:marker>
            <c:symbol val="circle"/>
            <c:size val="9"/>
            <c:spPr>
              <a:noFill/>
              <a:ln>
                <a:solidFill>
                  <a:srgbClr val="0000FF"/>
                </a:solidFill>
                <a:prstDash val="solid"/>
              </a:ln>
            </c:spPr>
          </c:marker>
          <c:xVal>
            <c:numRef>
              <c:f>'Graphics Grid'!$L$12:$L$18</c:f>
              <c:numCache>
                <c:formatCode>General</c:formatCode>
                <c:ptCount val="7"/>
                <c:pt idx="0">
                  <c:v>1.8439067503765112</c:v>
                </c:pt>
                <c:pt idx="1">
                  <c:v>1.9957426731609549</c:v>
                </c:pt>
                <c:pt idx="2">
                  <c:v>2.1564047827159847</c:v>
                </c:pt>
                <c:pt idx="3">
                  <c:v>1.4196546420911607</c:v>
                </c:pt>
                <c:pt idx="4">
                  <c:v>0.57550236280061551</c:v>
                </c:pt>
                <c:pt idx="5">
                  <c:v>0.52130911128007529</c:v>
                </c:pt>
                <c:pt idx="6">
                  <c:v>0.63289262876128294</c:v>
                </c:pt>
              </c:numCache>
            </c:numRef>
          </c:xVal>
          <c:yVal>
            <c:numRef>
              <c:f>'Graphics Grid'!$M$12:$M$18</c:f>
              <c:numCache>
                <c:formatCode>General</c:formatCode>
                <c:ptCount val="7"/>
                <c:pt idx="0">
                  <c:v>-2.9972269303116987</c:v>
                </c:pt>
                <c:pt idx="1">
                  <c:v>-3.9000221217568138</c:v>
                </c:pt>
                <c:pt idx="2">
                  <c:v>-4.7317984349966853</c:v>
                </c:pt>
                <c:pt idx="3">
                  <c:v>-5.4893971948076743</c:v>
                </c:pt>
                <c:pt idx="4">
                  <c:v>-6.4483697733655685</c:v>
                </c:pt>
                <c:pt idx="5">
                  <c:v>-7.0988845070859279</c:v>
                </c:pt>
                <c:pt idx="6">
                  <c:v>-7.6980271866812071</c:v>
                </c:pt>
              </c:numCache>
            </c:numRef>
          </c:yVal>
          <c:smooth val="1"/>
        </c:ser>
        <c:ser>
          <c:idx val="40"/>
          <c:order val="34"/>
          <c:spPr>
            <a:ln w="12700">
              <a:solidFill>
                <a:schemeClr val="bg1">
                  <a:lumMod val="50000"/>
                </a:schemeClr>
              </a:solidFill>
              <a:prstDash val="sysDash"/>
            </a:ln>
          </c:spPr>
          <c:marker>
            <c:symbol val="none"/>
          </c:marker>
          <c:xVal>
            <c:numRef>
              <c:f>'Graphics Grid'!$B$68:$AF$68</c:f>
              <c:numCache>
                <c:formatCode>0.000</c:formatCode>
                <c:ptCount val="31"/>
                <c:pt idx="0">
                  <c:v>11.999996108703227</c:v>
                </c:pt>
                <c:pt idx="1">
                  <c:v>13.765830178296559</c:v>
                </c:pt>
                <c:pt idx="2">
                  <c:v>15.426898043071279</c:v>
                </c:pt>
                <c:pt idx="3">
                  <c:v>16.970557982630964</c:v>
                </c:pt>
                <c:pt idx="4">
                  <c:v>18.385061821144333</c:v>
                </c:pt>
                <c:pt idx="5">
                  <c:v>19.659644337993157</c:v>
                </c:pt>
                <c:pt idx="6">
                  <c:v>20.784605197542835</c:v>
                </c:pt>
                <c:pt idx="7">
                  <c:v>21.751382774501032</c:v>
                </c:pt>
                <c:pt idx="8">
                  <c:v>22.552619313009235</c:v>
                </c:pt>
                <c:pt idx="9">
                  <c:v>23.182216923567555</c:v>
                </c:pt>
                <c:pt idx="10">
                  <c:v>23.635383991622653</c:v>
                </c:pt>
                <c:pt idx="11">
                  <c:v>23.908671644621702</c:v>
                </c:pt>
                <c:pt idx="12">
                  <c:v>23.999999999996213</c:v>
                </c:pt>
                <c:pt idx="13">
                  <c:v>23.90867399431297</c:v>
                </c:pt>
                <c:pt idx="14">
                  <c:v>23.63538867312263</c:v>
                </c:pt>
                <c:pt idx="15">
                  <c:v>23.182223901247223</c:v>
                </c:pt>
                <c:pt idx="16">
                  <c:v>22.552628533764281</c:v>
                </c:pt>
                <c:pt idx="17">
                  <c:v>21.75139416815599</c:v>
                </c:pt>
                <c:pt idx="18">
                  <c:v>20.784618677385168</c:v>
                </c:pt>
                <c:pt idx="19">
                  <c:v>19.659659801433207</c:v>
                </c:pt>
                <c:pt idx="20">
                  <c:v>18.385079150496065</c:v>
                </c:pt>
                <c:pt idx="21">
                  <c:v>16.970562748477143</c:v>
                </c:pt>
                <c:pt idx="22">
                  <c:v>15.426902632476947</c:v>
                </c:pt>
                <c:pt idx="23">
                  <c:v>13.765834472425102</c:v>
                </c:pt>
                <c:pt idx="24">
                  <c:v>11.999999999999998</c:v>
                </c:pt>
                <c:pt idx="25">
                  <c:v>10.142838281776788</c:v>
                </c:pt>
                <c:pt idx="26">
                  <c:v>8.2084834398160531</c:v>
                </c:pt>
                <c:pt idx="27">
                  <c:v>6.2116570824605049</c:v>
                </c:pt>
                <c:pt idx="28">
                  <c:v>4.1675562640063264</c:v>
                </c:pt>
                <c:pt idx="29">
                  <c:v>2.0917378259437966</c:v>
                </c:pt>
                <c:pt idx="30">
                  <c:v>2.940356291780688E-15</c:v>
                </c:pt>
              </c:numCache>
            </c:numRef>
          </c:xVal>
          <c:yVal>
            <c:numRef>
              <c:f>'Graphics Grid'!$B$69:$AF$69</c:f>
              <c:numCache>
                <c:formatCode>0.000</c:formatCode>
                <c:ptCount val="31"/>
                <c:pt idx="0">
                  <c:v>20.784611937467282</c:v>
                </c:pt>
                <c:pt idx="1">
                  <c:v>19.65965206971628</c:v>
                </c:pt>
                <c:pt idx="2">
                  <c:v>18.385070485823096</c:v>
                </c:pt>
                <c:pt idx="3">
                  <c:v>16.970567514321981</c:v>
                </c:pt>
                <c:pt idx="4">
                  <c:v>15.42690836923267</c:v>
                </c:pt>
                <c:pt idx="5">
                  <c:v>13.765841220340064</c:v>
                </c:pt>
                <c:pt idx="6">
                  <c:v>12.000007782592283</c:v>
                </c:pt>
                <c:pt idx="7">
                  <c:v>10.142847105085425</c:v>
                </c:pt>
                <c:pt idx="8">
                  <c:v>8.2084932918583089</c:v>
                </c:pt>
                <c:pt idx="9">
                  <c:v>6.2116679329032056</c:v>
                </c:pt>
                <c:pt idx="10">
                  <c:v>4.1675680640569599</c:v>
                </c:pt>
                <c:pt idx="11">
                  <c:v>2.0917505084646648</c:v>
                </c:pt>
                <c:pt idx="12">
                  <c:v>1.3479846706990756E-5</c:v>
                </c:pt>
                <c:pt idx="13">
                  <c:v>-2.0917236513609505</c:v>
                </c:pt>
                <c:pt idx="14">
                  <c:v>-4.1675415139415799</c:v>
                </c:pt>
                <c:pt idx="15">
                  <c:v>-6.2116418918384202</c:v>
                </c:pt>
                <c:pt idx="16">
                  <c:v>-8.2084679580321964</c:v>
                </c:pt>
                <c:pt idx="17">
                  <c:v>-10.14282267130357</c:v>
                </c:pt>
                <c:pt idx="18">
                  <c:v>-11.999984434810386</c:v>
                </c:pt>
                <c:pt idx="19">
                  <c:v>-13.765819136248712</c:v>
                </c:pt>
                <c:pt idx="20">
                  <c:v>-15.426887716905018</c:v>
                </c:pt>
                <c:pt idx="21">
                  <c:v>-16.970562748477139</c:v>
                </c:pt>
                <c:pt idx="22">
                  <c:v>-18.38506663485547</c:v>
                </c:pt>
                <c:pt idx="23">
                  <c:v>-19.659649062935806</c:v>
                </c:pt>
                <c:pt idx="24">
                  <c:v>-20.784609690826528</c:v>
                </c:pt>
                <c:pt idx="25">
                  <c:v>-21.751386888879598</c:v>
                </c:pt>
                <c:pt idx="26">
                  <c:v>-22.552622898861799</c:v>
                </c:pt>
                <c:pt idx="27">
                  <c:v>-23.182219830937637</c:v>
                </c:pt>
                <c:pt idx="28">
                  <c:v>-23.635386072292992</c:v>
                </c:pt>
                <c:pt idx="29">
                  <c:v>-23.908672754201895</c:v>
                </c:pt>
                <c:pt idx="30">
                  <c:v>-24</c:v>
                </c:pt>
              </c:numCache>
            </c:numRef>
          </c:yVal>
          <c:smooth val="1"/>
        </c:ser>
        <c:ser>
          <c:idx val="6"/>
          <c:order val="35"/>
          <c:spPr>
            <a:ln w="12700">
              <a:solidFill>
                <a:srgbClr val="808080"/>
              </a:solidFill>
              <a:prstDash val="solid"/>
            </a:ln>
          </c:spPr>
          <c:marker>
            <c:symbol val="none"/>
          </c:marker>
          <c:xVal>
            <c:numRef>
              <c:f>'Graphics Grid'!$R$9:$R$32</c:f>
              <c:numCache>
                <c:formatCode>0.000</c:formatCode>
                <c:ptCount val="24"/>
                <c:pt idx="0">
                  <c:v>0.99999999999999978</c:v>
                </c:pt>
                <c:pt idx="1">
                  <c:v>0.96267210506462297</c:v>
                </c:pt>
                <c:pt idx="2">
                  <c:v>0.92534421012924606</c:v>
                </c:pt>
                <c:pt idx="3">
                  <c:v>0.88671727708819248</c:v>
                </c:pt>
                <c:pt idx="4">
                  <c:v>0.83899707730740225</c:v>
                </c:pt>
                <c:pt idx="5">
                  <c:v>0.78348264889255215</c:v>
                </c:pt>
                <c:pt idx="6">
                  <c:v>0.71887495373796551</c:v>
                </c:pt>
                <c:pt idx="7">
                  <c:v>0.63737976320958212</c:v>
                </c:pt>
                <c:pt idx="8">
                  <c:v>0.54938938215281563</c:v>
                </c:pt>
                <c:pt idx="9">
                  <c:v>0.46009996299037237</c:v>
                </c:pt>
                <c:pt idx="10">
                  <c:v>0.36691342951089917</c:v>
                </c:pt>
                <c:pt idx="11">
                  <c:v>0.24999999999999994</c:v>
                </c:pt>
                <c:pt idx="12">
                  <c:v>0.24999999999999994</c:v>
                </c:pt>
                <c:pt idx="13">
                  <c:v>0.13308657048910066</c:v>
                </c:pt>
                <c:pt idx="14">
                  <c:v>0.18990003700962743</c:v>
                </c:pt>
                <c:pt idx="15">
                  <c:v>0.25061061784718425</c:v>
                </c:pt>
                <c:pt idx="16">
                  <c:v>0.31262023679041762</c:v>
                </c:pt>
                <c:pt idx="17">
                  <c:v>0.38112504626203436</c:v>
                </c:pt>
                <c:pt idx="18">
                  <c:v>0.46651735110744763</c:v>
                </c:pt>
                <c:pt idx="19">
                  <c:v>0.56100292269259744</c:v>
                </c:pt>
                <c:pt idx="20">
                  <c:v>0.66328272291180734</c:v>
                </c:pt>
                <c:pt idx="21">
                  <c:v>0.77465578987075367</c:v>
                </c:pt>
                <c:pt idx="22">
                  <c:v>0.88732789493537678</c:v>
                </c:pt>
                <c:pt idx="23">
                  <c:v>0.99999999999999978</c:v>
                </c:pt>
              </c:numCache>
            </c:numRef>
          </c:xVal>
          <c:yVal>
            <c:numRef>
              <c:f>'Graphics Grid'!$S$9:$S$32</c:f>
              <c:numCache>
                <c:formatCode>0.000</c:formatCode>
                <c:ptCount val="24"/>
                <c:pt idx="0">
                  <c:v>1.7320508075688774</c:v>
                </c:pt>
                <c:pt idx="1">
                  <c:v>1.5803969970012117</c:v>
                </c:pt>
                <c:pt idx="2">
                  <c:v>1.4287431864335458</c:v>
                </c:pt>
                <c:pt idx="3">
                  <c:v>1.2778393758658801</c:v>
                </c:pt>
                <c:pt idx="4">
                  <c:v>1.1321855652982142</c:v>
                </c:pt>
                <c:pt idx="5">
                  <c:v>0.99103175473054839</c:v>
                </c:pt>
                <c:pt idx="6">
                  <c:v>0.85512794416288263</c:v>
                </c:pt>
                <c:pt idx="7">
                  <c:v>0.72897413359521679</c:v>
                </c:pt>
                <c:pt idx="8">
                  <c:v>0.60657032302755098</c:v>
                </c:pt>
                <c:pt idx="9">
                  <c:v>0.4849165124598851</c:v>
                </c:pt>
                <c:pt idx="10">
                  <c:v>0.3655127018922194</c:v>
                </c:pt>
                <c:pt idx="11">
                  <c:v>0.43301270189221941</c:v>
                </c:pt>
                <c:pt idx="12">
                  <c:v>0.43301270189221941</c:v>
                </c:pt>
                <c:pt idx="13">
                  <c:v>0.5005127018922193</c:v>
                </c:pt>
                <c:pt idx="14">
                  <c:v>0.64091651245988512</c:v>
                </c:pt>
                <c:pt idx="15">
                  <c:v>0.77907032302755097</c:v>
                </c:pt>
                <c:pt idx="16">
                  <c:v>0.91647413359521679</c:v>
                </c:pt>
                <c:pt idx="17">
                  <c:v>1.0501279441628826</c:v>
                </c:pt>
                <c:pt idx="18">
                  <c:v>1.1740317547305483</c:v>
                </c:pt>
                <c:pt idx="19">
                  <c:v>1.2926855652982143</c:v>
                </c:pt>
                <c:pt idx="20">
                  <c:v>1.4068393758658799</c:v>
                </c:pt>
                <c:pt idx="21">
                  <c:v>1.515743186433546</c:v>
                </c:pt>
                <c:pt idx="22">
                  <c:v>1.6238969970012116</c:v>
                </c:pt>
                <c:pt idx="23">
                  <c:v>1.7320508075688774</c:v>
                </c:pt>
              </c:numCache>
            </c:numRef>
          </c:yVal>
          <c:smooth val="0"/>
        </c:ser>
        <c:ser>
          <c:idx val="33"/>
          <c:order val="36"/>
          <c:spPr>
            <a:ln w="12700">
              <a:solidFill>
                <a:srgbClr val="808080"/>
              </a:solidFill>
              <a:prstDash val="solid"/>
            </a:ln>
          </c:spPr>
          <c:marker>
            <c:symbol val="none"/>
          </c:marker>
          <c:xVal>
            <c:numRef>
              <c:f>'Graphics Grid'!$U$9:$U$32</c:f>
              <c:numCache>
                <c:formatCode>0.000</c:formatCode>
                <c:ptCount val="24"/>
                <c:pt idx="0">
                  <c:v>1.7320508075688772</c:v>
                </c:pt>
                <c:pt idx="1">
                  <c:v>1.6238969970012114</c:v>
                </c:pt>
                <c:pt idx="2">
                  <c:v>1.5157431864335456</c:v>
                </c:pt>
                <c:pt idx="3">
                  <c:v>1.4068393758658799</c:v>
                </c:pt>
                <c:pt idx="4">
                  <c:v>1.2926855652982141</c:v>
                </c:pt>
                <c:pt idx="5">
                  <c:v>1.1740317547305481</c:v>
                </c:pt>
                <c:pt idx="6">
                  <c:v>1.0501279441628824</c:v>
                </c:pt>
                <c:pt idx="7">
                  <c:v>0.91647413359521668</c:v>
                </c:pt>
                <c:pt idx="8">
                  <c:v>0.77907032302755086</c:v>
                </c:pt>
                <c:pt idx="9">
                  <c:v>0.64091651245988501</c:v>
                </c:pt>
                <c:pt idx="10">
                  <c:v>0.50051270189221919</c:v>
                </c:pt>
                <c:pt idx="11">
                  <c:v>0.43301270189221919</c:v>
                </c:pt>
                <c:pt idx="12">
                  <c:v>0.43301270189221919</c:v>
                </c:pt>
                <c:pt idx="13">
                  <c:v>0.36551270189221929</c:v>
                </c:pt>
                <c:pt idx="14">
                  <c:v>0.48491651245988499</c:v>
                </c:pt>
                <c:pt idx="15">
                  <c:v>0.60657032302755087</c:v>
                </c:pt>
                <c:pt idx="16">
                  <c:v>0.72897413359521657</c:v>
                </c:pt>
                <c:pt idx="17">
                  <c:v>0.85512794416288229</c:v>
                </c:pt>
                <c:pt idx="18">
                  <c:v>0.99103175473054816</c:v>
                </c:pt>
                <c:pt idx="19">
                  <c:v>1.132185565298214</c:v>
                </c:pt>
                <c:pt idx="20">
                  <c:v>1.2778393758658797</c:v>
                </c:pt>
                <c:pt idx="21">
                  <c:v>1.4287431864335456</c:v>
                </c:pt>
                <c:pt idx="22">
                  <c:v>1.5803969970012113</c:v>
                </c:pt>
                <c:pt idx="23">
                  <c:v>1.7320508075688772</c:v>
                </c:pt>
              </c:numCache>
            </c:numRef>
          </c:xVal>
          <c:yVal>
            <c:numRef>
              <c:f>'Graphics Grid'!$V$9:$V$32</c:f>
              <c:numCache>
                <c:formatCode>0.000</c:formatCode>
                <c:ptCount val="24"/>
                <c:pt idx="0">
                  <c:v>1.0000000000000002</c:v>
                </c:pt>
                <c:pt idx="1">
                  <c:v>0.88732789493537712</c:v>
                </c:pt>
                <c:pt idx="2">
                  <c:v>0.77465578987075401</c:v>
                </c:pt>
                <c:pt idx="3">
                  <c:v>0.66328272291180757</c:v>
                </c:pt>
                <c:pt idx="4">
                  <c:v>0.56100292269259777</c:v>
                </c:pt>
                <c:pt idx="5">
                  <c:v>0.46651735110744785</c:v>
                </c:pt>
                <c:pt idx="6">
                  <c:v>0.38112504626203453</c:v>
                </c:pt>
                <c:pt idx="7">
                  <c:v>0.31262023679041784</c:v>
                </c:pt>
                <c:pt idx="8">
                  <c:v>0.25061061784718441</c:v>
                </c:pt>
                <c:pt idx="9">
                  <c:v>0.1899000370096276</c:v>
                </c:pt>
                <c:pt idx="10">
                  <c:v>0.13308657048910083</c:v>
                </c:pt>
                <c:pt idx="11">
                  <c:v>0.25</c:v>
                </c:pt>
                <c:pt idx="12">
                  <c:v>0.25</c:v>
                </c:pt>
                <c:pt idx="13">
                  <c:v>0.36691342951089922</c:v>
                </c:pt>
                <c:pt idx="14">
                  <c:v>0.46009996299037242</c:v>
                </c:pt>
                <c:pt idx="15">
                  <c:v>0.54938938215281574</c:v>
                </c:pt>
                <c:pt idx="16">
                  <c:v>0.63737976320958234</c:v>
                </c:pt>
                <c:pt idx="17">
                  <c:v>0.71887495373796562</c:v>
                </c:pt>
                <c:pt idx="18">
                  <c:v>0.78348264889255237</c:v>
                </c:pt>
                <c:pt idx="19">
                  <c:v>0.83899707730740247</c:v>
                </c:pt>
                <c:pt idx="20">
                  <c:v>0.8867172770881927</c:v>
                </c:pt>
                <c:pt idx="21">
                  <c:v>0.92534421012924628</c:v>
                </c:pt>
                <c:pt idx="22">
                  <c:v>0.96267210506462331</c:v>
                </c:pt>
                <c:pt idx="23">
                  <c:v>1.0000000000000002</c:v>
                </c:pt>
              </c:numCache>
            </c:numRef>
          </c:yVal>
          <c:smooth val="0"/>
        </c:ser>
        <c:ser>
          <c:idx val="34"/>
          <c:order val="37"/>
          <c:spPr>
            <a:ln w="12700">
              <a:solidFill>
                <a:srgbClr val="808080"/>
              </a:solidFill>
              <a:prstDash val="solid"/>
            </a:ln>
          </c:spPr>
          <c:marker>
            <c:symbol val="none"/>
          </c:marker>
          <c:xVal>
            <c:numRef>
              <c:f>'Graphics Grid'!$X$9:$X$32</c:f>
              <c:numCache>
                <c:formatCode>0.000</c:formatCode>
                <c:ptCount val="24"/>
                <c:pt idx="0">
                  <c:v>2</c:v>
                </c:pt>
                <c:pt idx="1">
                  <c:v>1.85</c:v>
                </c:pt>
                <c:pt idx="2">
                  <c:v>1.7</c:v>
                </c:pt>
                <c:pt idx="3">
                  <c:v>1.55</c:v>
                </c:pt>
                <c:pt idx="4">
                  <c:v>1.4</c:v>
                </c:pt>
                <c:pt idx="5">
                  <c:v>1.25</c:v>
                </c:pt>
                <c:pt idx="6">
                  <c:v>1.1000000000000001</c:v>
                </c:pt>
                <c:pt idx="7">
                  <c:v>0.95</c:v>
                </c:pt>
                <c:pt idx="8">
                  <c:v>0.8</c:v>
                </c:pt>
                <c:pt idx="9">
                  <c:v>0.64999999999999991</c:v>
                </c:pt>
                <c:pt idx="10">
                  <c:v>0.5</c:v>
                </c:pt>
                <c:pt idx="11">
                  <c:v>0.5</c:v>
                </c:pt>
                <c:pt idx="12">
                  <c:v>0.5</c:v>
                </c:pt>
                <c:pt idx="13">
                  <c:v>0.5</c:v>
                </c:pt>
                <c:pt idx="14">
                  <c:v>0.64999999999999991</c:v>
                </c:pt>
                <c:pt idx="15">
                  <c:v>0.8</c:v>
                </c:pt>
                <c:pt idx="16">
                  <c:v>0.95</c:v>
                </c:pt>
                <c:pt idx="17">
                  <c:v>1.1000000000000001</c:v>
                </c:pt>
                <c:pt idx="18">
                  <c:v>1.25</c:v>
                </c:pt>
                <c:pt idx="19">
                  <c:v>1.4</c:v>
                </c:pt>
                <c:pt idx="20">
                  <c:v>1.55</c:v>
                </c:pt>
                <c:pt idx="21">
                  <c:v>1.7</c:v>
                </c:pt>
                <c:pt idx="22">
                  <c:v>1.85</c:v>
                </c:pt>
                <c:pt idx="23">
                  <c:v>2</c:v>
                </c:pt>
              </c:numCache>
            </c:numRef>
          </c:xVal>
          <c:yVal>
            <c:numRef>
              <c:f>'Graphics Grid'!$Y$9:$Y$32</c:f>
              <c:numCache>
                <c:formatCode>0.000</c:formatCode>
                <c:ptCount val="24"/>
                <c:pt idx="0">
                  <c:v>1.22514845490862E-16</c:v>
                </c:pt>
                <c:pt idx="1">
                  <c:v>-4.3499999999999893E-2</c:v>
                </c:pt>
                <c:pt idx="2">
                  <c:v>-8.6999999999999883E-2</c:v>
                </c:pt>
                <c:pt idx="3">
                  <c:v>-0.12899999999999989</c:v>
                </c:pt>
                <c:pt idx="4">
                  <c:v>-0.16049999999999992</c:v>
                </c:pt>
                <c:pt idx="5">
                  <c:v>-0.18299999999999991</c:v>
                </c:pt>
                <c:pt idx="6">
                  <c:v>-0.19499999999999992</c:v>
                </c:pt>
                <c:pt idx="7">
                  <c:v>-0.18749999999999992</c:v>
                </c:pt>
                <c:pt idx="8">
                  <c:v>-0.17249999999999996</c:v>
                </c:pt>
                <c:pt idx="9">
                  <c:v>-0.15599999999999994</c:v>
                </c:pt>
                <c:pt idx="10">
                  <c:v>-0.13499999999999995</c:v>
                </c:pt>
                <c:pt idx="11">
                  <c:v>3.06287113727155E-17</c:v>
                </c:pt>
                <c:pt idx="12">
                  <c:v>3.06287113727155E-17</c:v>
                </c:pt>
                <c:pt idx="13">
                  <c:v>0.13500000000000004</c:v>
                </c:pt>
                <c:pt idx="14">
                  <c:v>0.15600000000000003</c:v>
                </c:pt>
                <c:pt idx="15">
                  <c:v>0.17250000000000007</c:v>
                </c:pt>
                <c:pt idx="16">
                  <c:v>0.18750000000000006</c:v>
                </c:pt>
                <c:pt idx="17">
                  <c:v>0.19500000000000009</c:v>
                </c:pt>
                <c:pt idx="18">
                  <c:v>0.18300000000000008</c:v>
                </c:pt>
                <c:pt idx="19">
                  <c:v>0.16050000000000009</c:v>
                </c:pt>
                <c:pt idx="20">
                  <c:v>0.12900000000000009</c:v>
                </c:pt>
                <c:pt idx="21">
                  <c:v>8.7000000000000119E-2</c:v>
                </c:pt>
                <c:pt idx="22">
                  <c:v>4.3500000000000115E-2</c:v>
                </c:pt>
                <c:pt idx="23">
                  <c:v>1.22514845490862E-16</c:v>
                </c:pt>
              </c:numCache>
            </c:numRef>
          </c:yVal>
          <c:smooth val="0"/>
        </c:ser>
        <c:ser>
          <c:idx val="35"/>
          <c:order val="38"/>
          <c:spPr>
            <a:ln w="12700">
              <a:solidFill>
                <a:srgbClr val="808080"/>
              </a:solidFill>
              <a:prstDash val="solid"/>
            </a:ln>
          </c:spPr>
          <c:marker>
            <c:symbol val="none"/>
          </c:marker>
          <c:xVal>
            <c:numRef>
              <c:f>'Graphics Grid'!$AA$9:$AA$32</c:f>
              <c:numCache>
                <c:formatCode>0.000</c:formatCode>
                <c:ptCount val="24"/>
                <c:pt idx="0">
                  <c:v>1.7320508075688774</c:v>
                </c:pt>
                <c:pt idx="1">
                  <c:v>1.5803969970012117</c:v>
                </c:pt>
                <c:pt idx="2">
                  <c:v>1.4287431864335458</c:v>
                </c:pt>
                <c:pt idx="3">
                  <c:v>1.2778393758658801</c:v>
                </c:pt>
                <c:pt idx="4">
                  <c:v>1.1321855652982142</c:v>
                </c:pt>
                <c:pt idx="5">
                  <c:v>0.9910317547305485</c:v>
                </c:pt>
                <c:pt idx="6">
                  <c:v>0.85512794416288263</c:v>
                </c:pt>
                <c:pt idx="7">
                  <c:v>0.72897413359521679</c:v>
                </c:pt>
                <c:pt idx="8">
                  <c:v>0.60657032302755098</c:v>
                </c:pt>
                <c:pt idx="9">
                  <c:v>0.4849165124598851</c:v>
                </c:pt>
                <c:pt idx="10">
                  <c:v>0.3655127018922194</c:v>
                </c:pt>
                <c:pt idx="11">
                  <c:v>0.43301270189221941</c:v>
                </c:pt>
                <c:pt idx="12">
                  <c:v>0.43301270189221941</c:v>
                </c:pt>
                <c:pt idx="13">
                  <c:v>0.5005127018922193</c:v>
                </c:pt>
                <c:pt idx="14">
                  <c:v>0.64091651245988512</c:v>
                </c:pt>
                <c:pt idx="15">
                  <c:v>0.77907032302755086</c:v>
                </c:pt>
                <c:pt idx="16">
                  <c:v>0.91647413359521668</c:v>
                </c:pt>
                <c:pt idx="17">
                  <c:v>1.0501279441628826</c:v>
                </c:pt>
                <c:pt idx="18">
                  <c:v>1.1740317547305483</c:v>
                </c:pt>
                <c:pt idx="19">
                  <c:v>1.2926855652982141</c:v>
                </c:pt>
                <c:pt idx="20">
                  <c:v>1.4068393758658799</c:v>
                </c:pt>
                <c:pt idx="21">
                  <c:v>1.5157431864335458</c:v>
                </c:pt>
                <c:pt idx="22">
                  <c:v>1.6238969970012116</c:v>
                </c:pt>
                <c:pt idx="23">
                  <c:v>1.7320508075688774</c:v>
                </c:pt>
              </c:numCache>
            </c:numRef>
          </c:xVal>
          <c:yVal>
            <c:numRef>
              <c:f>'Graphics Grid'!$AB$9:$AB$32</c:f>
              <c:numCache>
                <c:formatCode>0.000</c:formatCode>
                <c:ptCount val="24"/>
                <c:pt idx="0">
                  <c:v>-0.99999999999999956</c:v>
                </c:pt>
                <c:pt idx="1">
                  <c:v>-0.96267210506462275</c:v>
                </c:pt>
                <c:pt idx="2">
                  <c:v>-0.92534421012924584</c:v>
                </c:pt>
                <c:pt idx="3">
                  <c:v>-0.88671727708819226</c:v>
                </c:pt>
                <c:pt idx="4">
                  <c:v>-0.83899707730740214</c:v>
                </c:pt>
                <c:pt idx="5">
                  <c:v>-0.78348264889255204</c:v>
                </c:pt>
                <c:pt idx="6">
                  <c:v>-0.71887495373796539</c:v>
                </c:pt>
                <c:pt idx="7">
                  <c:v>-0.63737976320958212</c:v>
                </c:pt>
                <c:pt idx="8">
                  <c:v>-0.54938938215281552</c:v>
                </c:pt>
                <c:pt idx="9">
                  <c:v>-0.46009996299037231</c:v>
                </c:pt>
                <c:pt idx="10">
                  <c:v>-0.36691342951089911</c:v>
                </c:pt>
                <c:pt idx="11">
                  <c:v>-0.24999999999999994</c:v>
                </c:pt>
                <c:pt idx="12">
                  <c:v>-0.24999999999999994</c:v>
                </c:pt>
                <c:pt idx="13">
                  <c:v>-0.13308657048910078</c:v>
                </c:pt>
                <c:pt idx="14">
                  <c:v>-0.18990003700962743</c:v>
                </c:pt>
                <c:pt idx="15">
                  <c:v>-0.25061061784718419</c:v>
                </c:pt>
                <c:pt idx="16">
                  <c:v>-0.31262023679041756</c:v>
                </c:pt>
                <c:pt idx="17">
                  <c:v>-0.38112504626203425</c:v>
                </c:pt>
                <c:pt idx="18">
                  <c:v>-0.46651735110744752</c:v>
                </c:pt>
                <c:pt idx="19">
                  <c:v>-0.56100292269259733</c:v>
                </c:pt>
                <c:pt idx="20">
                  <c:v>-0.66328272291180712</c:v>
                </c:pt>
                <c:pt idx="21">
                  <c:v>-0.77465578987075356</c:v>
                </c:pt>
                <c:pt idx="22">
                  <c:v>-0.88732789493537656</c:v>
                </c:pt>
                <c:pt idx="23">
                  <c:v>-0.99999999999999956</c:v>
                </c:pt>
              </c:numCache>
            </c:numRef>
          </c:yVal>
          <c:smooth val="0"/>
        </c:ser>
        <c:ser>
          <c:idx val="36"/>
          <c:order val="39"/>
          <c:spPr>
            <a:ln w="12700">
              <a:solidFill>
                <a:srgbClr val="808080"/>
              </a:solidFill>
              <a:prstDash val="solid"/>
            </a:ln>
          </c:spPr>
          <c:marker>
            <c:symbol val="none"/>
          </c:marker>
          <c:xVal>
            <c:numRef>
              <c:f>'Graphics Grid'!$AD$9:$AD$32</c:f>
              <c:numCache>
                <c:formatCode>0.000</c:formatCode>
                <c:ptCount val="24"/>
                <c:pt idx="0">
                  <c:v>0.99999999999999978</c:v>
                </c:pt>
                <c:pt idx="1">
                  <c:v>0.88732789493537678</c:v>
                </c:pt>
                <c:pt idx="2">
                  <c:v>0.77465578987075367</c:v>
                </c:pt>
                <c:pt idx="3">
                  <c:v>0.66328272291180734</c:v>
                </c:pt>
                <c:pt idx="4">
                  <c:v>0.56100292269259744</c:v>
                </c:pt>
                <c:pt idx="5">
                  <c:v>0.46651735110744763</c:v>
                </c:pt>
                <c:pt idx="6">
                  <c:v>0.38112504626203436</c:v>
                </c:pt>
                <c:pt idx="7">
                  <c:v>0.31262023679041762</c:v>
                </c:pt>
                <c:pt idx="8">
                  <c:v>0.25061061784718425</c:v>
                </c:pt>
                <c:pt idx="9">
                  <c:v>0.18990003700962743</c:v>
                </c:pt>
                <c:pt idx="10">
                  <c:v>0.13308657048910066</c:v>
                </c:pt>
                <c:pt idx="11">
                  <c:v>0.24999999999999994</c:v>
                </c:pt>
                <c:pt idx="12">
                  <c:v>0.24999999999999994</c:v>
                </c:pt>
                <c:pt idx="13">
                  <c:v>0.36691342951089917</c:v>
                </c:pt>
                <c:pt idx="14">
                  <c:v>0.46009996299037237</c:v>
                </c:pt>
                <c:pt idx="15">
                  <c:v>0.54938938215281563</c:v>
                </c:pt>
                <c:pt idx="16">
                  <c:v>0.63737976320958212</c:v>
                </c:pt>
                <c:pt idx="17">
                  <c:v>0.71887495373796551</c:v>
                </c:pt>
                <c:pt idx="18">
                  <c:v>0.78348264889255215</c:v>
                </c:pt>
                <c:pt idx="19">
                  <c:v>0.83899707730740225</c:v>
                </c:pt>
                <c:pt idx="20">
                  <c:v>0.88671727708819248</c:v>
                </c:pt>
                <c:pt idx="21">
                  <c:v>0.92534421012924606</c:v>
                </c:pt>
                <c:pt idx="22">
                  <c:v>0.96267210506462297</c:v>
                </c:pt>
                <c:pt idx="23">
                  <c:v>0.99999999999999978</c:v>
                </c:pt>
              </c:numCache>
            </c:numRef>
          </c:xVal>
          <c:yVal>
            <c:numRef>
              <c:f>'Graphics Grid'!$AE$9:$AE$32</c:f>
              <c:numCache>
                <c:formatCode>0.000</c:formatCode>
                <c:ptCount val="24"/>
                <c:pt idx="0">
                  <c:v>-1.7320508075688774</c:v>
                </c:pt>
                <c:pt idx="1">
                  <c:v>-1.6238969970012116</c:v>
                </c:pt>
                <c:pt idx="2">
                  <c:v>-1.515743186433546</c:v>
                </c:pt>
                <c:pt idx="3">
                  <c:v>-1.4068393758658799</c:v>
                </c:pt>
                <c:pt idx="4">
                  <c:v>-1.2926855652982143</c:v>
                </c:pt>
                <c:pt idx="5">
                  <c:v>-1.1740317547305483</c:v>
                </c:pt>
                <c:pt idx="6">
                  <c:v>-1.0501279441628826</c:v>
                </c:pt>
                <c:pt idx="7">
                  <c:v>-0.91647413359521679</c:v>
                </c:pt>
                <c:pt idx="8">
                  <c:v>-0.77907032302755097</c:v>
                </c:pt>
                <c:pt idx="9">
                  <c:v>-0.64091651245988512</c:v>
                </c:pt>
                <c:pt idx="10">
                  <c:v>-0.5005127018922193</c:v>
                </c:pt>
                <c:pt idx="11">
                  <c:v>-0.43301270189221941</c:v>
                </c:pt>
                <c:pt idx="12">
                  <c:v>-0.43301270189221941</c:v>
                </c:pt>
                <c:pt idx="13">
                  <c:v>-0.3655127018922194</c:v>
                </c:pt>
                <c:pt idx="14">
                  <c:v>-0.4849165124598851</c:v>
                </c:pt>
                <c:pt idx="15">
                  <c:v>-0.60657032302755098</c:v>
                </c:pt>
                <c:pt idx="16">
                  <c:v>-0.72897413359521679</c:v>
                </c:pt>
                <c:pt idx="17">
                  <c:v>-0.85512794416288263</c:v>
                </c:pt>
                <c:pt idx="18">
                  <c:v>-0.99103175473054839</c:v>
                </c:pt>
                <c:pt idx="19">
                  <c:v>-1.1321855652982142</c:v>
                </c:pt>
                <c:pt idx="20">
                  <c:v>-1.2778393758658801</c:v>
                </c:pt>
                <c:pt idx="21">
                  <c:v>-1.4287431864335458</c:v>
                </c:pt>
                <c:pt idx="22">
                  <c:v>-1.5803969970012117</c:v>
                </c:pt>
                <c:pt idx="23">
                  <c:v>-1.7320508075688774</c:v>
                </c:pt>
              </c:numCache>
            </c:numRef>
          </c:yVal>
          <c:smooth val="0"/>
        </c:ser>
        <c:ser>
          <c:idx val="37"/>
          <c:order val="40"/>
          <c:spPr>
            <a:ln w="12700">
              <a:solidFill>
                <a:srgbClr val="969696"/>
              </a:solidFill>
              <a:prstDash val="solid"/>
            </a:ln>
          </c:spPr>
          <c:marker>
            <c:symbol val="none"/>
          </c:marker>
          <c:xVal>
            <c:numRef>
              <c:f>'Graphics Grid'!$AG$9:$AG$32</c:f>
              <c:numCache>
                <c:formatCode>0.000</c:formatCode>
                <c:ptCount val="24"/>
                <c:pt idx="0">
                  <c:v>2.45029690981724E-16</c:v>
                </c:pt>
                <c:pt idx="1">
                  <c:v>-4.3499999999999775E-2</c:v>
                </c:pt>
                <c:pt idx="2">
                  <c:v>-8.69999999999998E-2</c:v>
                </c:pt>
                <c:pt idx="3">
                  <c:v>-0.12899999999999978</c:v>
                </c:pt>
                <c:pt idx="4">
                  <c:v>-0.16049999999999981</c:v>
                </c:pt>
                <c:pt idx="5">
                  <c:v>-0.18299999999999983</c:v>
                </c:pt>
                <c:pt idx="6">
                  <c:v>-0.19499999999999984</c:v>
                </c:pt>
                <c:pt idx="7">
                  <c:v>-0.18749999999999989</c:v>
                </c:pt>
                <c:pt idx="8">
                  <c:v>-0.1724999999999999</c:v>
                </c:pt>
                <c:pt idx="9">
                  <c:v>-0.15599999999999992</c:v>
                </c:pt>
                <c:pt idx="10">
                  <c:v>-0.1349999999999999</c:v>
                </c:pt>
                <c:pt idx="11">
                  <c:v>6.1257422745431001E-17</c:v>
                </c:pt>
                <c:pt idx="12">
                  <c:v>6.1257422745431001E-17</c:v>
                </c:pt>
                <c:pt idx="13">
                  <c:v>0.13500000000000006</c:v>
                </c:pt>
                <c:pt idx="14">
                  <c:v>0.15600000000000008</c:v>
                </c:pt>
                <c:pt idx="15">
                  <c:v>0.1725000000000001</c:v>
                </c:pt>
                <c:pt idx="16">
                  <c:v>0.18750000000000011</c:v>
                </c:pt>
                <c:pt idx="17">
                  <c:v>0.19500000000000017</c:v>
                </c:pt>
                <c:pt idx="18">
                  <c:v>0.18300000000000016</c:v>
                </c:pt>
                <c:pt idx="19">
                  <c:v>0.1605000000000002</c:v>
                </c:pt>
                <c:pt idx="20">
                  <c:v>0.1290000000000002</c:v>
                </c:pt>
                <c:pt idx="21">
                  <c:v>8.7000000000000202E-2</c:v>
                </c:pt>
                <c:pt idx="22">
                  <c:v>4.3500000000000226E-2</c:v>
                </c:pt>
                <c:pt idx="23">
                  <c:v>2.45029690981724E-16</c:v>
                </c:pt>
              </c:numCache>
            </c:numRef>
          </c:xVal>
          <c:yVal>
            <c:numRef>
              <c:f>'Graphics Grid'!$AH$9:$AH$32</c:f>
              <c:numCache>
                <c:formatCode>0.000</c:formatCode>
                <c:ptCount val="24"/>
                <c:pt idx="0">
                  <c:v>-2</c:v>
                </c:pt>
                <c:pt idx="1">
                  <c:v>-1.85</c:v>
                </c:pt>
                <c:pt idx="2">
                  <c:v>-1.7</c:v>
                </c:pt>
                <c:pt idx="3">
                  <c:v>-1.55</c:v>
                </c:pt>
                <c:pt idx="4">
                  <c:v>-1.4</c:v>
                </c:pt>
                <c:pt idx="5">
                  <c:v>-1.25</c:v>
                </c:pt>
                <c:pt idx="6">
                  <c:v>-1.1000000000000001</c:v>
                </c:pt>
                <c:pt idx="7">
                  <c:v>-0.95</c:v>
                </c:pt>
                <c:pt idx="8">
                  <c:v>-0.8</c:v>
                </c:pt>
                <c:pt idx="9">
                  <c:v>-0.64999999999999991</c:v>
                </c:pt>
                <c:pt idx="10">
                  <c:v>-0.5</c:v>
                </c:pt>
                <c:pt idx="11">
                  <c:v>-0.5</c:v>
                </c:pt>
                <c:pt idx="12">
                  <c:v>-0.5</c:v>
                </c:pt>
                <c:pt idx="13">
                  <c:v>-0.5</c:v>
                </c:pt>
                <c:pt idx="14">
                  <c:v>-0.64999999999999991</c:v>
                </c:pt>
                <c:pt idx="15">
                  <c:v>-0.8</c:v>
                </c:pt>
                <c:pt idx="16">
                  <c:v>-0.95</c:v>
                </c:pt>
                <c:pt idx="17">
                  <c:v>-1.1000000000000001</c:v>
                </c:pt>
                <c:pt idx="18">
                  <c:v>-1.25</c:v>
                </c:pt>
                <c:pt idx="19">
                  <c:v>-1.4</c:v>
                </c:pt>
                <c:pt idx="20">
                  <c:v>-1.55</c:v>
                </c:pt>
                <c:pt idx="21">
                  <c:v>-1.7</c:v>
                </c:pt>
                <c:pt idx="22">
                  <c:v>-1.85</c:v>
                </c:pt>
                <c:pt idx="23">
                  <c:v>-2</c:v>
                </c:pt>
              </c:numCache>
            </c:numRef>
          </c:yVal>
          <c:smooth val="0"/>
        </c:ser>
        <c:dLbls>
          <c:showLegendKey val="0"/>
          <c:showVal val="0"/>
          <c:showCatName val="0"/>
          <c:showSerName val="0"/>
          <c:showPercent val="0"/>
          <c:showBubbleSize val="0"/>
        </c:dLbls>
        <c:axId val="246766976"/>
        <c:axId val="246768768"/>
      </c:scatterChart>
      <c:valAx>
        <c:axId val="246766976"/>
        <c:scaling>
          <c:orientation val="minMax"/>
          <c:max val="9.2857142857142865"/>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768768"/>
        <c:crosses val="autoZero"/>
        <c:crossBetween val="midCat"/>
        <c:majorUnit val="1"/>
        <c:minorUnit val="0.1"/>
      </c:valAx>
      <c:valAx>
        <c:axId val="246768768"/>
        <c:scaling>
          <c:orientation val="minMax"/>
          <c:max val="5"/>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766976"/>
        <c:crosses val="autoZero"/>
        <c:crossBetween val="midCat"/>
        <c:majorUnit val="1"/>
        <c:minorUnit val="0.1"/>
      </c:valAx>
      <c:spPr>
        <a:noFill/>
        <a:ln w="3175">
          <a:solidFill>
            <a:srgbClr val="000000"/>
          </a:solidFill>
          <a:prstDash val="solid"/>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0"/>
        <c:delete val="1"/>
      </c:legendEntry>
      <c:legendEntry>
        <c:idx val="31"/>
        <c:delete val="1"/>
      </c:legendEntry>
      <c:legendEntry>
        <c:idx val="34"/>
        <c:delete val="1"/>
      </c:legendEntry>
      <c:legendEntry>
        <c:idx val="35"/>
        <c:delete val="1"/>
      </c:legendEntry>
      <c:legendEntry>
        <c:idx val="36"/>
        <c:delete val="1"/>
      </c:legendEntry>
      <c:legendEntry>
        <c:idx val="37"/>
        <c:delete val="1"/>
      </c:legendEntry>
      <c:legendEntry>
        <c:idx val="38"/>
        <c:delete val="1"/>
      </c:legendEntry>
      <c:legendEntry>
        <c:idx val="39"/>
        <c:delete val="1"/>
      </c:legendEntry>
      <c:legendEntry>
        <c:idx val="40"/>
        <c:delete val="1"/>
      </c:legendEntry>
      <c:layout>
        <c:manualLayout>
          <c:xMode val="edge"/>
          <c:yMode val="edge"/>
          <c:x val="0.8235867446393762"/>
          <c:y val="7.0914696813977496E-2"/>
          <c:w val="0.13279734769995855"/>
          <c:h val="0.2326379572923754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 AW'!$BT$1</c:f>
          <c:strCache>
            <c:ptCount val="1"/>
            <c:pt idx="0">
              <c:v>ORR 2017 APPARENT WIND POLAR DIAGRAM</c:v>
            </c:pt>
          </c:strCache>
        </c:strRef>
      </c:tx>
      <c:layout>
        <c:manualLayout>
          <c:xMode val="edge"/>
          <c:yMode val="edge"/>
          <c:x val="0.1897125140059247"/>
          <c:y val="2.3295649194929772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4.6604963853202563E-2"/>
          <c:y val="6.6803699897225163E-2"/>
          <c:w val="0.9312865497075995"/>
          <c:h val="0.92189105858170795"/>
        </c:manualLayout>
      </c:layout>
      <c:scatterChart>
        <c:scatterStyle val="smoothMarker"/>
        <c:varyColors val="0"/>
        <c:ser>
          <c:idx val="30"/>
          <c:order val="0"/>
          <c:tx>
            <c:strRef>
              <c:f>'Summary AW'!$BZ$188</c:f>
              <c:strCache>
                <c:ptCount val="1"/>
                <c:pt idx="0">
                  <c:v>TWS: 6</c:v>
                </c:pt>
              </c:strCache>
            </c:strRef>
          </c:tx>
          <c:spPr>
            <a:ln w="12700">
              <a:solidFill>
                <a:srgbClr val="000000"/>
              </a:solidFill>
              <a:prstDash val="solid"/>
            </a:ln>
          </c:spPr>
          <c:marker>
            <c:symbol val="none"/>
          </c:marker>
          <c:xVal>
            <c:numRef>
              <c:f>'Summary AW'!$BZ$190:$BZ$346</c:f>
              <c:numCache>
                <c:formatCode>General</c:formatCode>
                <c:ptCount val="157"/>
                <c:pt idx="0">
                  <c:v>3.1834905882358557E-6</c:v>
                </c:pt>
                <c:pt idx="1">
                  <c:v>3.1834905882358557E-6</c:v>
                </c:pt>
                <c:pt idx="2">
                  <c:v>9.8126760143872643E-2</c:v>
                </c:pt>
                <c:pt idx="3">
                  <c:v>0.1971127716238103</c:v>
                </c:pt>
                <c:pt idx="4">
                  <c:v>0.29655368947938576</c:v>
                </c:pt>
                <c:pt idx="5">
                  <c:v>0.39710983040384906</c:v>
                </c:pt>
                <c:pt idx="6">
                  <c:v>0.49807966284596311</c:v>
                </c:pt>
                <c:pt idx="7">
                  <c:v>0.59982818465636067</c:v>
                </c:pt>
                <c:pt idx="8">
                  <c:v>0.70256472624559307</c:v>
                </c:pt>
                <c:pt idx="9">
                  <c:v>0.80580165234628709</c:v>
                </c:pt>
                <c:pt idx="10">
                  <c:v>0.90970155125666408</c:v>
                </c:pt>
                <c:pt idx="11">
                  <c:v>1.014215930672612</c:v>
                </c:pt>
                <c:pt idx="12">
                  <c:v>1.118810781623663</c:v>
                </c:pt>
                <c:pt idx="13">
                  <c:v>1.2243809419166971</c:v>
                </c:pt>
                <c:pt idx="14">
                  <c:v>1.3299060756345025</c:v>
                </c:pt>
                <c:pt idx="15">
                  <c:v>1.4357889155764114</c:v>
                </c:pt>
                <c:pt idx="16">
                  <c:v>1.5414875164278603</c:v>
                </c:pt>
                <c:pt idx="17">
                  <c:v>1.5414875164278603</c:v>
                </c:pt>
                <c:pt idx="18">
                  <c:v>1.6473790050254873</c:v>
                </c:pt>
                <c:pt idx="19">
                  <c:v>1.7533643170315862</c:v>
                </c:pt>
                <c:pt idx="20">
                  <c:v>1.8595033158733392</c:v>
                </c:pt>
                <c:pt idx="21">
                  <c:v>1.9649578170113238</c:v>
                </c:pt>
                <c:pt idx="22">
                  <c:v>2.069759054940628</c:v>
                </c:pt>
                <c:pt idx="23">
                  <c:v>2.1744907789069372</c:v>
                </c:pt>
                <c:pt idx="24">
                  <c:v>2.2777010096982298</c:v>
                </c:pt>
                <c:pt idx="25">
                  <c:v>2.3799329916619394</c:v>
                </c:pt>
                <c:pt idx="26">
                  <c:v>2.4818301924384811</c:v>
                </c:pt>
                <c:pt idx="27">
                  <c:v>2.581768662287498</c:v>
                </c:pt>
                <c:pt idx="28">
                  <c:v>2.6808197819741979</c:v>
                </c:pt>
                <c:pt idx="29">
                  <c:v>2.7781269909828339</c:v>
                </c:pt>
                <c:pt idx="30">
                  <c:v>2.8748436565996127</c:v>
                </c:pt>
                <c:pt idx="31">
                  <c:v>2.9689007854065195</c:v>
                </c:pt>
                <c:pt idx="32">
                  <c:v>3.0602883845553266</c:v>
                </c:pt>
                <c:pt idx="33">
                  <c:v>3.0602883845553266</c:v>
                </c:pt>
                <c:pt idx="34">
                  <c:v>3.1495295965546091</c:v>
                </c:pt>
                <c:pt idx="35">
                  <c:v>3.2362749256476433</c:v>
                </c:pt>
                <c:pt idx="36">
                  <c:v>3.3204736561190304</c:v>
                </c:pt>
                <c:pt idx="37">
                  <c:v>3.4013472547026131</c:v>
                </c:pt>
                <c:pt idx="38">
                  <c:v>3.4802812631606703</c:v>
                </c:pt>
                <c:pt idx="39">
                  <c:v>3.5565326788006817</c:v>
                </c:pt>
                <c:pt idx="40">
                  <c:v>3.6300608819789417</c:v>
                </c:pt>
                <c:pt idx="41">
                  <c:v>3.7008278711731948</c:v>
                </c:pt>
                <c:pt idx="42">
                  <c:v>3.7687988441186375</c:v>
                </c:pt>
                <c:pt idx="43">
                  <c:v>3.8338465243736661</c:v>
                </c:pt>
                <c:pt idx="44">
                  <c:v>3.8960778153280931</c:v>
                </c:pt>
                <c:pt idx="45">
                  <c:v>3.9564114711682135</c:v>
                </c:pt>
                <c:pt idx="46">
                  <c:v>4.0139273530582278</c:v>
                </c:pt>
                <c:pt idx="47">
                  <c:v>4.0685931950172085</c:v>
                </c:pt>
                <c:pt idx="48">
                  <c:v>4.1214571932921791</c:v>
                </c:pt>
                <c:pt idx="49">
                  <c:v>4.1214571932921791</c:v>
                </c:pt>
                <c:pt idx="50">
                  <c:v>4.1715004354505423</c:v>
                </c:pt>
                <c:pt idx="51">
                  <c:v>4.2187555503364731</c:v>
                </c:pt>
                <c:pt idx="52">
                  <c:v>4.2651901720413061</c:v>
                </c:pt>
                <c:pt idx="53">
                  <c:v>4.3079053555385025</c:v>
                </c:pt>
                <c:pt idx="54">
                  <c:v>4.3480860254946929</c:v>
                </c:pt>
                <c:pt idx="55">
                  <c:v>4.3850337494710656</c:v>
                </c:pt>
                <c:pt idx="56">
                  <c:v>4.417826820984935</c:v>
                </c:pt>
                <c:pt idx="57">
                  <c:v>4.446839371137993</c:v>
                </c:pt>
                <c:pt idx="58">
                  <c:v>4.4727536153211904</c:v>
                </c:pt>
                <c:pt idx="59">
                  <c:v>4.494298379406338</c:v>
                </c:pt>
                <c:pt idx="60">
                  <c:v>4.5131570356909716</c:v>
                </c:pt>
                <c:pt idx="61">
                  <c:v>4.5287138296226148</c:v>
                </c:pt>
                <c:pt idx="62">
                  <c:v>4.5404332979473043</c:v>
                </c:pt>
                <c:pt idx="63">
                  <c:v>4.5500454738979128</c:v>
                </c:pt>
                <c:pt idx="64">
                  <c:v>4.5574855392149756</c:v>
                </c:pt>
                <c:pt idx="65">
                  <c:v>4.5574855392149756</c:v>
                </c:pt>
                <c:pt idx="66">
                  <c:v>4.56204622520303</c:v>
                </c:pt>
                <c:pt idx="67">
                  <c:v>4.5639593580436939</c:v>
                </c:pt>
                <c:pt idx="68">
                  <c:v>4.5643532168292644</c:v>
                </c:pt>
                <c:pt idx="69">
                  <c:v>4.5616453423871652</c:v>
                </c:pt>
                <c:pt idx="70">
                  <c:v>4.5565488010982174</c:v>
                </c:pt>
                <c:pt idx="71">
                  <c:v>4.5492197959706955</c:v>
                </c:pt>
                <c:pt idx="72">
                  <c:v>4.5399154718133383</c:v>
                </c:pt>
                <c:pt idx="73">
                  <c:v>4.5287987456534387</c:v>
                </c:pt>
                <c:pt idx="74">
                  <c:v>4.5164135539806436</c:v>
                </c:pt>
                <c:pt idx="75">
                  <c:v>4.5024912900919993</c:v>
                </c:pt>
                <c:pt idx="76">
                  <c:v>4.5024912900919993</c:v>
                </c:pt>
                <c:pt idx="77">
                  <c:v>4.4861874326144129</c:v>
                </c:pt>
                <c:pt idx="78">
                  <c:v>4.4694368164067191</c:v>
                </c:pt>
                <c:pt idx="79">
                  <c:v>4.4510144333684645</c:v>
                </c:pt>
                <c:pt idx="80">
                  <c:v>4.4310288553330723</c:v>
                </c:pt>
                <c:pt idx="81">
                  <c:v>4.4098568815547825</c:v>
                </c:pt>
                <c:pt idx="82">
                  <c:v>4.3881069302714417</c:v>
                </c:pt>
                <c:pt idx="83">
                  <c:v>4.3652960635210478</c:v>
                </c:pt>
                <c:pt idx="84">
                  <c:v>4.3412560187424631</c:v>
                </c:pt>
                <c:pt idx="85">
                  <c:v>4.3157021741059074</c:v>
                </c:pt>
                <c:pt idx="86">
                  <c:v>4.2898475348566656</c:v>
                </c:pt>
                <c:pt idx="87">
                  <c:v>4.2631639121329838</c:v>
                </c:pt>
                <c:pt idx="88">
                  <c:v>4.2349297959112615</c:v>
                </c:pt>
                <c:pt idx="89">
                  <c:v>4.2059743502243716</c:v>
                </c:pt>
                <c:pt idx="90">
                  <c:v>4.1769752317576936</c:v>
                </c:pt>
                <c:pt idx="91">
                  <c:v>4.1459746935888138</c:v>
                </c:pt>
                <c:pt idx="92">
                  <c:v>4.1170211943609694</c:v>
                </c:pt>
                <c:pt idx="93">
                  <c:v>4.0840288585285744</c:v>
                </c:pt>
                <c:pt idx="94">
                  <c:v>4.0499315696998224</c:v>
                </c:pt>
                <c:pt idx="95">
                  <c:v>4.0153598139807043</c:v>
                </c:pt>
                <c:pt idx="96">
                  <c:v>3.9790456487428769</c:v>
                </c:pt>
                <c:pt idx="97">
                  <c:v>3.9790456487428769</c:v>
                </c:pt>
                <c:pt idx="98">
                  <c:v>3.9424192058745171</c:v>
                </c:pt>
                <c:pt idx="99">
                  <c:v>3.9055193208184735</c:v>
                </c:pt>
                <c:pt idx="100">
                  <c:v>3.8669931844589147</c:v>
                </c:pt>
                <c:pt idx="101">
                  <c:v>3.828267860024241</c:v>
                </c:pt>
                <c:pt idx="102">
                  <c:v>3.7880139967354736</c:v>
                </c:pt>
                <c:pt idx="103">
                  <c:v>3.7469720050376103</c:v>
                </c:pt>
                <c:pt idx="104">
                  <c:v>3.7045146635348272</c:v>
                </c:pt>
                <c:pt idx="105">
                  <c:v>3.6620489472546351</c:v>
                </c:pt>
                <c:pt idx="106">
                  <c:v>3.6175646387642901</c:v>
                </c:pt>
                <c:pt idx="107">
                  <c:v>3.5724876209741403</c:v>
                </c:pt>
                <c:pt idx="108">
                  <c:v>3.5724876209741403</c:v>
                </c:pt>
                <c:pt idx="109">
                  <c:v>3.5275724289790471</c:v>
                </c:pt>
                <c:pt idx="110">
                  <c:v>3.4807897334531193</c:v>
                </c:pt>
                <c:pt idx="111">
                  <c:v>3.3931437570739793</c:v>
                </c:pt>
                <c:pt idx="112">
                  <c:v>3.3511299551016513</c:v>
                </c:pt>
                <c:pt idx="113">
                  <c:v>3.3078291215475772</c:v>
                </c:pt>
                <c:pt idx="114">
                  <c:v>3.3078291215475772</c:v>
                </c:pt>
                <c:pt idx="115">
                  <c:v>3.2646258741822436</c:v>
                </c:pt>
                <c:pt idx="116">
                  <c:v>3.2209389782865001</c:v>
                </c:pt>
                <c:pt idx="117">
                  <c:v>3.1766882078721306</c:v>
                </c:pt>
                <c:pt idx="118">
                  <c:v>3.1306993343422831</c:v>
                </c:pt>
                <c:pt idx="119">
                  <c:v>3.0855404871421808</c:v>
                </c:pt>
                <c:pt idx="120">
                  <c:v>3.0855404871421808</c:v>
                </c:pt>
                <c:pt idx="121">
                  <c:v>3.0387268031499861</c:v>
                </c:pt>
                <c:pt idx="122">
                  <c:v>2.9914771123396164</c:v>
                </c:pt>
                <c:pt idx="123">
                  <c:v>2.9439731031932088</c:v>
                </c:pt>
                <c:pt idx="124">
                  <c:v>2.8953584475791319</c:v>
                </c:pt>
                <c:pt idx="125">
                  <c:v>2.8471202965528768</c:v>
                </c:pt>
                <c:pt idx="126">
                  <c:v>2.7987223804575465</c:v>
                </c:pt>
                <c:pt idx="127">
                  <c:v>2.7492952086936415</c:v>
                </c:pt>
                <c:pt idx="128">
                  <c:v>2.6995919889321192</c:v>
                </c:pt>
                <c:pt idx="129">
                  <c:v>2.6498235566665689</c:v>
                </c:pt>
                <c:pt idx="130">
                  <c:v>2.5998335804185757</c:v>
                </c:pt>
                <c:pt idx="131">
                  <c:v>2.5998335804185757</c:v>
                </c:pt>
                <c:pt idx="132">
                  <c:v>2.548399642339521</c:v>
                </c:pt>
                <c:pt idx="133">
                  <c:v>2.4977214178807494</c:v>
                </c:pt>
                <c:pt idx="134">
                  <c:v>2.4456821554240413</c:v>
                </c:pt>
                <c:pt idx="135">
                  <c:v>2.3932440676060325</c:v>
                </c:pt>
                <c:pt idx="136">
                  <c:v>2.3402512216718687</c:v>
                </c:pt>
                <c:pt idx="137">
                  <c:v>2.2864528456816871</c:v>
                </c:pt>
                <c:pt idx="138">
                  <c:v>2.2314189396779236</c:v>
                </c:pt>
                <c:pt idx="139">
                  <c:v>2.1757066974692267</c:v>
                </c:pt>
                <c:pt idx="140">
                  <c:v>2.1757066974692267</c:v>
                </c:pt>
                <c:pt idx="141">
                  <c:v>2.1186895521482714</c:v>
                </c:pt>
                <c:pt idx="142">
                  <c:v>2.060833198079894</c:v>
                </c:pt>
                <c:pt idx="143">
                  <c:v>2.0013351090912272</c:v>
                </c:pt>
                <c:pt idx="144">
                  <c:v>1.9413930513976745</c:v>
                </c:pt>
                <c:pt idx="145">
                  <c:v>1.8810431797098455</c:v>
                </c:pt>
                <c:pt idx="146">
                  <c:v>1.8192392988639097</c:v>
                </c:pt>
                <c:pt idx="147">
                  <c:v>1.7566761595637743</c:v>
                </c:pt>
                <c:pt idx="148">
                  <c:v>1.6929511069371619</c:v>
                </c:pt>
                <c:pt idx="149">
                  <c:v>1.6286967484545083</c:v>
                </c:pt>
                <c:pt idx="150">
                  <c:v>1.5626398231311847</c:v>
                </c:pt>
                <c:pt idx="151">
                  <c:v>1.4969830989431472</c:v>
                </c:pt>
                <c:pt idx="152">
                  <c:v>1.4293432990975223</c:v>
                </c:pt>
                <c:pt idx="153">
                  <c:v>1.3611702638023264</c:v>
                </c:pt>
                <c:pt idx="154">
                  <c:v>1.2916425931339837</c:v>
                </c:pt>
                <c:pt idx="155">
                  <c:v>1.219965205107634</c:v>
                </c:pt>
                <c:pt idx="156">
                  <c:v>1.1470775727198514</c:v>
                </c:pt>
              </c:numCache>
            </c:numRef>
          </c:xVal>
          <c:yVal>
            <c:numRef>
              <c:f>'Summary AW'!$CA$190:$CA$346</c:f>
              <c:numCache>
                <c:formatCode>General</c:formatCode>
                <c:ptCount val="157"/>
                <c:pt idx="0">
                  <c:v>-2.8340001106244328</c:v>
                </c:pt>
                <c:pt idx="1">
                  <c:v>-2.8340001106244328</c:v>
                </c:pt>
                <c:pt idx="2">
                  <c:v>-2.8383041858520666</c:v>
                </c:pt>
                <c:pt idx="3">
                  <c:v>-2.8401681099497904</c:v>
                </c:pt>
                <c:pt idx="4">
                  <c:v>-2.840561846572339</c:v>
                </c:pt>
                <c:pt idx="5">
                  <c:v>-2.8363357086889822</c:v>
                </c:pt>
                <c:pt idx="6">
                  <c:v>-2.8305110962633542</c:v>
                </c:pt>
                <c:pt idx="7">
                  <c:v>-2.8219551899108617</c:v>
                </c:pt>
                <c:pt idx="8">
                  <c:v>-2.8115488287579939</c:v>
                </c:pt>
                <c:pt idx="9">
                  <c:v>-2.7972495017084333</c:v>
                </c:pt>
                <c:pt idx="10">
                  <c:v>-2.7799402527197383</c:v>
                </c:pt>
                <c:pt idx="11">
                  <c:v>-2.7595228541228263</c:v>
                </c:pt>
                <c:pt idx="12">
                  <c:v>-2.7360919145573632</c:v>
                </c:pt>
                <c:pt idx="13">
                  <c:v>-2.709173417103389</c:v>
                </c:pt>
                <c:pt idx="14">
                  <c:v>-2.6790726853649152</c:v>
                </c:pt>
                <c:pt idx="15">
                  <c:v>-2.6454886377561175</c:v>
                </c:pt>
                <c:pt idx="16">
                  <c:v>-2.6085850692126331</c:v>
                </c:pt>
                <c:pt idx="17">
                  <c:v>-2.6085850692126331</c:v>
                </c:pt>
                <c:pt idx="18">
                  <c:v>-2.5680233907418004</c:v>
                </c:pt>
                <c:pt idx="19">
                  <c:v>-2.5236961565170257</c:v>
                </c:pt>
                <c:pt idx="20">
                  <c:v>-2.4766218317690138</c:v>
                </c:pt>
                <c:pt idx="21">
                  <c:v>-2.4247849592941622</c:v>
                </c:pt>
                <c:pt idx="22">
                  <c:v>-2.3692642061284515</c:v>
                </c:pt>
                <c:pt idx="23">
                  <c:v>-2.3107400264318931</c:v>
                </c:pt>
                <c:pt idx="24">
                  <c:v>-2.2476828992532396</c:v>
                </c:pt>
                <c:pt idx="25">
                  <c:v>-2.1808031719894365</c:v>
                </c:pt>
                <c:pt idx="26">
                  <c:v>-2.1107065700313394</c:v>
                </c:pt>
                <c:pt idx="27">
                  <c:v>-2.0360292917398835</c:v>
                </c:pt>
                <c:pt idx="28">
                  <c:v>-1.9584700286979113</c:v>
                </c:pt>
                <c:pt idx="29">
                  <c:v>-1.8773968475354785</c:v>
                </c:pt>
                <c:pt idx="30">
                  <c:v>-1.7908220231518481</c:v>
                </c:pt>
                <c:pt idx="31">
                  <c:v>-1.7016790697638524</c:v>
                </c:pt>
                <c:pt idx="32">
                  <c:v>-1.6100927367112372</c:v>
                </c:pt>
                <c:pt idx="33">
                  <c:v>-1.6100927367112372</c:v>
                </c:pt>
                <c:pt idx="34">
                  <c:v>-1.515086637946675</c:v>
                </c:pt>
                <c:pt idx="35">
                  <c:v>-1.4172556409184056</c:v>
                </c:pt>
                <c:pt idx="36">
                  <c:v>-1.3166772154878734</c:v>
                </c:pt>
                <c:pt idx="37">
                  <c:v>-1.2125008427720374</c:v>
                </c:pt>
                <c:pt idx="38">
                  <c:v>-1.1066824147331684</c:v>
                </c:pt>
                <c:pt idx="39">
                  <c:v>-0.99835431931620522</c:v>
                </c:pt>
                <c:pt idx="40">
                  <c:v>-0.88759613991562825</c:v>
                </c:pt>
                <c:pt idx="41">
                  <c:v>-0.77448905964452519</c:v>
                </c:pt>
                <c:pt idx="42">
                  <c:v>-0.65911386181342624</c:v>
                </c:pt>
                <c:pt idx="43">
                  <c:v>-0.54222197029664398</c:v>
                </c:pt>
                <c:pt idx="44">
                  <c:v>-0.42324691879297532</c:v>
                </c:pt>
                <c:pt idx="45">
                  <c:v>-0.30303754909274305</c:v>
                </c:pt>
                <c:pt idx="46">
                  <c:v>-0.18086518731619911</c:v>
                </c:pt>
                <c:pt idx="47">
                  <c:v>-5.7519733790466959E-2</c:v>
                </c:pt>
                <c:pt idx="48">
                  <c:v>6.6905877297630548E-2</c:v>
                </c:pt>
                <c:pt idx="49">
                  <c:v>6.6905877297630548E-2</c:v>
                </c:pt>
                <c:pt idx="50">
                  <c:v>0.19380687476673975</c:v>
                </c:pt>
                <c:pt idx="51">
                  <c:v>0.32165533508034067</c:v>
                </c:pt>
                <c:pt idx="52">
                  <c:v>0.4513026598908047</c:v>
                </c:pt>
                <c:pt idx="53">
                  <c:v>0.58168849825486757</c:v>
                </c:pt>
                <c:pt idx="54">
                  <c:v>0.71202887935941428</c:v>
                </c:pt>
                <c:pt idx="55">
                  <c:v>0.84125226811558207</c:v>
                </c:pt>
                <c:pt idx="56">
                  <c:v>0.96970770869659906</c:v>
                </c:pt>
                <c:pt idx="57">
                  <c:v>1.0963662291609149</c:v>
                </c:pt>
                <c:pt idx="58">
                  <c:v>1.2194148378611929</c:v>
                </c:pt>
                <c:pt idx="59">
                  <c:v>1.3406649893218943</c:v>
                </c:pt>
                <c:pt idx="60">
                  <c:v>1.4585824833319603</c:v>
                </c:pt>
                <c:pt idx="61">
                  <c:v>1.5726374266887662</c:v>
                </c:pt>
                <c:pt idx="62">
                  <c:v>1.6849670141446944</c:v>
                </c:pt>
                <c:pt idx="63">
                  <c:v>1.7941474773360329</c:v>
                </c:pt>
                <c:pt idx="64">
                  <c:v>1.9008344369160048</c:v>
                </c:pt>
                <c:pt idx="65">
                  <c:v>1.9008344369160048</c:v>
                </c:pt>
                <c:pt idx="66">
                  <c:v>2.0045002524850517</c:v>
                </c:pt>
                <c:pt idx="67">
                  <c:v>2.1049824721829431</c:v>
                </c:pt>
                <c:pt idx="68">
                  <c:v>2.2025671585806346</c:v>
                </c:pt>
                <c:pt idx="69">
                  <c:v>2.2962664228020251</c:v>
                </c:pt>
                <c:pt idx="70">
                  <c:v>2.3871739720114409</c:v>
                </c:pt>
                <c:pt idx="71">
                  <c:v>2.4731120013887988</c:v>
                </c:pt>
                <c:pt idx="72">
                  <c:v>2.5560258031329277</c:v>
                </c:pt>
                <c:pt idx="73">
                  <c:v>2.6358261556267792</c:v>
                </c:pt>
                <c:pt idx="74">
                  <c:v>2.7137373071485476</c:v>
                </c:pt>
                <c:pt idx="75">
                  <c:v>2.7884024499793716</c:v>
                </c:pt>
                <c:pt idx="76">
                  <c:v>2.7884024499793716</c:v>
                </c:pt>
                <c:pt idx="77">
                  <c:v>2.8613221375701015</c:v>
                </c:pt>
                <c:pt idx="78">
                  <c:v>2.9314087571160994</c:v>
                </c:pt>
                <c:pt idx="79">
                  <c:v>2.9988598866091674</c:v>
                </c:pt>
                <c:pt idx="80">
                  <c:v>3.0636176633835608</c:v>
                </c:pt>
                <c:pt idx="81">
                  <c:v>3.1269793361975058</c:v>
                </c:pt>
                <c:pt idx="82">
                  <c:v>3.1881485616452978</c:v>
                </c:pt>
                <c:pt idx="83">
                  <c:v>3.2478717819152738</c:v>
                </c:pt>
                <c:pt idx="84">
                  <c:v>3.3047587743009741</c:v>
                </c:pt>
                <c:pt idx="85">
                  <c:v>3.3608945905984982</c:v>
                </c:pt>
                <c:pt idx="86">
                  <c:v>3.4147466893492671</c:v>
                </c:pt>
                <c:pt idx="87">
                  <c:v>3.4670531003405927</c:v>
                </c:pt>
                <c:pt idx="88">
                  <c:v>3.5171573583929288</c:v>
                </c:pt>
                <c:pt idx="89">
                  <c:v>3.565666149846193</c:v>
                </c:pt>
                <c:pt idx="90">
                  <c:v>3.6118361122445153</c:v>
                </c:pt>
                <c:pt idx="91">
                  <c:v>3.6564568219126801</c:v>
                </c:pt>
                <c:pt idx="92">
                  <c:v>3.7069847669654803</c:v>
                </c:pt>
                <c:pt idx="93">
                  <c:v>3.74626083624256</c:v>
                </c:pt>
                <c:pt idx="94">
                  <c:v>3.7845614981861968</c:v>
                </c:pt>
                <c:pt idx="95">
                  <c:v>3.8197706128415438</c:v>
                </c:pt>
                <c:pt idx="96">
                  <c:v>3.8532735570620118</c:v>
                </c:pt>
                <c:pt idx="97">
                  <c:v>3.8532735570620118</c:v>
                </c:pt>
                <c:pt idx="98">
                  <c:v>3.8850423570411454</c:v>
                </c:pt>
                <c:pt idx="99">
                  <c:v>3.9150761365769116</c:v>
                </c:pt>
                <c:pt idx="100">
                  <c:v>3.9433348955985603</c:v>
                </c:pt>
                <c:pt idx="101">
                  <c:v>3.9684456048697099</c:v>
                </c:pt>
                <c:pt idx="102">
                  <c:v>3.9917360342858821</c:v>
                </c:pt>
                <c:pt idx="103">
                  <c:v>4.0125176984459419</c:v>
                </c:pt>
                <c:pt idx="104">
                  <c:v>4.0300430341468569</c:v>
                </c:pt>
                <c:pt idx="105">
                  <c:v>4.0457686653047924</c:v>
                </c:pt>
                <c:pt idx="106">
                  <c:v>4.0588413230709417</c:v>
                </c:pt>
                <c:pt idx="107">
                  <c:v>4.0693435324207776</c:v>
                </c:pt>
                <c:pt idx="108">
                  <c:v>4.0693435324207776</c:v>
                </c:pt>
                <c:pt idx="109">
                  <c:v>4.0766544539957454</c:v>
                </c:pt>
                <c:pt idx="110">
                  <c:v>4.0812494598591282</c:v>
                </c:pt>
                <c:pt idx="111">
                  <c:v>4.122074580486971</c:v>
                </c:pt>
                <c:pt idx="112">
                  <c:v>4.1383029121481849</c:v>
                </c:pt>
                <c:pt idx="113">
                  <c:v>4.1525591705187788</c:v>
                </c:pt>
                <c:pt idx="114">
                  <c:v>4.1525591705187788</c:v>
                </c:pt>
                <c:pt idx="115">
                  <c:v>4.1650306077664752</c:v>
                </c:pt>
                <c:pt idx="116">
                  <c:v>4.174934562829379</c:v>
                </c:pt>
                <c:pt idx="117">
                  <c:v>4.1836179014777697</c:v>
                </c:pt>
                <c:pt idx="118">
                  <c:v>4.189465583753786</c:v>
                </c:pt>
                <c:pt idx="119">
                  <c:v>4.1943159869141375</c:v>
                </c:pt>
                <c:pt idx="120">
                  <c:v>4.1943159869141375</c:v>
                </c:pt>
                <c:pt idx="121">
                  <c:v>4.1962963225944137</c:v>
                </c:pt>
                <c:pt idx="122">
                  <c:v>4.1969963880055223</c:v>
                </c:pt>
                <c:pt idx="123">
                  <c:v>4.1950741790431962</c:v>
                </c:pt>
                <c:pt idx="124">
                  <c:v>4.1923647649131297</c:v>
                </c:pt>
                <c:pt idx="125">
                  <c:v>4.1878399361192526</c:v>
                </c:pt>
                <c:pt idx="126">
                  <c:v>4.1806836066523241</c:v>
                </c:pt>
                <c:pt idx="127">
                  <c:v>4.1726954152594278</c:v>
                </c:pt>
                <c:pt idx="128">
                  <c:v>4.1633695528136796</c:v>
                </c:pt>
                <c:pt idx="129">
                  <c:v>4.1513927780051567</c:v>
                </c:pt>
                <c:pt idx="130">
                  <c:v>4.1380714317656064</c:v>
                </c:pt>
                <c:pt idx="131">
                  <c:v>4.1380714317656064</c:v>
                </c:pt>
                <c:pt idx="132">
                  <c:v>4.1229927778585092</c:v>
                </c:pt>
                <c:pt idx="133">
                  <c:v>4.1048034141714966</c:v>
                </c:pt>
                <c:pt idx="134">
                  <c:v>4.0848208386544798</c:v>
                </c:pt>
                <c:pt idx="135">
                  <c:v>4.0613028642052251</c:v>
                </c:pt>
                <c:pt idx="136">
                  <c:v>4.0355233692238821</c:v>
                </c:pt>
                <c:pt idx="137">
                  <c:v>4.0053311072761275</c:v>
                </c:pt>
                <c:pt idx="138">
                  <c:v>3.9698469255496276</c:v>
                </c:pt>
                <c:pt idx="139">
                  <c:v>3.929931970392242</c:v>
                </c:pt>
                <c:pt idx="140">
                  <c:v>3.929931970392242</c:v>
                </c:pt>
                <c:pt idx="141">
                  <c:v>3.885953117115089</c:v>
                </c:pt>
                <c:pt idx="142">
                  <c:v>3.8353987181169336</c:v>
                </c:pt>
                <c:pt idx="143">
                  <c:v>3.7798659178490501</c:v>
                </c:pt>
                <c:pt idx="144">
                  <c:v>3.7198669132539219</c:v>
                </c:pt>
                <c:pt idx="145">
                  <c:v>3.6554066884408543</c:v>
                </c:pt>
                <c:pt idx="146">
                  <c:v>3.585918102411441</c:v>
                </c:pt>
                <c:pt idx="147">
                  <c:v>3.5110633430576801</c:v>
                </c:pt>
                <c:pt idx="148">
                  <c:v>3.4299478005212656</c:v>
                </c:pt>
                <c:pt idx="149">
                  <c:v>3.3422852091570827</c:v>
                </c:pt>
                <c:pt idx="150">
                  <c:v>3.2498295952252927</c:v>
                </c:pt>
                <c:pt idx="151">
                  <c:v>3.1526404279659039</c:v>
                </c:pt>
                <c:pt idx="152">
                  <c:v>3.0485516933300718</c:v>
                </c:pt>
                <c:pt idx="153">
                  <c:v>2.9391048032079263</c:v>
                </c:pt>
                <c:pt idx="154">
                  <c:v>2.8224946377205931</c:v>
                </c:pt>
                <c:pt idx="155">
                  <c:v>2.6969028762928726</c:v>
                </c:pt>
                <c:pt idx="156">
                  <c:v>2.561925370330111</c:v>
                </c:pt>
              </c:numCache>
            </c:numRef>
          </c:yVal>
          <c:smooth val="1"/>
        </c:ser>
        <c:ser>
          <c:idx val="31"/>
          <c:order val="1"/>
          <c:tx>
            <c:strRef>
              <c:f>'Summary AW'!$CC$188</c:f>
              <c:strCache>
                <c:ptCount val="1"/>
                <c:pt idx="0">
                  <c:v>TWS: 8</c:v>
                </c:pt>
              </c:strCache>
            </c:strRef>
          </c:tx>
          <c:spPr>
            <a:ln w="12700">
              <a:solidFill>
                <a:srgbClr val="000000"/>
              </a:solidFill>
              <a:prstDash val="solid"/>
            </a:ln>
          </c:spPr>
          <c:marker>
            <c:symbol val="none"/>
          </c:marker>
          <c:xVal>
            <c:numRef>
              <c:f>'Summary AW'!$CC$190:$CC$346</c:f>
              <c:numCache>
                <c:formatCode>General</c:formatCode>
                <c:ptCount val="157"/>
                <c:pt idx="0">
                  <c:v>4.2135753350754323E-6</c:v>
                </c:pt>
                <c:pt idx="1">
                  <c:v>4.2135753350754323E-6</c:v>
                </c:pt>
                <c:pt idx="2">
                  <c:v>0.12922443747619936</c:v>
                </c:pt>
                <c:pt idx="3">
                  <c:v>0.25891030384686098</c:v>
                </c:pt>
                <c:pt idx="4">
                  <c:v>0.38966593965449176</c:v>
                </c:pt>
                <c:pt idx="5">
                  <c:v>0.52143668121440179</c:v>
                </c:pt>
                <c:pt idx="6">
                  <c:v>0.65350610643910045</c:v>
                </c:pt>
                <c:pt idx="7">
                  <c:v>0.78667249756321744</c:v>
                </c:pt>
                <c:pt idx="8">
                  <c:v>0.92072634758562222</c:v>
                </c:pt>
                <c:pt idx="9">
                  <c:v>1.0558614732414311</c:v>
                </c:pt>
                <c:pt idx="10">
                  <c:v>1.191479996636275</c:v>
                </c:pt>
                <c:pt idx="11">
                  <c:v>1.3270894820506143</c:v>
                </c:pt>
                <c:pt idx="12">
                  <c:v>1.4629815312944054</c:v>
                </c:pt>
                <c:pt idx="13">
                  <c:v>1.6000091270943244</c:v>
                </c:pt>
                <c:pt idx="14">
                  <c:v>1.7367996317538141</c:v>
                </c:pt>
                <c:pt idx="15">
                  <c:v>1.8732533188167853</c:v>
                </c:pt>
                <c:pt idx="16">
                  <c:v>2.0098648826951031</c:v>
                </c:pt>
                <c:pt idx="17">
                  <c:v>2.0098648826951031</c:v>
                </c:pt>
                <c:pt idx="18">
                  <c:v>2.1464377478851615</c:v>
                </c:pt>
                <c:pt idx="19">
                  <c:v>2.2823815017893994</c:v>
                </c:pt>
                <c:pt idx="20">
                  <c:v>2.4181421365873277</c:v>
                </c:pt>
                <c:pt idx="21">
                  <c:v>2.5529979952117974</c:v>
                </c:pt>
                <c:pt idx="22">
                  <c:v>2.6874609313260027</c:v>
                </c:pt>
                <c:pt idx="23">
                  <c:v>2.8195836797731291</c:v>
                </c:pt>
                <c:pt idx="24">
                  <c:v>2.9516295171426838</c:v>
                </c:pt>
                <c:pt idx="25">
                  <c:v>3.0817399453990579</c:v>
                </c:pt>
                <c:pt idx="26">
                  <c:v>3.2098042967581057</c:v>
                </c:pt>
                <c:pt idx="27">
                  <c:v>3.3369606411838055</c:v>
                </c:pt>
                <c:pt idx="28">
                  <c:v>3.4610594556217031</c:v>
                </c:pt>
                <c:pt idx="29">
                  <c:v>3.5835583610044366</c:v>
                </c:pt>
                <c:pt idx="30">
                  <c:v>3.7052470108475632</c:v>
                </c:pt>
                <c:pt idx="31">
                  <c:v>3.8229679283944349</c:v>
                </c:pt>
                <c:pt idx="32">
                  <c:v>3.9371583371221281</c:v>
                </c:pt>
                <c:pt idx="33">
                  <c:v>3.9371583371221281</c:v>
                </c:pt>
                <c:pt idx="34">
                  <c:v>4.0481846940493424</c:v>
                </c:pt>
                <c:pt idx="35">
                  <c:v>4.1550906265721803</c:v>
                </c:pt>
                <c:pt idx="36">
                  <c:v>4.2574717810613727</c:v>
                </c:pt>
                <c:pt idx="37">
                  <c:v>4.356546521786961</c:v>
                </c:pt>
                <c:pt idx="38">
                  <c:v>4.4520117762459686</c:v>
                </c:pt>
                <c:pt idx="39">
                  <c:v>4.5432098916454695</c:v>
                </c:pt>
                <c:pt idx="40">
                  <c:v>4.6317908452324819</c:v>
                </c:pt>
                <c:pt idx="41">
                  <c:v>4.7163046385964797</c:v>
                </c:pt>
                <c:pt idx="42">
                  <c:v>4.7982413746340544</c:v>
                </c:pt>
                <c:pt idx="43">
                  <c:v>4.8779996030107737</c:v>
                </c:pt>
                <c:pt idx="44">
                  <c:v>4.9543969418632745</c:v>
                </c:pt>
                <c:pt idx="45">
                  <c:v>5.0295212147450128</c:v>
                </c:pt>
                <c:pt idx="46">
                  <c:v>5.1023194241128946</c:v>
                </c:pt>
                <c:pt idx="47">
                  <c:v>5.1726633019506831</c:v>
                </c:pt>
                <c:pt idx="48">
                  <c:v>5.2395552777744712</c:v>
                </c:pt>
                <c:pt idx="49">
                  <c:v>5.2395552777744712</c:v>
                </c:pt>
                <c:pt idx="50">
                  <c:v>5.3029934361991238</c:v>
                </c:pt>
                <c:pt idx="51">
                  <c:v>5.361112748814798</c:v>
                </c:pt>
                <c:pt idx="52">
                  <c:v>5.4141676122166196</c:v>
                </c:pt>
                <c:pt idx="53">
                  <c:v>5.4615043693810676</c:v>
                </c:pt>
                <c:pt idx="54">
                  <c:v>5.5024871498013468</c:v>
                </c:pt>
                <c:pt idx="55">
                  <c:v>5.5374914905679331</c:v>
                </c:pt>
                <c:pt idx="56">
                  <c:v>5.5659110110461878</c:v>
                </c:pt>
                <c:pt idx="57">
                  <c:v>5.5899404068544847</c:v>
                </c:pt>
                <c:pt idx="58">
                  <c:v>5.6098879086194566</c:v>
                </c:pt>
                <c:pt idx="59">
                  <c:v>5.6260634160204992</c:v>
                </c:pt>
                <c:pt idx="60">
                  <c:v>5.6375636451436426</c:v>
                </c:pt>
                <c:pt idx="61">
                  <c:v>5.6453579502894886</c:v>
                </c:pt>
                <c:pt idx="62">
                  <c:v>5.6501815363518366</c:v>
                </c:pt>
                <c:pt idx="63">
                  <c:v>5.6517434984455637</c:v>
                </c:pt>
                <c:pt idx="64">
                  <c:v>5.6511781012125368</c:v>
                </c:pt>
                <c:pt idx="65">
                  <c:v>5.6511781012125368</c:v>
                </c:pt>
                <c:pt idx="66">
                  <c:v>5.6467553363736389</c:v>
                </c:pt>
                <c:pt idx="67">
                  <c:v>5.6405556575711655</c:v>
                </c:pt>
                <c:pt idx="68">
                  <c:v>5.6314371733014008</c:v>
                </c:pt>
                <c:pt idx="69">
                  <c:v>5.620456680126793</c:v>
                </c:pt>
                <c:pt idx="70">
                  <c:v>5.6081237268625443</c:v>
                </c:pt>
                <c:pt idx="71">
                  <c:v>5.5932576788914492</c:v>
                </c:pt>
                <c:pt idx="72">
                  <c:v>5.5768961391195671</c:v>
                </c:pt>
                <c:pt idx="73">
                  <c:v>5.5586980180016008</c:v>
                </c:pt>
                <c:pt idx="74">
                  <c:v>5.5382813190993314</c:v>
                </c:pt>
                <c:pt idx="75">
                  <c:v>5.5175599789177205</c:v>
                </c:pt>
                <c:pt idx="76">
                  <c:v>5.5175599789177205</c:v>
                </c:pt>
                <c:pt idx="77">
                  <c:v>5.4943473187315526</c:v>
                </c:pt>
                <c:pt idx="78">
                  <c:v>5.4696053765091621</c:v>
                </c:pt>
                <c:pt idx="79">
                  <c:v>5.4447867790556552</c:v>
                </c:pt>
                <c:pt idx="80">
                  <c:v>5.4171685745905052</c:v>
                </c:pt>
                <c:pt idx="81">
                  <c:v>5.3887390652333158</c:v>
                </c:pt>
                <c:pt idx="82">
                  <c:v>5.3598999581569764</c:v>
                </c:pt>
                <c:pt idx="83">
                  <c:v>5.3295471451104515</c:v>
                </c:pt>
                <c:pt idx="84">
                  <c:v>5.29775544285586</c:v>
                </c:pt>
                <c:pt idx="85">
                  <c:v>5.2654175623402759</c:v>
                </c:pt>
                <c:pt idx="86">
                  <c:v>5.2320236002661265</c:v>
                </c:pt>
                <c:pt idx="87">
                  <c:v>5.1970179441102129</c:v>
                </c:pt>
                <c:pt idx="88">
                  <c:v>5.1616671365091396</c:v>
                </c:pt>
                <c:pt idx="89">
                  <c:v>5.1241602754650533</c:v>
                </c:pt>
                <c:pt idx="90">
                  <c:v>5.0872275380659921</c:v>
                </c:pt>
                <c:pt idx="91">
                  <c:v>5.0481714225013157</c:v>
                </c:pt>
                <c:pt idx="92">
                  <c:v>5.0109683222336221</c:v>
                </c:pt>
                <c:pt idx="93">
                  <c:v>4.9695176295347787</c:v>
                </c:pt>
                <c:pt idx="94">
                  <c:v>4.9274850395855472</c:v>
                </c:pt>
                <c:pt idx="95">
                  <c:v>4.8840140821524516</c:v>
                </c:pt>
                <c:pt idx="96">
                  <c:v>4.8393160828365849</c:v>
                </c:pt>
                <c:pt idx="97">
                  <c:v>4.8393160828365849</c:v>
                </c:pt>
                <c:pt idx="98">
                  <c:v>4.7940250092822376</c:v>
                </c:pt>
                <c:pt idx="99">
                  <c:v>4.7474762962022492</c:v>
                </c:pt>
                <c:pt idx="100">
                  <c:v>4.6996959608824671</c:v>
                </c:pt>
                <c:pt idx="101">
                  <c:v>4.6521873641462275</c:v>
                </c:pt>
                <c:pt idx="102">
                  <c:v>4.6027688075402393</c:v>
                </c:pt>
                <c:pt idx="103">
                  <c:v>4.5522174893402667</c:v>
                </c:pt>
                <c:pt idx="104">
                  <c:v>4.5020377036891501</c:v>
                </c:pt>
                <c:pt idx="105">
                  <c:v>4.4500675318346099</c:v>
                </c:pt>
                <c:pt idx="106">
                  <c:v>4.3970636009668551</c:v>
                </c:pt>
                <c:pt idx="107">
                  <c:v>4.3438307539589918</c:v>
                </c:pt>
                <c:pt idx="108">
                  <c:v>4.3438307539589918</c:v>
                </c:pt>
                <c:pt idx="109">
                  <c:v>4.2896347562456913</c:v>
                </c:pt>
                <c:pt idx="110">
                  <c:v>4.2346071528150695</c:v>
                </c:pt>
                <c:pt idx="111">
                  <c:v>4.1794932285139552</c:v>
                </c:pt>
                <c:pt idx="112">
                  <c:v>4.1236665975916624</c:v>
                </c:pt>
                <c:pt idx="113">
                  <c:v>4.0670533401912534</c:v>
                </c:pt>
                <c:pt idx="114">
                  <c:v>4.0670533401912534</c:v>
                </c:pt>
                <c:pt idx="115">
                  <c:v>4.0091755861350444</c:v>
                </c:pt>
                <c:pt idx="116">
                  <c:v>3.9570857453428423</c:v>
                </c:pt>
                <c:pt idx="117">
                  <c:v>3.9048948456803489</c:v>
                </c:pt>
                <c:pt idx="118">
                  <c:v>3.8519099581448084</c:v>
                </c:pt>
                <c:pt idx="119">
                  <c:v>3.7981594462744428</c:v>
                </c:pt>
                <c:pt idx="120">
                  <c:v>3.7981594462744428</c:v>
                </c:pt>
                <c:pt idx="121">
                  <c:v>3.7438763093349885</c:v>
                </c:pt>
                <c:pt idx="122">
                  <c:v>3.6889066466802145</c:v>
                </c:pt>
                <c:pt idx="123">
                  <c:v>3.6332788773443476</c:v>
                </c:pt>
                <c:pt idx="124">
                  <c:v>3.5772578639237507</c:v>
                </c:pt>
                <c:pt idx="125">
                  <c:v>3.521494395700588</c:v>
                </c:pt>
                <c:pt idx="126">
                  <c:v>3.4637594686072828</c:v>
                </c:pt>
                <c:pt idx="127">
                  <c:v>3.4066226165440692</c:v>
                </c:pt>
                <c:pt idx="128">
                  <c:v>3.3484573348058437</c:v>
                </c:pt>
                <c:pt idx="129">
                  <c:v>3.2887505019207524</c:v>
                </c:pt>
                <c:pt idx="130">
                  <c:v>3.2289730641512526</c:v>
                </c:pt>
                <c:pt idx="131">
                  <c:v>3.2289730641512526</c:v>
                </c:pt>
                <c:pt idx="132">
                  <c:v>3.1686266729680725</c:v>
                </c:pt>
                <c:pt idx="133">
                  <c:v>3.1069373835502589</c:v>
                </c:pt>
                <c:pt idx="134">
                  <c:v>3.0451209582937815</c:v>
                </c:pt>
                <c:pt idx="135">
                  <c:v>2.9810517342727771</c:v>
                </c:pt>
                <c:pt idx="136">
                  <c:v>2.9167146779984687</c:v>
                </c:pt>
                <c:pt idx="137">
                  <c:v>2.8514514267986155</c:v>
                </c:pt>
                <c:pt idx="138">
                  <c:v>2.7837100914240773</c:v>
                </c:pt>
                <c:pt idx="139">
                  <c:v>2.7162510883844857</c:v>
                </c:pt>
                <c:pt idx="140">
                  <c:v>2.7162510883844857</c:v>
                </c:pt>
                <c:pt idx="141">
                  <c:v>2.6465057387629067</c:v>
                </c:pt>
                <c:pt idx="142">
                  <c:v>2.5758826423519694</c:v>
                </c:pt>
                <c:pt idx="143">
                  <c:v>2.5049383473684705</c:v>
                </c:pt>
                <c:pt idx="144">
                  <c:v>2.4334202938250766</c:v>
                </c:pt>
                <c:pt idx="145">
                  <c:v>2.3631038242081899</c:v>
                </c:pt>
                <c:pt idx="146">
                  <c:v>2.2932222126416324</c:v>
                </c:pt>
                <c:pt idx="147">
                  <c:v>2.2230522485137376</c:v>
                </c:pt>
                <c:pt idx="148">
                  <c:v>2.1508348026015676</c:v>
                </c:pt>
                <c:pt idx="149">
                  <c:v>2.0768093907552299</c:v>
                </c:pt>
                <c:pt idx="150">
                  <c:v>2.0004709767192121</c:v>
                </c:pt>
                <c:pt idx="151">
                  <c:v>1.9217439792194981</c:v>
                </c:pt>
                <c:pt idx="152">
                  <c:v>1.8397753541053448</c:v>
                </c:pt>
                <c:pt idx="153">
                  <c:v>1.7555525553580777</c:v>
                </c:pt>
                <c:pt idx="154">
                  <c:v>1.6695915160596697</c:v>
                </c:pt>
                <c:pt idx="155">
                  <c:v>1.5817286319516541</c:v>
                </c:pt>
                <c:pt idx="156">
                  <c:v>1.4901587313697675</c:v>
                </c:pt>
              </c:numCache>
            </c:numRef>
          </c:xVal>
          <c:yVal>
            <c:numRef>
              <c:f>'Summary AW'!$CD$190:$CD$346</c:f>
              <c:numCache>
                <c:formatCode>General</c:formatCode>
                <c:ptCount val="157"/>
                <c:pt idx="0">
                  <c:v>-3.7509999275183854</c:v>
                </c:pt>
                <c:pt idx="1">
                  <c:v>-3.7509999275183854</c:v>
                </c:pt>
                <c:pt idx="2">
                  <c:v>-3.7567782098442697</c:v>
                </c:pt>
                <c:pt idx="3">
                  <c:v>-3.7590941204642587</c:v>
                </c:pt>
                <c:pt idx="4">
                  <c:v>-3.757851159186683</c:v>
                </c:pt>
                <c:pt idx="5">
                  <c:v>-3.7529488469274521</c:v>
                </c:pt>
                <c:pt idx="6">
                  <c:v>-3.7444000411048508</c:v>
                </c:pt>
                <c:pt idx="7">
                  <c:v>-3.7330110926931028</c:v>
                </c:pt>
                <c:pt idx="8">
                  <c:v>-3.7176823974688884</c:v>
                </c:pt>
                <c:pt idx="9">
                  <c:v>-3.699265420883028</c:v>
                </c:pt>
                <c:pt idx="10">
                  <c:v>-3.6757138152249027</c:v>
                </c:pt>
                <c:pt idx="11">
                  <c:v>-3.6481169484669977</c:v>
                </c:pt>
                <c:pt idx="12">
                  <c:v>-3.6173593479336295</c:v>
                </c:pt>
                <c:pt idx="13">
                  <c:v>-3.5818850562843014</c:v>
                </c:pt>
                <c:pt idx="14">
                  <c:v>-3.5421111660174494</c:v>
                </c:pt>
                <c:pt idx="15">
                  <c:v>-3.4979916364813488</c:v>
                </c:pt>
                <c:pt idx="16">
                  <c:v>-3.4491314813494234</c:v>
                </c:pt>
                <c:pt idx="17">
                  <c:v>-3.4491314813494234</c:v>
                </c:pt>
                <c:pt idx="18">
                  <c:v>-3.3966351005172206</c:v>
                </c:pt>
                <c:pt idx="19">
                  <c:v>-3.3395748677799677</c:v>
                </c:pt>
                <c:pt idx="20">
                  <c:v>-3.2774864201650917</c:v>
                </c:pt>
                <c:pt idx="21">
                  <c:v>-3.2107019757029356</c:v>
                </c:pt>
                <c:pt idx="22">
                  <c:v>-3.1399429757918571</c:v>
                </c:pt>
                <c:pt idx="23">
                  <c:v>-3.0641220861245411</c:v>
                </c:pt>
                <c:pt idx="24">
                  <c:v>-2.9837379941402413</c:v>
                </c:pt>
                <c:pt idx="25">
                  <c:v>-2.8990066327989417</c:v>
                </c:pt>
                <c:pt idx="26">
                  <c:v>-2.8099663021067358</c:v>
                </c:pt>
                <c:pt idx="27">
                  <c:v>-2.7167080169545588</c:v>
                </c:pt>
                <c:pt idx="28">
                  <c:v>-2.6185241585890542</c:v>
                </c:pt>
                <c:pt idx="29">
                  <c:v>-2.5166946795990262</c:v>
                </c:pt>
                <c:pt idx="30">
                  <c:v>-2.4080504362373105</c:v>
                </c:pt>
                <c:pt idx="31">
                  <c:v>-2.2970669469431138</c:v>
                </c:pt>
                <c:pt idx="32">
                  <c:v>-2.1832972594732589</c:v>
                </c:pt>
                <c:pt idx="33">
                  <c:v>-2.1832972594732589</c:v>
                </c:pt>
                <c:pt idx="34">
                  <c:v>-2.0662106321419893</c:v>
                </c:pt>
                <c:pt idx="35">
                  <c:v>-1.9454984553578856</c:v>
                </c:pt>
                <c:pt idx="36">
                  <c:v>-1.8221129004853382</c:v>
                </c:pt>
                <c:pt idx="37">
                  <c:v>-1.6959154421364708</c:v>
                </c:pt>
                <c:pt idx="38">
                  <c:v>-1.567797551846678</c:v>
                </c:pt>
                <c:pt idx="39">
                  <c:v>-1.4368255315321026</c:v>
                </c:pt>
                <c:pt idx="40">
                  <c:v>-1.3045518848441229</c:v>
                </c:pt>
                <c:pt idx="41">
                  <c:v>-1.1689112702851698</c:v>
                </c:pt>
                <c:pt idx="42">
                  <c:v>-1.0321548507175449</c:v>
                </c:pt>
                <c:pt idx="43">
                  <c:v>-0.89263764777069621</c:v>
                </c:pt>
                <c:pt idx="44">
                  <c:v>-0.75104827402943675</c:v>
                </c:pt>
                <c:pt idx="45">
                  <c:v>-0.60685434482073086</c:v>
                </c:pt>
                <c:pt idx="46">
                  <c:v>-0.45985538984014107</c:v>
                </c:pt>
                <c:pt idx="47">
                  <c:v>-0.31093411704832891</c:v>
                </c:pt>
                <c:pt idx="48">
                  <c:v>-0.16007988931912012</c:v>
                </c:pt>
                <c:pt idx="49">
                  <c:v>-0.16007988931912012</c:v>
                </c:pt>
                <c:pt idx="50">
                  <c:v>-8.3266090489490015E-3</c:v>
                </c:pt>
                <c:pt idx="51">
                  <c:v>0.14226100777692113</c:v>
                </c:pt>
                <c:pt idx="52">
                  <c:v>0.29132854687827014</c:v>
                </c:pt>
                <c:pt idx="53">
                  <c:v>0.43750660162604593</c:v>
                </c:pt>
                <c:pt idx="54">
                  <c:v>0.58027931364487662</c:v>
                </c:pt>
                <c:pt idx="55">
                  <c:v>0.71919762747201721</c:v>
                </c:pt>
                <c:pt idx="56">
                  <c:v>0.85369554859278163</c:v>
                </c:pt>
                <c:pt idx="57">
                  <c:v>0.98465404597415451</c:v>
                </c:pt>
                <c:pt idx="58">
                  <c:v>1.1118080238759631</c:v>
                </c:pt>
                <c:pt idx="59">
                  <c:v>1.2349141976811779</c:v>
                </c:pt>
                <c:pt idx="60">
                  <c:v>1.3545030491849228</c:v>
                </c:pt>
                <c:pt idx="61">
                  <c:v>1.4715607034336082</c:v>
                </c:pt>
                <c:pt idx="62">
                  <c:v>1.5839422225646671</c:v>
                </c:pt>
                <c:pt idx="63">
                  <c:v>1.6934569829535093</c:v>
                </c:pt>
                <c:pt idx="64">
                  <c:v>1.8002638219500475</c:v>
                </c:pt>
                <c:pt idx="65">
                  <c:v>1.8002638219500475</c:v>
                </c:pt>
                <c:pt idx="66">
                  <c:v>1.9036376991379271</c:v>
                </c:pt>
                <c:pt idx="67">
                  <c:v>2.0040779936306903</c:v>
                </c:pt>
                <c:pt idx="68">
                  <c:v>2.102150861244517</c:v>
                </c:pt>
                <c:pt idx="69">
                  <c:v>2.1981105215803631</c:v>
                </c:pt>
                <c:pt idx="70">
                  <c:v>2.2909197557390422</c:v>
                </c:pt>
                <c:pt idx="71">
                  <c:v>2.3811151780505599</c:v>
                </c:pt>
                <c:pt idx="72">
                  <c:v>2.4690140085230792</c:v>
                </c:pt>
                <c:pt idx="73">
                  <c:v>2.5555431356324561</c:v>
                </c:pt>
                <c:pt idx="74">
                  <c:v>2.6392551674469718</c:v>
                </c:pt>
                <c:pt idx="75">
                  <c:v>2.7209621954148919</c:v>
                </c:pt>
                <c:pt idx="76">
                  <c:v>2.7209621954148919</c:v>
                </c:pt>
                <c:pt idx="77">
                  <c:v>2.8007203149769495</c:v>
                </c:pt>
                <c:pt idx="78">
                  <c:v>2.8789200929960979</c:v>
                </c:pt>
                <c:pt idx="79">
                  <c:v>2.9550506015134883</c:v>
                </c:pt>
                <c:pt idx="80">
                  <c:v>3.030038100064306</c:v>
                </c:pt>
                <c:pt idx="81">
                  <c:v>3.1024207452174508</c:v>
                </c:pt>
                <c:pt idx="82">
                  <c:v>3.1736279837297894</c:v>
                </c:pt>
                <c:pt idx="83">
                  <c:v>3.2416924871149413</c:v>
                </c:pt>
                <c:pt idx="84">
                  <c:v>3.3104076764589485</c:v>
                </c:pt>
                <c:pt idx="85">
                  <c:v>3.37644847818747</c:v>
                </c:pt>
                <c:pt idx="86">
                  <c:v>3.4407229033030533</c:v>
                </c:pt>
                <c:pt idx="87">
                  <c:v>3.5041161605590303</c:v>
                </c:pt>
                <c:pt idx="88">
                  <c:v>3.5647886900364365</c:v>
                </c:pt>
                <c:pt idx="89">
                  <c:v>3.6254254714143128</c:v>
                </c:pt>
                <c:pt idx="90">
                  <c:v>3.6838945018921501</c:v>
                </c:pt>
                <c:pt idx="91">
                  <c:v>3.7422747470269506</c:v>
                </c:pt>
                <c:pt idx="92">
                  <c:v>3.8035346825909269</c:v>
                </c:pt>
                <c:pt idx="93">
                  <c:v>3.857534722830624</c:v>
                </c:pt>
                <c:pt idx="94">
                  <c:v>3.9110830715751259</c:v>
                </c:pt>
                <c:pt idx="95">
                  <c:v>3.9620610642906438</c:v>
                </c:pt>
                <c:pt idx="96">
                  <c:v>4.0134014382816687</c:v>
                </c:pt>
                <c:pt idx="97">
                  <c:v>4.0134014382816687</c:v>
                </c:pt>
                <c:pt idx="98">
                  <c:v>4.0627551247362952</c:v>
                </c:pt>
                <c:pt idx="99">
                  <c:v>4.1109453234250983</c:v>
                </c:pt>
                <c:pt idx="100">
                  <c:v>4.157942288214965</c:v>
                </c:pt>
                <c:pt idx="101">
                  <c:v>4.2035761548587001</c:v>
                </c:pt>
                <c:pt idx="102">
                  <c:v>4.2473154400966369</c:v>
                </c:pt>
                <c:pt idx="103">
                  <c:v>4.2897951421251452</c:v>
                </c:pt>
                <c:pt idx="104">
                  <c:v>4.3308969314945083</c:v>
                </c:pt>
                <c:pt idx="105">
                  <c:v>4.370019201257338</c:v>
                </c:pt>
                <c:pt idx="106">
                  <c:v>4.4078232268349371</c:v>
                </c:pt>
                <c:pt idx="107">
                  <c:v>4.4435271100888434</c:v>
                </c:pt>
                <c:pt idx="108">
                  <c:v>4.4435271100888434</c:v>
                </c:pt>
                <c:pt idx="109">
                  <c:v>4.4778831279257441</c:v>
                </c:pt>
                <c:pt idx="110">
                  <c:v>4.5094009199319034</c:v>
                </c:pt>
                <c:pt idx="111">
                  <c:v>4.5388035091060379</c:v>
                </c:pt>
                <c:pt idx="112">
                  <c:v>4.5653561943991123</c:v>
                </c:pt>
                <c:pt idx="113">
                  <c:v>4.5905081270682988</c:v>
                </c:pt>
                <c:pt idx="114">
                  <c:v>4.5905081270682988</c:v>
                </c:pt>
                <c:pt idx="115">
                  <c:v>4.6120313166229039</c:v>
                </c:pt>
                <c:pt idx="116">
                  <c:v>4.6331544992309697</c:v>
                </c:pt>
                <c:pt idx="117">
                  <c:v>4.6602784591099997</c:v>
                </c:pt>
                <c:pt idx="118">
                  <c:v>4.6860586305791383</c:v>
                </c:pt>
                <c:pt idx="119">
                  <c:v>4.7104763296088947</c:v>
                </c:pt>
                <c:pt idx="120">
                  <c:v>4.7104763296088947</c:v>
                </c:pt>
                <c:pt idx="121">
                  <c:v>4.7320762053932661</c:v>
                </c:pt>
                <c:pt idx="122">
                  <c:v>4.752285899813157</c:v>
                </c:pt>
                <c:pt idx="123">
                  <c:v>4.7710896247494397</c:v>
                </c:pt>
                <c:pt idx="124">
                  <c:v>4.7870450351852964</c:v>
                </c:pt>
                <c:pt idx="125">
                  <c:v>4.8009575269547984</c:v>
                </c:pt>
                <c:pt idx="126">
                  <c:v>4.8132388583706804</c:v>
                </c:pt>
                <c:pt idx="127">
                  <c:v>4.8220468736014235</c:v>
                </c:pt>
                <c:pt idx="128">
                  <c:v>4.8285824654041924</c:v>
                </c:pt>
                <c:pt idx="129">
                  <c:v>4.8319915856152349</c:v>
                </c:pt>
                <c:pt idx="130">
                  <c:v>4.83250189869156</c:v>
                </c:pt>
                <c:pt idx="131">
                  <c:v>4.83250189869156</c:v>
                </c:pt>
                <c:pt idx="132">
                  <c:v>4.8292837224333365</c:v>
                </c:pt>
                <c:pt idx="133">
                  <c:v>4.8228735172496862</c:v>
                </c:pt>
                <c:pt idx="134">
                  <c:v>4.8113274363123422</c:v>
                </c:pt>
                <c:pt idx="135">
                  <c:v>4.7948561525634741</c:v>
                </c:pt>
                <c:pt idx="136">
                  <c:v>4.774599264796251</c:v>
                </c:pt>
                <c:pt idx="137">
                  <c:v>4.7474909103285903</c:v>
                </c:pt>
                <c:pt idx="138">
                  <c:v>4.7145076182598746</c:v>
                </c:pt>
                <c:pt idx="139">
                  <c:v>4.6763708088998426</c:v>
                </c:pt>
                <c:pt idx="140">
                  <c:v>4.6763708088998426</c:v>
                </c:pt>
                <c:pt idx="141">
                  <c:v>4.6323031832689017</c:v>
                </c:pt>
                <c:pt idx="142">
                  <c:v>4.5826714143573533</c:v>
                </c:pt>
                <c:pt idx="143">
                  <c:v>4.528345266208043</c:v>
                </c:pt>
                <c:pt idx="144">
                  <c:v>4.4706338730592812</c:v>
                </c:pt>
                <c:pt idx="145">
                  <c:v>4.4108681896775925</c:v>
                </c:pt>
                <c:pt idx="146">
                  <c:v>4.3494849215496618</c:v>
                </c:pt>
                <c:pt idx="147">
                  <c:v>4.2868729469784466</c:v>
                </c:pt>
                <c:pt idx="148">
                  <c:v>4.2194319795492472</c:v>
                </c:pt>
                <c:pt idx="149">
                  <c:v>4.1436807160066715</c:v>
                </c:pt>
                <c:pt idx="150">
                  <c:v>4.0565555255442458</c:v>
                </c:pt>
                <c:pt idx="151">
                  <c:v>3.9559198674873186</c:v>
                </c:pt>
                <c:pt idx="152">
                  <c:v>3.8433512693077421</c:v>
                </c:pt>
                <c:pt idx="153">
                  <c:v>3.7206222515185892</c:v>
                </c:pt>
                <c:pt idx="154">
                  <c:v>3.5886247688554729</c:v>
                </c:pt>
                <c:pt idx="155">
                  <c:v>3.4452597429071088</c:v>
                </c:pt>
                <c:pt idx="156">
                  <c:v>3.2880885325541818</c:v>
                </c:pt>
              </c:numCache>
            </c:numRef>
          </c:yVal>
          <c:smooth val="1"/>
        </c:ser>
        <c:ser>
          <c:idx val="32"/>
          <c:order val="2"/>
          <c:tx>
            <c:strRef>
              <c:f>'Summary AW'!$CF$188</c:f>
              <c:strCache>
                <c:ptCount val="1"/>
                <c:pt idx="0">
                  <c:v>TWS: 10</c:v>
                </c:pt>
              </c:strCache>
            </c:strRef>
          </c:tx>
          <c:spPr>
            <a:ln w="12700">
              <a:solidFill>
                <a:srgbClr val="000000"/>
              </a:solidFill>
              <a:prstDash val="solid"/>
            </a:ln>
          </c:spPr>
          <c:marker>
            <c:symbol val="none"/>
          </c:marker>
          <c:xVal>
            <c:numRef>
              <c:f>'Summary AW'!$CF$190:$CF$346</c:f>
              <c:numCache>
                <c:formatCode>General</c:formatCode>
                <c:ptCount val="157"/>
                <c:pt idx="0">
                  <c:v>5.190864092778272E-6</c:v>
                </c:pt>
                <c:pt idx="1">
                  <c:v>5.190864092778272E-6</c:v>
                </c:pt>
                <c:pt idx="2">
                  <c:v>0.15674435396600461</c:v>
                </c:pt>
                <c:pt idx="3">
                  <c:v>0.31391282498558853</c:v>
                </c:pt>
                <c:pt idx="4">
                  <c:v>0.47244074416012249</c:v>
                </c:pt>
                <c:pt idx="5">
                  <c:v>0.63203982565847538</c:v>
                </c:pt>
                <c:pt idx="6">
                  <c:v>0.79188319639344762</c:v>
                </c:pt>
                <c:pt idx="7">
                  <c:v>0.95288350890102191</c:v>
                </c:pt>
                <c:pt idx="8">
                  <c:v>1.1140038722718195</c:v>
                </c:pt>
                <c:pt idx="9">
                  <c:v>1.2751462126376656</c:v>
                </c:pt>
                <c:pt idx="10">
                  <c:v>1.4373008247693388</c:v>
                </c:pt>
                <c:pt idx="11">
                  <c:v>1.5997739601373797</c:v>
                </c:pt>
                <c:pt idx="12">
                  <c:v>1.7615203177497951</c:v>
                </c:pt>
                <c:pt idx="13">
                  <c:v>1.9236817993863775</c:v>
                </c:pt>
                <c:pt idx="14">
                  <c:v>2.0861146840882299</c:v>
                </c:pt>
                <c:pt idx="15">
                  <c:v>2.2476288944662159</c:v>
                </c:pt>
                <c:pt idx="16">
                  <c:v>2.4084656011335195</c:v>
                </c:pt>
                <c:pt idx="17">
                  <c:v>2.4084656011335195</c:v>
                </c:pt>
                <c:pt idx="18">
                  <c:v>2.5692201778738211</c:v>
                </c:pt>
                <c:pt idx="19">
                  <c:v>2.7309914571843299</c:v>
                </c:pt>
                <c:pt idx="20">
                  <c:v>2.8902447037007519</c:v>
                </c:pt>
                <c:pt idx="21">
                  <c:v>3.0488994567409029</c:v>
                </c:pt>
                <c:pt idx="22">
                  <c:v>3.2055694680770195</c:v>
                </c:pt>
                <c:pt idx="23">
                  <c:v>3.362128223408297</c:v>
                </c:pt>
                <c:pt idx="24">
                  <c:v>3.5171073075915933</c:v>
                </c:pt>
                <c:pt idx="25">
                  <c:v>3.6704228749471044</c:v>
                </c:pt>
                <c:pt idx="26">
                  <c:v>3.8226344282375324</c:v>
                </c:pt>
                <c:pt idx="27">
                  <c:v>3.9728695398014469</c:v>
                </c:pt>
                <c:pt idx="28">
                  <c:v>4.1211552602665158</c:v>
                </c:pt>
                <c:pt idx="29">
                  <c:v>4.2666219844330611</c:v>
                </c:pt>
                <c:pt idx="30">
                  <c:v>4.4099619037804185</c:v>
                </c:pt>
                <c:pt idx="31">
                  <c:v>4.5480677721333347</c:v>
                </c:pt>
                <c:pt idx="32">
                  <c:v>4.6824923928044875</c:v>
                </c:pt>
                <c:pt idx="33">
                  <c:v>4.6824923928044875</c:v>
                </c:pt>
                <c:pt idx="34">
                  <c:v>4.8118484143241549</c:v>
                </c:pt>
                <c:pt idx="35">
                  <c:v>4.9356637127988616</c:v>
                </c:pt>
                <c:pt idx="36">
                  <c:v>5.0534887282712297</c:v>
                </c:pt>
                <c:pt idx="37">
                  <c:v>5.1653439696605776</c:v>
                </c:pt>
                <c:pt idx="38">
                  <c:v>5.2702962300537832</c:v>
                </c:pt>
                <c:pt idx="39">
                  <c:v>5.3682568710201597</c:v>
                </c:pt>
                <c:pt idx="40">
                  <c:v>5.4594794393949915</c:v>
                </c:pt>
                <c:pt idx="41">
                  <c:v>5.5456246865239445</c:v>
                </c:pt>
                <c:pt idx="42">
                  <c:v>5.6249340785486908</c:v>
                </c:pt>
                <c:pt idx="43">
                  <c:v>5.6994949108281636</c:v>
                </c:pt>
                <c:pt idx="44">
                  <c:v>5.7675448293474512</c:v>
                </c:pt>
                <c:pt idx="45">
                  <c:v>5.8314088646797257</c:v>
                </c:pt>
                <c:pt idx="46">
                  <c:v>5.8902357812590171</c:v>
                </c:pt>
                <c:pt idx="47">
                  <c:v>5.9440183997329177</c:v>
                </c:pt>
                <c:pt idx="48">
                  <c:v>5.9929691592985268</c:v>
                </c:pt>
                <c:pt idx="49">
                  <c:v>5.9929691592985268</c:v>
                </c:pt>
                <c:pt idx="50">
                  <c:v>6.0374842406789666</c:v>
                </c:pt>
                <c:pt idx="51">
                  <c:v>6.078576296956828</c:v>
                </c:pt>
                <c:pt idx="52">
                  <c:v>6.1154066856630083</c:v>
                </c:pt>
                <c:pt idx="53">
                  <c:v>6.1491369142871228</c:v>
                </c:pt>
                <c:pt idx="54">
                  <c:v>6.1779313626087315</c:v>
                </c:pt>
                <c:pt idx="55">
                  <c:v>6.2049290352960149</c:v>
                </c:pt>
                <c:pt idx="56">
                  <c:v>6.227283007061807</c:v>
                </c:pt>
                <c:pt idx="57">
                  <c:v>6.2470897046206089</c:v>
                </c:pt>
                <c:pt idx="58">
                  <c:v>6.2644531624496613</c:v>
                </c:pt>
                <c:pt idx="59">
                  <c:v>6.2786000107548166</c:v>
                </c:pt>
                <c:pt idx="60">
                  <c:v>6.2895679801592657</c:v>
                </c:pt>
                <c:pt idx="61">
                  <c:v>6.2974695017771438</c:v>
                </c:pt>
                <c:pt idx="62">
                  <c:v>6.303406955673081</c:v>
                </c:pt>
                <c:pt idx="63">
                  <c:v>6.3065022892617018</c:v>
                </c:pt>
                <c:pt idx="64">
                  <c:v>6.3078531818294907</c:v>
                </c:pt>
                <c:pt idx="65">
                  <c:v>6.3078531818294907</c:v>
                </c:pt>
                <c:pt idx="66">
                  <c:v>6.306588401613431</c:v>
                </c:pt>
                <c:pt idx="67">
                  <c:v>6.3025654038172583</c:v>
                </c:pt>
                <c:pt idx="68">
                  <c:v>6.2961230523835727</c:v>
                </c:pt>
                <c:pt idx="69">
                  <c:v>6.2883444899277912</c:v>
                </c:pt>
                <c:pt idx="70">
                  <c:v>6.2783743771883582</c:v>
                </c:pt>
                <c:pt idx="71">
                  <c:v>6.2659951179369067</c:v>
                </c:pt>
                <c:pt idx="72">
                  <c:v>6.2512692910299306</c:v>
                </c:pt>
                <c:pt idx="73">
                  <c:v>6.2355775189832094</c:v>
                </c:pt>
                <c:pt idx="74">
                  <c:v>6.2176938522687282</c:v>
                </c:pt>
                <c:pt idx="75">
                  <c:v>6.1980863091134513</c:v>
                </c:pt>
                <c:pt idx="76">
                  <c:v>6.1980863091134513</c:v>
                </c:pt>
                <c:pt idx="77">
                  <c:v>6.1764489599883152</c:v>
                </c:pt>
                <c:pt idx="78">
                  <c:v>6.153772833833413</c:v>
                </c:pt>
                <c:pt idx="79">
                  <c:v>6.1282659835689577</c:v>
                </c:pt>
                <c:pt idx="80">
                  <c:v>6.1018400222737537</c:v>
                </c:pt>
                <c:pt idx="81">
                  <c:v>6.0736342048113832</c:v>
                </c:pt>
                <c:pt idx="82">
                  <c:v>6.0423100561942622</c:v>
                </c:pt>
                <c:pt idx="83">
                  <c:v>6.0088026522547713</c:v>
                </c:pt>
                <c:pt idx="84">
                  <c:v>5.9750884216821811</c:v>
                </c:pt>
                <c:pt idx="85">
                  <c:v>5.9378524114225923</c:v>
                </c:pt>
                <c:pt idx="86">
                  <c:v>5.8999713649413197</c:v>
                </c:pt>
                <c:pt idx="87">
                  <c:v>5.8597504775241003</c:v>
                </c:pt>
                <c:pt idx="88">
                  <c:v>5.8184181961781976</c:v>
                </c:pt>
                <c:pt idx="89">
                  <c:v>5.7757261858784599</c:v>
                </c:pt>
                <c:pt idx="90">
                  <c:v>5.7296577289594524</c:v>
                </c:pt>
                <c:pt idx="91">
                  <c:v>5.6831698289550392</c:v>
                </c:pt>
                <c:pt idx="92">
                  <c:v>5.6375367488122388</c:v>
                </c:pt>
                <c:pt idx="93">
                  <c:v>5.587160169395756</c:v>
                </c:pt>
                <c:pt idx="94">
                  <c:v>5.5342111099254527</c:v>
                </c:pt>
                <c:pt idx="95">
                  <c:v>5.4810530259798709</c:v>
                </c:pt>
                <c:pt idx="96">
                  <c:v>5.4254257010165068</c:v>
                </c:pt>
                <c:pt idx="97">
                  <c:v>5.4254257010165068</c:v>
                </c:pt>
                <c:pt idx="98">
                  <c:v>5.3689850706506279</c:v>
                </c:pt>
                <c:pt idx="99">
                  <c:v>5.3101578010991943</c:v>
                </c:pt>
                <c:pt idx="100">
                  <c:v>5.2497872417605809</c:v>
                </c:pt>
                <c:pt idx="101">
                  <c:v>5.1879087608814967</c:v>
                </c:pt>
                <c:pt idx="102">
                  <c:v>5.1245608271704324</c:v>
                </c:pt>
                <c:pt idx="103">
                  <c:v>5.0597801702268477</c:v>
                </c:pt>
                <c:pt idx="104">
                  <c:v>4.9936219116175513</c:v>
                </c:pt>
                <c:pt idx="105">
                  <c:v>4.9253699805211886</c:v>
                </c:pt>
                <c:pt idx="106">
                  <c:v>4.8597945268993392</c:v>
                </c:pt>
                <c:pt idx="107">
                  <c:v>4.7994732697280149</c:v>
                </c:pt>
                <c:pt idx="108">
                  <c:v>4.7994732697280149</c:v>
                </c:pt>
                <c:pt idx="109">
                  <c:v>4.7404285661135335</c:v>
                </c:pt>
                <c:pt idx="110">
                  <c:v>4.6797238902838592</c:v>
                </c:pt>
                <c:pt idx="111">
                  <c:v>4.6677695855581849</c:v>
                </c:pt>
                <c:pt idx="112">
                  <c:v>4.6068152809108414</c:v>
                </c:pt>
                <c:pt idx="113">
                  <c:v>4.5470280752337748</c:v>
                </c:pt>
                <c:pt idx="114">
                  <c:v>4.5470280752337748</c:v>
                </c:pt>
                <c:pt idx="115">
                  <c:v>4.485440488700851</c:v>
                </c:pt>
                <c:pt idx="116">
                  <c:v>4.4227918155282167</c:v>
                </c:pt>
                <c:pt idx="117">
                  <c:v>4.3599549193099829</c:v>
                </c:pt>
                <c:pt idx="118">
                  <c:v>4.2954769276284903</c:v>
                </c:pt>
                <c:pt idx="119">
                  <c:v>4.2315793663240671</c:v>
                </c:pt>
                <c:pt idx="120">
                  <c:v>4.2315793663240671</c:v>
                </c:pt>
                <c:pt idx="121">
                  <c:v>4.1676439176580011</c:v>
                </c:pt>
                <c:pt idx="122">
                  <c:v>4.1028605601298098</c:v>
                </c:pt>
                <c:pt idx="123">
                  <c:v>4.0375000352645145</c:v>
                </c:pt>
                <c:pt idx="124">
                  <c:v>3.972011789274386</c:v>
                </c:pt>
                <c:pt idx="125">
                  <c:v>3.9060514893328184</c:v>
                </c:pt>
                <c:pt idx="126">
                  <c:v>3.8394197684494609</c:v>
                </c:pt>
                <c:pt idx="127">
                  <c:v>3.773915569667202</c:v>
                </c:pt>
                <c:pt idx="128">
                  <c:v>3.7116554694210522</c:v>
                </c:pt>
                <c:pt idx="129">
                  <c:v>3.6494657810156044</c:v>
                </c:pt>
                <c:pt idx="130">
                  <c:v>3.5870903071135714</c:v>
                </c:pt>
                <c:pt idx="131">
                  <c:v>3.5870903071135714</c:v>
                </c:pt>
                <c:pt idx="132">
                  <c:v>3.5242663863646304</c:v>
                </c:pt>
                <c:pt idx="133">
                  <c:v>3.4604625288150346</c:v>
                </c:pt>
                <c:pt idx="134">
                  <c:v>3.3966235753306315</c:v>
                </c:pt>
                <c:pt idx="135">
                  <c:v>3.3333496254417541</c:v>
                </c:pt>
                <c:pt idx="136">
                  <c:v>3.2678097167334199</c:v>
                </c:pt>
                <c:pt idx="137">
                  <c:v>3.2032836658583999</c:v>
                </c:pt>
                <c:pt idx="138">
                  <c:v>3.1375142595996475</c:v>
                </c:pt>
                <c:pt idx="139">
                  <c:v>3.0700579219081634</c:v>
                </c:pt>
                <c:pt idx="140">
                  <c:v>3.0700579219081634</c:v>
                </c:pt>
                <c:pt idx="141">
                  <c:v>3.0032879154857102</c:v>
                </c:pt>
                <c:pt idx="142">
                  <c:v>2.9339877324761945</c:v>
                </c:pt>
                <c:pt idx="143">
                  <c:v>2.8640425867889632</c:v>
                </c:pt>
                <c:pt idx="144">
                  <c:v>2.7921934463407379</c:v>
                </c:pt>
                <c:pt idx="145">
                  <c:v>2.718086033114234</c:v>
                </c:pt>
                <c:pt idx="146">
                  <c:v>2.6417589699018125</c:v>
                </c:pt>
                <c:pt idx="147">
                  <c:v>2.5628787207412769</c:v>
                </c:pt>
                <c:pt idx="148">
                  <c:v>2.4820452629019631</c:v>
                </c:pt>
                <c:pt idx="149">
                  <c:v>2.3998151627958517</c:v>
                </c:pt>
                <c:pt idx="150">
                  <c:v>2.3161438232225935</c:v>
                </c:pt>
                <c:pt idx="151">
                  <c:v>2.2332760179301614</c:v>
                </c:pt>
                <c:pt idx="152">
                  <c:v>2.1501584416084176</c:v>
                </c:pt>
                <c:pt idx="153">
                  <c:v>2.0658957165121761</c:v>
                </c:pt>
                <c:pt idx="154">
                  <c:v>1.9789215799589024</c:v>
                </c:pt>
                <c:pt idx="155">
                  <c:v>1.8854017234062597</c:v>
                </c:pt>
                <c:pt idx="156">
                  <c:v>1.7829244675332834</c:v>
                </c:pt>
              </c:numCache>
            </c:numRef>
          </c:xVal>
          <c:yVal>
            <c:numRef>
              <c:f>'Summary AW'!$CG$190:$CG$346</c:f>
              <c:numCache>
                <c:formatCode>General</c:formatCode>
                <c:ptCount val="157"/>
                <c:pt idx="0">
                  <c:v>-4.6209998130769181</c:v>
                </c:pt>
                <c:pt idx="1">
                  <c:v>-4.6209998130769181</c:v>
                </c:pt>
                <c:pt idx="2">
                  <c:v>-4.6273461365260644</c:v>
                </c:pt>
                <c:pt idx="3">
                  <c:v>-4.6283667931599144</c:v>
                </c:pt>
                <c:pt idx="4">
                  <c:v>-4.626942938503058</c:v>
                </c:pt>
                <c:pt idx="5">
                  <c:v>-4.6199670621018374</c:v>
                </c:pt>
                <c:pt idx="6">
                  <c:v>-4.6084594073503808</c:v>
                </c:pt>
                <c:pt idx="7">
                  <c:v>-4.593200831153208</c:v>
                </c:pt>
                <c:pt idx="8">
                  <c:v>-4.5732747883429177</c:v>
                </c:pt>
                <c:pt idx="9">
                  <c:v>-4.548645723745504</c:v>
                </c:pt>
                <c:pt idx="10">
                  <c:v>-4.5199796048884027</c:v>
                </c:pt>
                <c:pt idx="11">
                  <c:v>-4.4852389095512253</c:v>
                </c:pt>
                <c:pt idx="12">
                  <c:v>-4.4468117901674091</c:v>
                </c:pt>
                <c:pt idx="13">
                  <c:v>-4.4031206757303147</c:v>
                </c:pt>
                <c:pt idx="14">
                  <c:v>-4.3540452670885692</c:v>
                </c:pt>
                <c:pt idx="15">
                  <c:v>-4.3011364713125557</c:v>
                </c:pt>
                <c:pt idx="16">
                  <c:v>-4.2431045558792881</c:v>
                </c:pt>
                <c:pt idx="17">
                  <c:v>-4.2431045558792881</c:v>
                </c:pt>
                <c:pt idx="18">
                  <c:v>-4.1794670742905939</c:v>
                </c:pt>
                <c:pt idx="19">
                  <c:v>-4.1104634891968423</c:v>
                </c:pt>
                <c:pt idx="20">
                  <c:v>-4.0370424902306308</c:v>
                </c:pt>
                <c:pt idx="21">
                  <c:v>-3.9590684858635479</c:v>
                </c:pt>
                <c:pt idx="22">
                  <c:v>-3.8762387047245239</c:v>
                </c:pt>
                <c:pt idx="23">
                  <c:v>-3.788181541188941</c:v>
                </c:pt>
                <c:pt idx="24">
                  <c:v>-3.6946116811532459</c:v>
                </c:pt>
                <c:pt idx="25">
                  <c:v>-3.5968481051812158</c:v>
                </c:pt>
                <c:pt idx="26">
                  <c:v>-3.4942103543897627</c:v>
                </c:pt>
                <c:pt idx="27">
                  <c:v>-3.385957092066985</c:v>
                </c:pt>
                <c:pt idx="28">
                  <c:v>-3.2734154092076579</c:v>
                </c:pt>
                <c:pt idx="29">
                  <c:v>-3.1559764800294028</c:v>
                </c:pt>
                <c:pt idx="30">
                  <c:v>-3.034278623220322</c:v>
                </c:pt>
                <c:pt idx="31">
                  <c:v>-2.9074870570145168</c:v>
                </c:pt>
                <c:pt idx="32">
                  <c:v>-2.776940485089356</c:v>
                </c:pt>
                <c:pt idx="33">
                  <c:v>-2.776940485089356</c:v>
                </c:pt>
                <c:pt idx="34">
                  <c:v>-2.64314440098221</c:v>
                </c:pt>
                <c:pt idx="35">
                  <c:v>-2.5050842351131886</c:v>
                </c:pt>
                <c:pt idx="36">
                  <c:v>-2.3661468301428812</c:v>
                </c:pt>
                <c:pt idx="37">
                  <c:v>-2.2245445579573579</c:v>
                </c:pt>
                <c:pt idx="38">
                  <c:v>-2.0802721922538319</c:v>
                </c:pt>
                <c:pt idx="39">
                  <c:v>-1.9369214339692571</c:v>
                </c:pt>
                <c:pt idx="40">
                  <c:v>-1.7918141931396891</c:v>
                </c:pt>
                <c:pt idx="41">
                  <c:v>-1.6468971038818221</c:v>
                </c:pt>
                <c:pt idx="42">
                  <c:v>-1.5019323962515558</c:v>
                </c:pt>
                <c:pt idx="43">
                  <c:v>-1.3578074882977782</c:v>
                </c:pt>
                <c:pt idx="44">
                  <c:v>-1.2143571431068387</c:v>
                </c:pt>
                <c:pt idx="45">
                  <c:v>-1.0713125019493783</c:v>
                </c:pt>
                <c:pt idx="46">
                  <c:v>-0.92870302193665133</c:v>
                </c:pt>
                <c:pt idx="47">
                  <c:v>-0.78781915570131344</c:v>
                </c:pt>
                <c:pt idx="48">
                  <c:v>-0.64892463662357214</c:v>
                </c:pt>
                <c:pt idx="49">
                  <c:v>-0.64892463662357214</c:v>
                </c:pt>
                <c:pt idx="50">
                  <c:v>-0.51016196296777272</c:v>
                </c:pt>
                <c:pt idx="51">
                  <c:v>-0.372843211813148</c:v>
                </c:pt>
                <c:pt idx="52">
                  <c:v>-0.23706469199642127</c:v>
                </c:pt>
                <c:pt idx="53">
                  <c:v>-0.10303583051955606</c:v>
                </c:pt>
                <c:pt idx="54">
                  <c:v>2.9116128771326331E-2</c:v>
                </c:pt>
                <c:pt idx="55">
                  <c:v>0.16031818459771585</c:v>
                </c:pt>
                <c:pt idx="56">
                  <c:v>0.28931802275032587</c:v>
                </c:pt>
                <c:pt idx="57">
                  <c:v>0.41712489843741585</c:v>
                </c:pt>
                <c:pt idx="58">
                  <c:v>0.54366526349966615</c:v>
                </c:pt>
                <c:pt idx="59">
                  <c:v>0.66766723957188367</c:v>
                </c:pt>
                <c:pt idx="60">
                  <c:v>0.79010029512495161</c:v>
                </c:pt>
                <c:pt idx="61">
                  <c:v>0.91084894805797634</c:v>
                </c:pt>
                <c:pt idx="62">
                  <c:v>1.0299664184860471</c:v>
                </c:pt>
                <c:pt idx="63">
                  <c:v>1.1472257490834894</c:v>
                </c:pt>
                <c:pt idx="64">
                  <c:v>1.2627265599967266</c:v>
                </c:pt>
                <c:pt idx="65">
                  <c:v>1.2627265599967266</c:v>
                </c:pt>
                <c:pt idx="66">
                  <c:v>1.3762146444796046</c:v>
                </c:pt>
                <c:pt idx="67">
                  <c:v>1.4887051946761118</c:v>
                </c:pt>
                <c:pt idx="68">
                  <c:v>1.5990147218763822</c:v>
                </c:pt>
                <c:pt idx="69">
                  <c:v>1.7073303404688722</c:v>
                </c:pt>
                <c:pt idx="70">
                  <c:v>1.8133499898091883</c:v>
                </c:pt>
                <c:pt idx="71">
                  <c:v>1.9181016219228051</c:v>
                </c:pt>
                <c:pt idx="72">
                  <c:v>2.021517871960739</c:v>
                </c:pt>
                <c:pt idx="73">
                  <c:v>2.1227672028784039</c:v>
                </c:pt>
                <c:pt idx="74">
                  <c:v>2.2225873043968507</c:v>
                </c:pt>
                <c:pt idx="75">
                  <c:v>2.3198384660814346</c:v>
                </c:pt>
                <c:pt idx="76">
                  <c:v>2.3198384660814346</c:v>
                </c:pt>
                <c:pt idx="77">
                  <c:v>2.4155541475765152</c:v>
                </c:pt>
                <c:pt idx="78">
                  <c:v>2.5100587030296606</c:v>
                </c:pt>
                <c:pt idx="79">
                  <c:v>2.6025602650156974</c:v>
                </c:pt>
                <c:pt idx="80">
                  <c:v>2.6937797534949799</c:v>
                </c:pt>
                <c:pt idx="81">
                  <c:v>2.783295107500519</c:v>
                </c:pt>
                <c:pt idx="82">
                  <c:v>2.8716876484784062</c:v>
                </c:pt>
                <c:pt idx="83">
                  <c:v>2.9593063499806527</c:v>
                </c:pt>
                <c:pt idx="84">
                  <c:v>3.0444625728909016</c:v>
                </c:pt>
                <c:pt idx="85">
                  <c:v>3.129353176988023</c:v>
                </c:pt>
                <c:pt idx="86">
                  <c:v>3.2127653231367259</c:v>
                </c:pt>
                <c:pt idx="87">
                  <c:v>3.2937228150330711</c:v>
                </c:pt>
                <c:pt idx="88">
                  <c:v>3.3741789277554535</c:v>
                </c:pt>
                <c:pt idx="89">
                  <c:v>3.4525974653693075</c:v>
                </c:pt>
                <c:pt idx="90">
                  <c:v>3.5304280994950656</c:v>
                </c:pt>
                <c:pt idx="91">
                  <c:v>3.6066523226264526</c:v>
                </c:pt>
                <c:pt idx="92">
                  <c:v>3.6848888998490277</c:v>
                </c:pt>
                <c:pt idx="93">
                  <c:v>3.7572500010439187</c:v>
                </c:pt>
                <c:pt idx="94">
                  <c:v>3.8277865174137378</c:v>
                </c:pt>
                <c:pt idx="95">
                  <c:v>3.8966243652301089</c:v>
                </c:pt>
                <c:pt idx="96">
                  <c:v>3.9635482988505517</c:v>
                </c:pt>
                <c:pt idx="97">
                  <c:v>3.9635482988505517</c:v>
                </c:pt>
                <c:pt idx="98">
                  <c:v>4.0296855837611947</c:v>
                </c:pt>
                <c:pt idx="99">
                  <c:v>4.0938060657930002</c:v>
                </c:pt>
                <c:pt idx="100">
                  <c:v>4.1564589790463362</c:v>
                </c:pt>
                <c:pt idx="101">
                  <c:v>4.2176055949347075</c:v>
                </c:pt>
                <c:pt idx="102">
                  <c:v>4.277207485607958</c:v>
                </c:pt>
                <c:pt idx="103">
                  <c:v>4.3352272203829809</c:v>
                </c:pt>
                <c:pt idx="104">
                  <c:v>4.3900960622562968</c:v>
                </c:pt>
                <c:pt idx="105">
                  <c:v>4.444174189516449</c:v>
                </c:pt>
                <c:pt idx="106">
                  <c:v>4.4907780527854229</c:v>
                </c:pt>
                <c:pt idx="107">
                  <c:v>4.5275446974679294</c:v>
                </c:pt>
                <c:pt idx="108">
                  <c:v>4.5275446974679294</c:v>
                </c:pt>
                <c:pt idx="109">
                  <c:v>4.5634127586211699</c:v>
                </c:pt>
                <c:pt idx="110">
                  <c:v>4.5971495037657935</c:v>
                </c:pt>
                <c:pt idx="111">
                  <c:v>4.5822054350417076</c:v>
                </c:pt>
                <c:pt idx="112">
                  <c:v>4.6293861106370366</c:v>
                </c:pt>
                <c:pt idx="113">
                  <c:v>4.674181798882568</c:v>
                </c:pt>
                <c:pt idx="114">
                  <c:v>4.674181798882568</c:v>
                </c:pt>
                <c:pt idx="115">
                  <c:v>4.7167682090575074</c:v>
                </c:pt>
                <c:pt idx="116">
                  <c:v>4.757827879193389</c:v>
                </c:pt>
                <c:pt idx="117">
                  <c:v>4.7965733049346202</c:v>
                </c:pt>
                <c:pt idx="118">
                  <c:v>4.8330151044845993</c:v>
                </c:pt>
                <c:pt idx="119">
                  <c:v>4.8678777312110766</c:v>
                </c:pt>
                <c:pt idx="120">
                  <c:v>4.8678777312110766</c:v>
                </c:pt>
                <c:pt idx="121">
                  <c:v>4.9004320528343071</c:v>
                </c:pt>
                <c:pt idx="122">
                  <c:v>4.9314054522727746</c:v>
                </c:pt>
                <c:pt idx="123">
                  <c:v>4.9592961417210368</c:v>
                </c:pt>
                <c:pt idx="124">
                  <c:v>4.9863561190377581</c:v>
                </c:pt>
                <c:pt idx="125">
                  <c:v>5.0103266207774588</c:v>
                </c:pt>
                <c:pt idx="126">
                  <c:v>5.032668762769724</c:v>
                </c:pt>
                <c:pt idx="127">
                  <c:v>5.0520491097961635</c:v>
                </c:pt>
                <c:pt idx="128">
                  <c:v>5.0657690740409498</c:v>
                </c:pt>
                <c:pt idx="129">
                  <c:v>5.0787712934521512</c:v>
                </c:pt>
                <c:pt idx="130">
                  <c:v>5.0887972094184528</c:v>
                </c:pt>
                <c:pt idx="131">
                  <c:v>5.0887972094184528</c:v>
                </c:pt>
                <c:pt idx="132">
                  <c:v>5.0972890607553243</c:v>
                </c:pt>
                <c:pt idx="133">
                  <c:v>5.1034060902915135</c:v>
                </c:pt>
                <c:pt idx="134">
                  <c:v>5.1065287646452253</c:v>
                </c:pt>
                <c:pt idx="135">
                  <c:v>5.1075024224543704</c:v>
                </c:pt>
                <c:pt idx="136">
                  <c:v>5.1058066163932443</c:v>
                </c:pt>
                <c:pt idx="137">
                  <c:v>5.1005391780703491</c:v>
                </c:pt>
                <c:pt idx="138">
                  <c:v>5.0919902427213231</c:v>
                </c:pt>
                <c:pt idx="139">
                  <c:v>5.079268517899215</c:v>
                </c:pt>
                <c:pt idx="140">
                  <c:v>5.079268517899215</c:v>
                </c:pt>
                <c:pt idx="141">
                  <c:v>5.0621398180876813</c:v>
                </c:pt>
                <c:pt idx="142">
                  <c:v>5.0390748407506551</c:v>
                </c:pt>
                <c:pt idx="143">
                  <c:v>5.0090078699230602</c:v>
                </c:pt>
                <c:pt idx="144">
                  <c:v>4.9715652834711666</c:v>
                </c:pt>
                <c:pt idx="145">
                  <c:v>4.9258383551485769</c:v>
                </c:pt>
                <c:pt idx="146">
                  <c:v>4.8695697060700196</c:v>
                </c:pt>
                <c:pt idx="147">
                  <c:v>4.8018642128496527</c:v>
                </c:pt>
                <c:pt idx="148">
                  <c:v>4.7235947059958354</c:v>
                </c:pt>
                <c:pt idx="149">
                  <c:v>4.6356536749433728</c:v>
                </c:pt>
                <c:pt idx="150">
                  <c:v>4.5437293952655278</c:v>
                </c:pt>
                <c:pt idx="151">
                  <c:v>4.4500472064260324</c:v>
                </c:pt>
                <c:pt idx="152">
                  <c:v>4.3562576540733868</c:v>
                </c:pt>
                <c:pt idx="153">
                  <c:v>4.2583285465990786</c:v>
                </c:pt>
                <c:pt idx="154">
                  <c:v>4.1470341754360156</c:v>
                </c:pt>
                <c:pt idx="155">
                  <c:v>4.0175995489741325</c:v>
                </c:pt>
                <c:pt idx="156">
                  <c:v>3.8568357443634818</c:v>
                </c:pt>
              </c:numCache>
            </c:numRef>
          </c:yVal>
          <c:smooth val="1"/>
        </c:ser>
        <c:ser>
          <c:idx val="0"/>
          <c:order val="3"/>
          <c:tx>
            <c:strRef>
              <c:f>'Summary AW'!$CI$188</c:f>
              <c:strCache>
                <c:ptCount val="1"/>
                <c:pt idx="0">
                  <c:v>TWS: 12</c:v>
                </c:pt>
              </c:strCache>
            </c:strRef>
          </c:tx>
          <c:spPr>
            <a:ln w="12700">
              <a:solidFill>
                <a:srgbClr val="000000"/>
              </a:solidFill>
              <a:prstDash val="solid"/>
            </a:ln>
          </c:spPr>
          <c:marker>
            <c:symbol val="none"/>
          </c:marker>
          <c:xVal>
            <c:numRef>
              <c:f>'Summary AW'!$CI$190:$CI$346</c:f>
              <c:numCache>
                <c:formatCode>General</c:formatCode>
                <c:ptCount val="157"/>
                <c:pt idx="0">
                  <c:v>6.0681776035560517E-6</c:v>
                </c:pt>
                <c:pt idx="1">
                  <c:v>6.0681776035560517E-6</c:v>
                </c:pt>
                <c:pt idx="2">
                  <c:v>0.17849773042709224</c:v>
                </c:pt>
                <c:pt idx="3">
                  <c:v>0.35853034823667462</c:v>
                </c:pt>
                <c:pt idx="4">
                  <c:v>0.53896418332469642</c:v>
                </c:pt>
                <c:pt idx="5">
                  <c:v>0.7209360002851618</c:v>
                </c:pt>
                <c:pt idx="6">
                  <c:v>0.90403813604960592</c:v>
                </c:pt>
                <c:pt idx="7">
                  <c:v>1.0865742287229125</c:v>
                </c:pt>
                <c:pt idx="8">
                  <c:v>1.2711146425827597</c:v>
                </c:pt>
                <c:pt idx="9">
                  <c:v>1.4547259512100557</c:v>
                </c:pt>
                <c:pt idx="10">
                  <c:v>1.6403713364417476</c:v>
                </c:pt>
                <c:pt idx="11">
                  <c:v>1.825494365257107</c:v>
                </c:pt>
                <c:pt idx="12">
                  <c:v>2.0096775793235651</c:v>
                </c:pt>
                <c:pt idx="13">
                  <c:v>2.1943190253862457</c:v>
                </c:pt>
                <c:pt idx="14">
                  <c:v>2.3770494605479171</c:v>
                </c:pt>
                <c:pt idx="15">
                  <c:v>2.5589996542562381</c:v>
                </c:pt>
                <c:pt idx="16">
                  <c:v>2.7395497051560858</c:v>
                </c:pt>
                <c:pt idx="17">
                  <c:v>2.7395497051560858</c:v>
                </c:pt>
                <c:pt idx="18">
                  <c:v>2.918120961769898</c:v>
                </c:pt>
                <c:pt idx="19">
                  <c:v>3.0946089884423484</c:v>
                </c:pt>
                <c:pt idx="20">
                  <c:v>3.2691750657680458</c:v>
                </c:pt>
                <c:pt idx="21">
                  <c:v>3.4405589344170799</c:v>
                </c:pt>
                <c:pt idx="22">
                  <c:v>3.6090647210609395</c:v>
                </c:pt>
                <c:pt idx="23">
                  <c:v>3.7741294444177549</c:v>
                </c:pt>
                <c:pt idx="24">
                  <c:v>3.9350459037290277</c:v>
                </c:pt>
                <c:pt idx="25">
                  <c:v>4.0924607151185333</c:v>
                </c:pt>
                <c:pt idx="26">
                  <c:v>4.2455067790350753</c:v>
                </c:pt>
                <c:pt idx="27">
                  <c:v>4.3941069148917444</c:v>
                </c:pt>
                <c:pt idx="28">
                  <c:v>4.5381955745407749</c:v>
                </c:pt>
                <c:pt idx="29">
                  <c:v>4.6783797226465875</c:v>
                </c:pt>
                <c:pt idx="30">
                  <c:v>4.8132738554592853</c:v>
                </c:pt>
                <c:pt idx="31">
                  <c:v>4.9443433185972898</c:v>
                </c:pt>
                <c:pt idx="32">
                  <c:v>5.0693609690464143</c:v>
                </c:pt>
                <c:pt idx="33">
                  <c:v>5.0693609690464143</c:v>
                </c:pt>
                <c:pt idx="34">
                  <c:v>5.1889030313341848</c:v>
                </c:pt>
                <c:pt idx="35">
                  <c:v>5.3046473267106675</c:v>
                </c:pt>
                <c:pt idx="36">
                  <c:v>5.4143740348147542</c:v>
                </c:pt>
                <c:pt idx="37">
                  <c:v>5.5190206570221507</c:v>
                </c:pt>
                <c:pt idx="38">
                  <c:v>5.6182596055282579</c:v>
                </c:pt>
                <c:pt idx="39">
                  <c:v>5.7130049242097494</c:v>
                </c:pt>
                <c:pt idx="40">
                  <c:v>5.8024572152692828</c:v>
                </c:pt>
                <c:pt idx="41">
                  <c:v>5.8880104503445505</c:v>
                </c:pt>
                <c:pt idx="42">
                  <c:v>5.9679620336778711</c:v>
                </c:pt>
                <c:pt idx="43">
                  <c:v>6.0443265021579533</c:v>
                </c:pt>
                <c:pt idx="44">
                  <c:v>6.1156803145919918</c:v>
                </c:pt>
                <c:pt idx="45">
                  <c:v>6.1820781331845227</c:v>
                </c:pt>
                <c:pt idx="46">
                  <c:v>6.2452505338253355</c:v>
                </c:pt>
                <c:pt idx="47">
                  <c:v>6.303672477678842</c:v>
                </c:pt>
                <c:pt idx="48">
                  <c:v>6.3583984064246772</c:v>
                </c:pt>
                <c:pt idx="49">
                  <c:v>6.3583984064246772</c:v>
                </c:pt>
                <c:pt idx="50">
                  <c:v>6.4095215336067746</c:v>
                </c:pt>
                <c:pt idx="51">
                  <c:v>6.4569663528029517</c:v>
                </c:pt>
                <c:pt idx="52">
                  <c:v>6.5002115210907041</c:v>
                </c:pt>
                <c:pt idx="53">
                  <c:v>6.540022008530042</c:v>
                </c:pt>
                <c:pt idx="54">
                  <c:v>6.5767774259610867</c:v>
                </c:pt>
                <c:pt idx="55">
                  <c:v>6.6103582720021139</c:v>
                </c:pt>
                <c:pt idx="56">
                  <c:v>6.6410505993020239</c:v>
                </c:pt>
                <c:pt idx="57">
                  <c:v>6.6678643677312737</c:v>
                </c:pt>
                <c:pt idx="58">
                  <c:v>6.6919081978614354</c:v>
                </c:pt>
                <c:pt idx="59">
                  <c:v>6.7132957105246573</c:v>
                </c:pt>
                <c:pt idx="60">
                  <c:v>6.7310997948969664</c:v>
                </c:pt>
                <c:pt idx="61">
                  <c:v>6.7464924878098724</c:v>
                </c:pt>
                <c:pt idx="62">
                  <c:v>6.7594012681174442</c:v>
                </c:pt>
                <c:pt idx="63">
                  <c:v>6.7691332517458163</c:v>
                </c:pt>
                <c:pt idx="64">
                  <c:v>6.7766110363640264</c:v>
                </c:pt>
                <c:pt idx="65">
                  <c:v>6.7766110363640264</c:v>
                </c:pt>
                <c:pt idx="66">
                  <c:v>6.7808927370278207</c:v>
                </c:pt>
                <c:pt idx="67">
                  <c:v>6.7831987456925367</c:v>
                </c:pt>
                <c:pt idx="68">
                  <c:v>6.7836456474817437</c:v>
                </c:pt>
                <c:pt idx="69">
                  <c:v>6.7809351980425472</c:v>
                </c:pt>
                <c:pt idx="70">
                  <c:v>6.7765187237998106</c:v>
                </c:pt>
                <c:pt idx="71">
                  <c:v>6.7695356787854948</c:v>
                </c:pt>
                <c:pt idx="72">
                  <c:v>6.7595574912340242</c:v>
                </c:pt>
                <c:pt idx="73">
                  <c:v>6.7481534758027264</c:v>
                </c:pt>
                <c:pt idx="74">
                  <c:v>6.7338389574456583</c:v>
                </c:pt>
                <c:pt idx="75">
                  <c:v>6.7166231094272062</c:v>
                </c:pt>
                <c:pt idx="76">
                  <c:v>6.7166231094272062</c:v>
                </c:pt>
                <c:pt idx="77">
                  <c:v>6.6972283414892386</c:v>
                </c:pt>
                <c:pt idx="78">
                  <c:v>6.6746581915451015</c:v>
                </c:pt>
                <c:pt idx="79">
                  <c:v>6.650053343430435</c:v>
                </c:pt>
                <c:pt idx="80">
                  <c:v>6.6223028228222125</c:v>
                </c:pt>
                <c:pt idx="81">
                  <c:v>6.5926665100712016</c:v>
                </c:pt>
                <c:pt idx="82">
                  <c:v>6.5599220525009043</c:v>
                </c:pt>
                <c:pt idx="83">
                  <c:v>6.5245056938850627</c:v>
                </c:pt>
                <c:pt idx="84">
                  <c:v>6.4860102348057715</c:v>
                </c:pt>
                <c:pt idx="85">
                  <c:v>6.4440280077126575</c:v>
                </c:pt>
                <c:pt idx="86">
                  <c:v>6.3995117939870685</c:v>
                </c:pt>
                <c:pt idx="87">
                  <c:v>6.351950309211345</c:v>
                </c:pt>
                <c:pt idx="88">
                  <c:v>6.3006567911051805</c:v>
                </c:pt>
                <c:pt idx="89">
                  <c:v>6.2463772790822425</c:v>
                </c:pt>
                <c:pt idx="90">
                  <c:v>6.1888128840937915</c:v>
                </c:pt>
                <c:pt idx="91">
                  <c:v>6.1280259362164591</c:v>
                </c:pt>
                <c:pt idx="92">
                  <c:v>6.0660385087602782</c:v>
                </c:pt>
                <c:pt idx="93">
                  <c:v>6.0076988625465484</c:v>
                </c:pt>
                <c:pt idx="94">
                  <c:v>5.9490559357704322</c:v>
                </c:pt>
                <c:pt idx="95">
                  <c:v>5.8912341504138981</c:v>
                </c:pt>
                <c:pt idx="96">
                  <c:v>5.8319178681516801</c:v>
                </c:pt>
                <c:pt idx="97">
                  <c:v>5.8319178681516801</c:v>
                </c:pt>
                <c:pt idx="98">
                  <c:v>5.7711393873169516</c:v>
                </c:pt>
                <c:pt idx="99">
                  <c:v>5.7112666750562102</c:v>
                </c:pt>
                <c:pt idx="100">
                  <c:v>5.6506924580484155</c:v>
                </c:pt>
                <c:pt idx="101">
                  <c:v>5.5888646166365898</c:v>
                </c:pt>
                <c:pt idx="102">
                  <c:v>5.526407558119244</c:v>
                </c:pt>
                <c:pt idx="103">
                  <c:v>5.463446694557283</c:v>
                </c:pt>
                <c:pt idx="104">
                  <c:v>5.3993488506204992</c:v>
                </c:pt>
                <c:pt idx="105">
                  <c:v>5.3303447121543686</c:v>
                </c:pt>
                <c:pt idx="106">
                  <c:v>5.2596637599312821</c:v>
                </c:pt>
                <c:pt idx="107">
                  <c:v>5.187340151446735</c:v>
                </c:pt>
                <c:pt idx="108">
                  <c:v>5.187340151446735</c:v>
                </c:pt>
                <c:pt idx="109">
                  <c:v>5.1237212186905943</c:v>
                </c:pt>
                <c:pt idx="110">
                  <c:v>5.0612687693738696</c:v>
                </c:pt>
                <c:pt idx="111">
                  <c:v>4.9976221797708238</c:v>
                </c:pt>
                <c:pt idx="112">
                  <c:v>4.9343872629112653</c:v>
                </c:pt>
                <c:pt idx="113">
                  <c:v>4.8708758302167405</c:v>
                </c:pt>
                <c:pt idx="114">
                  <c:v>4.8708758302167405</c:v>
                </c:pt>
                <c:pt idx="115">
                  <c:v>4.8062114835104515</c:v>
                </c:pt>
                <c:pt idx="116">
                  <c:v>4.742043959377237</c:v>
                </c:pt>
                <c:pt idx="117">
                  <c:v>4.6768696206787848</c:v>
                </c:pt>
                <c:pt idx="118">
                  <c:v>4.6115675085137102</c:v>
                </c:pt>
                <c:pt idx="119">
                  <c:v>4.5460222816407461</c:v>
                </c:pt>
                <c:pt idx="120">
                  <c:v>4.5460222816407461</c:v>
                </c:pt>
                <c:pt idx="121">
                  <c:v>4.4795712655455571</c:v>
                </c:pt>
                <c:pt idx="122">
                  <c:v>4.4137768094406242</c:v>
                </c:pt>
                <c:pt idx="123">
                  <c:v>4.3469324912221543</c:v>
                </c:pt>
                <c:pt idx="124">
                  <c:v>4.2794765188236932</c:v>
                </c:pt>
                <c:pt idx="125">
                  <c:v>4.2127690630248571</c:v>
                </c:pt>
                <c:pt idx="126">
                  <c:v>4.1444361740049152</c:v>
                </c:pt>
                <c:pt idx="127">
                  <c:v>4.0777850357237515</c:v>
                </c:pt>
                <c:pt idx="128">
                  <c:v>4.0107241118516077</c:v>
                </c:pt>
                <c:pt idx="129">
                  <c:v>3.9436503463360602</c:v>
                </c:pt>
                <c:pt idx="130">
                  <c:v>3.8759708902245018</c:v>
                </c:pt>
                <c:pt idx="131">
                  <c:v>3.8759708902245018</c:v>
                </c:pt>
                <c:pt idx="132">
                  <c:v>3.8077207405153866</c:v>
                </c:pt>
                <c:pt idx="133">
                  <c:v>3.7398364657133176</c:v>
                </c:pt>
                <c:pt idx="134">
                  <c:v>3.6717815914482288</c:v>
                </c:pt>
                <c:pt idx="135">
                  <c:v>3.6023785113254614</c:v>
                </c:pt>
                <c:pt idx="136">
                  <c:v>3.5334713613119417</c:v>
                </c:pt>
                <c:pt idx="137">
                  <c:v>3.464545490754682</c:v>
                </c:pt>
                <c:pt idx="138">
                  <c:v>3.394751713895777</c:v>
                </c:pt>
                <c:pt idx="139">
                  <c:v>3.3241484765648552</c:v>
                </c:pt>
                <c:pt idx="140">
                  <c:v>3.3241484765648552</c:v>
                </c:pt>
                <c:pt idx="141">
                  <c:v>3.2537031717915634</c:v>
                </c:pt>
                <c:pt idx="142">
                  <c:v>3.1820426620536288</c:v>
                </c:pt>
                <c:pt idx="143">
                  <c:v>3.1105471679905898</c:v>
                </c:pt>
                <c:pt idx="144">
                  <c:v>3.0371047648798317</c:v>
                </c:pt>
                <c:pt idx="145">
                  <c:v>2.9635087024345417</c:v>
                </c:pt>
                <c:pt idx="146">
                  <c:v>2.8884766254625895</c:v>
                </c:pt>
                <c:pt idx="147">
                  <c:v>2.8116580283058341</c:v>
                </c:pt>
                <c:pt idx="148">
                  <c:v>2.7322493039109212</c:v>
                </c:pt>
                <c:pt idx="149">
                  <c:v>2.650771933087964</c:v>
                </c:pt>
                <c:pt idx="150">
                  <c:v>2.5642907824411374</c:v>
                </c:pt>
                <c:pt idx="151">
                  <c:v>2.4751574305385566</c:v>
                </c:pt>
                <c:pt idx="152">
                  <c:v>2.3822946200657098</c:v>
                </c:pt>
                <c:pt idx="153">
                  <c:v>2.2850648236485291</c:v>
                </c:pt>
                <c:pt idx="154">
                  <c:v>2.1892849403339012</c:v>
                </c:pt>
                <c:pt idx="155">
                  <c:v>2.0939199643536881</c:v>
                </c:pt>
                <c:pt idx="156">
                  <c:v>1.9955234493594003</c:v>
                </c:pt>
              </c:numCache>
            </c:numRef>
          </c:xVal>
          <c:yVal>
            <c:numRef>
              <c:f>'Summary AW'!$CJ$190:$CJ$346</c:f>
              <c:numCache>
                <c:formatCode>General</c:formatCode>
                <c:ptCount val="157"/>
                <c:pt idx="0">
                  <c:v>-5.4019999504055276</c:v>
                </c:pt>
                <c:pt idx="1">
                  <c:v>-5.4019999504055276</c:v>
                </c:pt>
                <c:pt idx="2">
                  <c:v>-5.4090557864451458</c:v>
                </c:pt>
                <c:pt idx="3">
                  <c:v>-5.4121372554666909</c:v>
                </c:pt>
                <c:pt idx="4">
                  <c:v>-5.4092154883123253</c:v>
                </c:pt>
                <c:pt idx="5">
                  <c:v>-5.403115269213802</c:v>
                </c:pt>
                <c:pt idx="6">
                  <c:v>-5.390720909518099</c:v>
                </c:pt>
                <c:pt idx="7">
                  <c:v>-5.3742574622186456</c:v>
                </c:pt>
                <c:pt idx="8">
                  <c:v>-5.3521274058074342</c:v>
                </c:pt>
                <c:pt idx="9">
                  <c:v>-5.3248635847601493</c:v>
                </c:pt>
                <c:pt idx="10">
                  <c:v>-5.2926233242712968</c:v>
                </c:pt>
                <c:pt idx="11">
                  <c:v>-5.2538949431232345</c:v>
                </c:pt>
                <c:pt idx="12">
                  <c:v>-5.2108944964627577</c:v>
                </c:pt>
                <c:pt idx="13">
                  <c:v>-5.1619615773138792</c:v>
                </c:pt>
                <c:pt idx="14">
                  <c:v>-5.1068898266701055</c:v>
                </c:pt>
                <c:pt idx="15">
                  <c:v>-5.046234703537106</c:v>
                </c:pt>
                <c:pt idx="16">
                  <c:v>-4.9790920266861649</c:v>
                </c:pt>
                <c:pt idx="17">
                  <c:v>-4.9790920266861649</c:v>
                </c:pt>
                <c:pt idx="18">
                  <c:v>-4.9068576824286767</c:v>
                </c:pt>
                <c:pt idx="19">
                  <c:v>-4.829605771576718</c:v>
                </c:pt>
                <c:pt idx="20">
                  <c:v>-4.7460155416164715</c:v>
                </c:pt>
                <c:pt idx="21">
                  <c:v>-4.6581363159025235</c:v>
                </c:pt>
                <c:pt idx="22">
                  <c:v>-4.5633073504756414</c:v>
                </c:pt>
                <c:pt idx="23">
                  <c:v>-4.4644893561808869</c:v>
                </c:pt>
                <c:pt idx="24">
                  <c:v>-4.3611111642598157</c:v>
                </c:pt>
                <c:pt idx="25">
                  <c:v>-4.252689585408107</c:v>
                </c:pt>
                <c:pt idx="26">
                  <c:v>-4.1401171666105441</c:v>
                </c:pt>
                <c:pt idx="27">
                  <c:v>-4.0236290338928313</c:v>
                </c:pt>
                <c:pt idx="28">
                  <c:v>-3.9034571418079409</c:v>
                </c:pt>
                <c:pt idx="29">
                  <c:v>-3.7790155380202379</c:v>
                </c:pt>
                <c:pt idx="30">
                  <c:v>-3.6521441071931511</c:v>
                </c:pt>
                <c:pt idx="31">
                  <c:v>-3.5228555678755495</c:v>
                </c:pt>
                <c:pt idx="32">
                  <c:v>-3.3910735890450305</c:v>
                </c:pt>
                <c:pt idx="33">
                  <c:v>-3.3910735890450305</c:v>
                </c:pt>
                <c:pt idx="34">
                  <c:v>-3.2562494442832794</c:v>
                </c:pt>
                <c:pt idx="35">
                  <c:v>-3.1196843341443077</c:v>
                </c:pt>
                <c:pt idx="36">
                  <c:v>-2.9814958808823455</c:v>
                </c:pt>
                <c:pt idx="37">
                  <c:v>-2.8424773105163612</c:v>
                </c:pt>
                <c:pt idx="38">
                  <c:v>-2.7014658193688792</c:v>
                </c:pt>
                <c:pt idx="39">
                  <c:v>-2.5591361045391467</c:v>
                </c:pt>
                <c:pt idx="40">
                  <c:v>-2.4177020981554826</c:v>
                </c:pt>
                <c:pt idx="41">
                  <c:v>-2.2743514205870357</c:v>
                </c:pt>
                <c:pt idx="42">
                  <c:v>-2.1309614756842157</c:v>
                </c:pt>
                <c:pt idx="43">
                  <c:v>-1.9884378459742169</c:v>
                </c:pt>
                <c:pt idx="44">
                  <c:v>-1.8452637849157811</c:v>
                </c:pt>
                <c:pt idx="45">
                  <c:v>-1.7016627910448798</c:v>
                </c:pt>
                <c:pt idx="46">
                  <c:v>-1.5594268712903903</c:v>
                </c:pt>
                <c:pt idx="47">
                  <c:v>-1.4171216780900033</c:v>
                </c:pt>
                <c:pt idx="48">
                  <c:v>-1.2751456531933778</c:v>
                </c:pt>
                <c:pt idx="49">
                  <c:v>-1.2751456531933778</c:v>
                </c:pt>
                <c:pt idx="50">
                  <c:v>-1.1336279927222854</c:v>
                </c:pt>
                <c:pt idx="51">
                  <c:v>-0.99381810160857553</c:v>
                </c:pt>
                <c:pt idx="52">
                  <c:v>-0.85345722341349406</c:v>
                </c:pt>
                <c:pt idx="53">
                  <c:v>-0.71508955925037199</c:v>
                </c:pt>
                <c:pt idx="54">
                  <c:v>-0.57654645282319805</c:v>
                </c:pt>
                <c:pt idx="55">
                  <c:v>-0.44021417034578608</c:v>
                </c:pt>
                <c:pt idx="56">
                  <c:v>-0.3038877964923305</c:v>
                </c:pt>
                <c:pt idx="57">
                  <c:v>-0.1687773423800133</c:v>
                </c:pt>
                <c:pt idx="58">
                  <c:v>-3.503565482530889E-2</c:v>
                </c:pt>
                <c:pt idx="59">
                  <c:v>9.7261118916171174E-2</c:v>
                </c:pt>
                <c:pt idx="60">
                  <c:v>0.22917755033391227</c:v>
                </c:pt>
                <c:pt idx="61">
                  <c:v>0.35829551896588779</c:v>
                </c:pt>
                <c:pt idx="62">
                  <c:v>0.4880807560383868</c:v>
                </c:pt>
                <c:pt idx="63">
                  <c:v>0.61485208520685197</c:v>
                </c:pt>
                <c:pt idx="64">
                  <c:v>0.74096603539493422</c:v>
                </c:pt>
                <c:pt idx="65">
                  <c:v>0.74096603539493422</c:v>
                </c:pt>
                <c:pt idx="66">
                  <c:v>0.8662500906392393</c:v>
                </c:pt>
                <c:pt idx="67">
                  <c:v>0.98956558041025988</c:v>
                </c:pt>
                <c:pt idx="68">
                  <c:v>1.1108684556898241</c:v>
                </c:pt>
                <c:pt idx="69">
                  <c:v>1.2323086359352746</c:v>
                </c:pt>
                <c:pt idx="70">
                  <c:v>1.3516256424121136</c:v>
                </c:pt>
                <c:pt idx="71">
                  <c:v>1.4685762928210448</c:v>
                </c:pt>
                <c:pt idx="72">
                  <c:v>1.5854429343009457</c:v>
                </c:pt>
                <c:pt idx="73">
                  <c:v>1.7000315310920946</c:v>
                </c:pt>
                <c:pt idx="74">
                  <c:v>1.8144113579733749</c:v>
                </c:pt>
                <c:pt idx="75">
                  <c:v>1.9285011882277412</c:v>
                </c:pt>
                <c:pt idx="76">
                  <c:v>1.9285011882277412</c:v>
                </c:pt>
                <c:pt idx="77">
                  <c:v>2.0398854200907626</c:v>
                </c:pt>
                <c:pt idx="78">
                  <c:v>2.15200074037039</c:v>
                </c:pt>
                <c:pt idx="79">
                  <c:v>2.2612759423475688</c:v>
                </c:pt>
                <c:pt idx="80">
                  <c:v>2.3711305733494679</c:v>
                </c:pt>
                <c:pt idx="81">
                  <c:v>2.4780234872873068</c:v>
                </c:pt>
                <c:pt idx="82">
                  <c:v>2.5853482033863502</c:v>
                </c:pt>
                <c:pt idx="83">
                  <c:v>2.6918749393260351</c:v>
                </c:pt>
                <c:pt idx="84">
                  <c:v>2.7960048444118883</c:v>
                </c:pt>
                <c:pt idx="85">
                  <c:v>2.8987685006184329</c:v>
                </c:pt>
                <c:pt idx="86">
                  <c:v>3.0004783841562479</c:v>
                </c:pt>
                <c:pt idx="87">
                  <c:v>3.1021742342180532</c:v>
                </c:pt>
                <c:pt idx="88">
                  <c:v>3.2006580199407062</c:v>
                </c:pt>
                <c:pt idx="89">
                  <c:v>3.2989193260464251</c:v>
                </c:pt>
                <c:pt idx="90">
                  <c:v>3.3953020927596822</c:v>
                </c:pt>
                <c:pt idx="91">
                  <c:v>3.4896995244129929</c:v>
                </c:pt>
                <c:pt idx="92">
                  <c:v>3.5845910316232859</c:v>
                </c:pt>
                <c:pt idx="93">
                  <c:v>3.6527410677570278</c:v>
                </c:pt>
                <c:pt idx="94">
                  <c:v>3.7173857211577479</c:v>
                </c:pt>
                <c:pt idx="95">
                  <c:v>3.7806560521947818</c:v>
                </c:pt>
                <c:pt idx="96">
                  <c:v>3.8425242818299199</c:v>
                </c:pt>
                <c:pt idx="97">
                  <c:v>3.8425242818299199</c:v>
                </c:pt>
                <c:pt idx="98">
                  <c:v>3.902952635949724</c:v>
                </c:pt>
                <c:pt idx="99">
                  <c:v>3.9620495877992266</c:v>
                </c:pt>
                <c:pt idx="100">
                  <c:v>4.0187101109888044</c:v>
                </c:pt>
                <c:pt idx="101">
                  <c:v>4.0754728270259042</c:v>
                </c:pt>
                <c:pt idx="102">
                  <c:v>4.1297727319443398</c:v>
                </c:pt>
                <c:pt idx="103">
                  <c:v>4.1831700650592252</c:v>
                </c:pt>
                <c:pt idx="104">
                  <c:v>4.2397233219581123</c:v>
                </c:pt>
                <c:pt idx="105">
                  <c:v>4.3102726724773994</c:v>
                </c:pt>
                <c:pt idx="106">
                  <c:v>4.3806345727747331</c:v>
                </c:pt>
                <c:pt idx="107">
                  <c:v>4.4460907694282685</c:v>
                </c:pt>
                <c:pt idx="108">
                  <c:v>4.4460907694282685</c:v>
                </c:pt>
                <c:pt idx="109">
                  <c:v>4.4965507532907241</c:v>
                </c:pt>
                <c:pt idx="110">
                  <c:v>4.5428142216773084</c:v>
                </c:pt>
                <c:pt idx="111">
                  <c:v>4.5891170695074965</c:v>
                </c:pt>
                <c:pt idx="112">
                  <c:v>4.6337009034492374</c:v>
                </c:pt>
                <c:pt idx="113">
                  <c:v>4.6759031950085186</c:v>
                </c:pt>
                <c:pt idx="114">
                  <c:v>4.6759031950085186</c:v>
                </c:pt>
                <c:pt idx="115">
                  <c:v>4.7181095763251744</c:v>
                </c:pt>
                <c:pt idx="116">
                  <c:v>4.7586281863590933</c:v>
                </c:pt>
                <c:pt idx="117">
                  <c:v>4.7975918954538797</c:v>
                </c:pt>
                <c:pt idx="118">
                  <c:v>4.8341709965320607</c:v>
                </c:pt>
                <c:pt idx="119">
                  <c:v>4.8699001841614926</c:v>
                </c:pt>
                <c:pt idx="120">
                  <c:v>4.8699001841614926</c:v>
                </c:pt>
                <c:pt idx="121">
                  <c:v>4.9040399582353951</c:v>
                </c:pt>
                <c:pt idx="122">
                  <c:v>4.9365434421454939</c:v>
                </c:pt>
                <c:pt idx="123">
                  <c:v>4.9689621692715162</c:v>
                </c:pt>
                <c:pt idx="124">
                  <c:v>4.998247665013043</c:v>
                </c:pt>
                <c:pt idx="125">
                  <c:v>5.0259269764286039</c:v>
                </c:pt>
                <c:pt idx="126">
                  <c:v>5.052709352938856</c:v>
                </c:pt>
                <c:pt idx="127">
                  <c:v>5.0771856668281323</c:v>
                </c:pt>
                <c:pt idx="128">
                  <c:v>5.0985547903436794</c:v>
                </c:pt>
                <c:pt idx="129">
                  <c:v>5.1190882552864192</c:v>
                </c:pt>
                <c:pt idx="130">
                  <c:v>5.1379902674720661</c:v>
                </c:pt>
                <c:pt idx="131">
                  <c:v>5.1379902674720661</c:v>
                </c:pt>
                <c:pt idx="132">
                  <c:v>5.1552441974572245</c:v>
                </c:pt>
                <c:pt idx="133">
                  <c:v>5.1701822738889733</c:v>
                </c:pt>
                <c:pt idx="134">
                  <c:v>5.1820091482660873</c:v>
                </c:pt>
                <c:pt idx="135">
                  <c:v>5.1928095700632415</c:v>
                </c:pt>
                <c:pt idx="136">
                  <c:v>5.2013003645290539</c:v>
                </c:pt>
                <c:pt idx="137">
                  <c:v>5.2066729185237737</c:v>
                </c:pt>
                <c:pt idx="138">
                  <c:v>5.2095281930832193</c:v>
                </c:pt>
                <c:pt idx="139">
                  <c:v>5.2098401879536542</c:v>
                </c:pt>
                <c:pt idx="140">
                  <c:v>5.2098401879536542</c:v>
                </c:pt>
                <c:pt idx="141">
                  <c:v>5.2070158469431078</c:v>
                </c:pt>
                <c:pt idx="142">
                  <c:v>5.2007706145720425</c:v>
                </c:pt>
                <c:pt idx="143">
                  <c:v>5.1891231073850621</c:v>
                </c:pt>
                <c:pt idx="144">
                  <c:v>5.1745526035730105</c:v>
                </c:pt>
                <c:pt idx="145">
                  <c:v>5.1537018939446373</c:v>
                </c:pt>
                <c:pt idx="146">
                  <c:v>5.1262224609505429</c:v>
                </c:pt>
                <c:pt idx="147">
                  <c:v>5.0912115409176542</c:v>
                </c:pt>
                <c:pt idx="148">
                  <c:v>5.0468735813461194</c:v>
                </c:pt>
                <c:pt idx="149">
                  <c:v>4.9895800661383412</c:v>
                </c:pt>
                <c:pt idx="150">
                  <c:v>4.9175734692427362</c:v>
                </c:pt>
                <c:pt idx="151">
                  <c:v>4.8285684190409608</c:v>
                </c:pt>
                <c:pt idx="152">
                  <c:v>4.724336162103552</c:v>
                </c:pt>
                <c:pt idx="153">
                  <c:v>4.6052532648810338</c:v>
                </c:pt>
                <c:pt idx="154">
                  <c:v>4.4807589017803462</c:v>
                </c:pt>
                <c:pt idx="155">
                  <c:v>4.3547354735617994</c:v>
                </c:pt>
                <c:pt idx="156">
                  <c:v>4.2177530902949831</c:v>
                </c:pt>
              </c:numCache>
            </c:numRef>
          </c:yVal>
          <c:smooth val="1"/>
        </c:ser>
        <c:ser>
          <c:idx val="1"/>
          <c:order val="4"/>
          <c:tx>
            <c:strRef>
              <c:f>'Summary AW'!$CL$188</c:f>
              <c:strCache>
                <c:ptCount val="1"/>
                <c:pt idx="0">
                  <c:v>TWS: 16</c:v>
                </c:pt>
              </c:strCache>
            </c:strRef>
          </c:tx>
          <c:spPr>
            <a:ln w="12700">
              <a:solidFill>
                <a:srgbClr val="000000"/>
              </a:solidFill>
              <a:prstDash val="solid"/>
            </a:ln>
          </c:spPr>
          <c:marker>
            <c:symbol val="none"/>
          </c:marker>
          <c:xVal>
            <c:numRef>
              <c:f>'Summary AW'!$CL$190:$CL$346</c:f>
              <c:numCache>
                <c:formatCode>General</c:formatCode>
                <c:ptCount val="157"/>
                <c:pt idx="0">
                  <c:v>7.225198014921275E-6</c:v>
                </c:pt>
                <c:pt idx="1">
                  <c:v>7.225198014921275E-6</c:v>
                </c:pt>
                <c:pt idx="2">
                  <c:v>0.1943975721967863</c:v>
                </c:pt>
                <c:pt idx="3">
                  <c:v>0.38903487580225471</c:v>
                </c:pt>
                <c:pt idx="4">
                  <c:v>0.58382814969451746</c:v>
                </c:pt>
                <c:pt idx="5">
                  <c:v>0.77869071852062366</c:v>
                </c:pt>
                <c:pt idx="6">
                  <c:v>0.97353332333067932</c:v>
                </c:pt>
                <c:pt idx="7">
                  <c:v>1.1680869890853078</c:v>
                </c:pt>
                <c:pt idx="8">
                  <c:v>1.3623778742061958</c:v>
                </c:pt>
                <c:pt idx="9">
                  <c:v>1.5552134268380351</c:v>
                </c:pt>
                <c:pt idx="10">
                  <c:v>1.7498077298118424</c:v>
                </c:pt>
                <c:pt idx="11">
                  <c:v>1.941369795188558</c:v>
                </c:pt>
                <c:pt idx="12">
                  <c:v>2.1333361849589241</c:v>
                </c:pt>
                <c:pt idx="13">
                  <c:v>2.3220133482338263</c:v>
                </c:pt>
                <c:pt idx="14">
                  <c:v>2.5108471804254773</c:v>
                </c:pt>
                <c:pt idx="15">
                  <c:v>2.6961515604551729</c:v>
                </c:pt>
                <c:pt idx="16">
                  <c:v>2.8813690366133868</c:v>
                </c:pt>
                <c:pt idx="17">
                  <c:v>2.8813690366133868</c:v>
                </c:pt>
                <c:pt idx="18">
                  <c:v>3.062829995943682</c:v>
                </c:pt>
                <c:pt idx="19">
                  <c:v>3.2429513667093182</c:v>
                </c:pt>
                <c:pt idx="20">
                  <c:v>3.4201291787408779</c:v>
                </c:pt>
                <c:pt idx="21">
                  <c:v>3.594240961291046</c:v>
                </c:pt>
                <c:pt idx="22">
                  <c:v>3.7657327932302769</c:v>
                </c:pt>
                <c:pt idx="23">
                  <c:v>3.9339765144845944</c:v>
                </c:pt>
                <c:pt idx="24">
                  <c:v>4.0988672465868792</c:v>
                </c:pt>
                <c:pt idx="25">
                  <c:v>4.2609361458956849</c:v>
                </c:pt>
                <c:pt idx="26">
                  <c:v>4.4188470436540834</c:v>
                </c:pt>
                <c:pt idx="27">
                  <c:v>4.5729230436679833</c:v>
                </c:pt>
                <c:pt idx="28">
                  <c:v>4.7240561655834705</c:v>
                </c:pt>
                <c:pt idx="29">
                  <c:v>4.8708030011991434</c:v>
                </c:pt>
                <c:pt idx="30">
                  <c:v>5.0145007456434714</c:v>
                </c:pt>
                <c:pt idx="31">
                  <c:v>5.153596400034429</c:v>
                </c:pt>
                <c:pt idx="32">
                  <c:v>5.2888682410293013</c:v>
                </c:pt>
                <c:pt idx="33">
                  <c:v>5.2888682410293013</c:v>
                </c:pt>
                <c:pt idx="34">
                  <c:v>5.4195153893579562</c:v>
                </c:pt>
                <c:pt idx="35">
                  <c:v>5.5470833086678315</c:v>
                </c:pt>
                <c:pt idx="36">
                  <c:v>5.6707619016024449</c:v>
                </c:pt>
                <c:pt idx="37">
                  <c:v>5.7898381143982469</c:v>
                </c:pt>
                <c:pt idx="38">
                  <c:v>5.9043506089239859</c:v>
                </c:pt>
                <c:pt idx="39">
                  <c:v>6.0149741210498471</c:v>
                </c:pt>
                <c:pt idx="40">
                  <c:v>6.120214927269541</c:v>
                </c:pt>
                <c:pt idx="41">
                  <c:v>6.2224392285480556</c:v>
                </c:pt>
                <c:pt idx="42">
                  <c:v>6.3202258331883687</c:v>
                </c:pt>
                <c:pt idx="43">
                  <c:v>6.4127398911959608</c:v>
                </c:pt>
                <c:pt idx="44">
                  <c:v>6.5023571804491507</c:v>
                </c:pt>
                <c:pt idx="45">
                  <c:v>6.5867866682139518</c:v>
                </c:pt>
                <c:pt idx="46">
                  <c:v>6.668402498611786</c:v>
                </c:pt>
                <c:pt idx="47">
                  <c:v>6.7449353824630505</c:v>
                </c:pt>
                <c:pt idx="48">
                  <c:v>6.8187503205714632</c:v>
                </c:pt>
                <c:pt idx="49">
                  <c:v>6.8187503205714632</c:v>
                </c:pt>
                <c:pt idx="50">
                  <c:v>6.8876051688455284</c:v>
                </c:pt>
                <c:pt idx="51">
                  <c:v>6.9525410717495149</c:v>
                </c:pt>
                <c:pt idx="52">
                  <c:v>7.0149510804062993</c:v>
                </c:pt>
                <c:pt idx="53">
                  <c:v>7.0729352806395012</c:v>
                </c:pt>
                <c:pt idx="54">
                  <c:v>7.1272176855782297</c:v>
                </c:pt>
                <c:pt idx="55">
                  <c:v>7.1781532351777217</c:v>
                </c:pt>
                <c:pt idx="56">
                  <c:v>7.2255609602994371</c:v>
                </c:pt>
                <c:pt idx="57">
                  <c:v>7.2697498531214437</c:v>
                </c:pt>
                <c:pt idx="58">
                  <c:v>7.3107607813515516</c:v>
                </c:pt>
                <c:pt idx="59">
                  <c:v>7.3484954232577273</c:v>
                </c:pt>
                <c:pt idx="60">
                  <c:v>7.3833068997611901</c:v>
                </c:pt>
                <c:pt idx="61">
                  <c:v>7.4138964854797553</c:v>
                </c:pt>
                <c:pt idx="62">
                  <c:v>7.4416547019844685</c:v>
                </c:pt>
                <c:pt idx="63">
                  <c:v>7.4665158444573478</c:v>
                </c:pt>
                <c:pt idx="64">
                  <c:v>7.4875328254111144</c:v>
                </c:pt>
                <c:pt idx="65">
                  <c:v>7.4875328254111144</c:v>
                </c:pt>
                <c:pt idx="66">
                  <c:v>7.5057581032543377</c:v>
                </c:pt>
                <c:pt idx="67">
                  <c:v>7.5192118109065591</c:v>
                </c:pt>
                <c:pt idx="68">
                  <c:v>7.5299995176484265</c:v>
                </c:pt>
                <c:pt idx="69">
                  <c:v>7.5370857656002492</c:v>
                </c:pt>
                <c:pt idx="70">
                  <c:v>7.540461008113188</c:v>
                </c:pt>
                <c:pt idx="71">
                  <c:v>7.5392590868819882</c:v>
                </c:pt>
                <c:pt idx="72">
                  <c:v>7.5333968414179351</c:v>
                </c:pt>
                <c:pt idx="73">
                  <c:v>7.5228814100731984</c:v>
                </c:pt>
                <c:pt idx="74">
                  <c:v>7.5079353214918401</c:v>
                </c:pt>
                <c:pt idx="75">
                  <c:v>7.4869635851755456</c:v>
                </c:pt>
                <c:pt idx="76">
                  <c:v>7.4869635851755456</c:v>
                </c:pt>
                <c:pt idx="77">
                  <c:v>7.4616087704152143</c:v>
                </c:pt>
                <c:pt idx="78">
                  <c:v>7.4258279232410276</c:v>
                </c:pt>
                <c:pt idx="79">
                  <c:v>7.3833193333965221</c:v>
                </c:pt>
                <c:pt idx="80">
                  <c:v>7.3393423279070582</c:v>
                </c:pt>
                <c:pt idx="81">
                  <c:v>7.2950677578561995</c:v>
                </c:pt>
                <c:pt idx="82">
                  <c:v>7.248274186292738</c:v>
                </c:pt>
                <c:pt idx="83">
                  <c:v>7.1993694412760014</c:v>
                </c:pt>
                <c:pt idx="84">
                  <c:v>7.1503463999899752</c:v>
                </c:pt>
                <c:pt idx="85">
                  <c:v>7.098952391617857</c:v>
                </c:pt>
                <c:pt idx="86">
                  <c:v>7.0465934010225135</c:v>
                </c:pt>
                <c:pt idx="87">
                  <c:v>6.9928944600394498</c:v>
                </c:pt>
                <c:pt idx="88">
                  <c:v>6.9374013238435719</c:v>
                </c:pt>
                <c:pt idx="89">
                  <c:v>6.8820563162490718</c:v>
                </c:pt>
                <c:pt idx="90">
                  <c:v>6.8245688376077114</c:v>
                </c:pt>
                <c:pt idx="91">
                  <c:v>6.7664020450797793</c:v>
                </c:pt>
                <c:pt idx="92">
                  <c:v>6.7106064343734575</c:v>
                </c:pt>
                <c:pt idx="93">
                  <c:v>6.6488478800343431</c:v>
                </c:pt>
                <c:pt idx="94">
                  <c:v>6.587496862579874</c:v>
                </c:pt>
                <c:pt idx="95">
                  <c:v>6.5233438426194832</c:v>
                </c:pt>
                <c:pt idx="96">
                  <c:v>6.4591100947817814</c:v>
                </c:pt>
                <c:pt idx="97">
                  <c:v>6.4591100947817814</c:v>
                </c:pt>
                <c:pt idx="98">
                  <c:v>6.3945113305146748</c:v>
                </c:pt>
                <c:pt idx="99">
                  <c:v>6.3287317206469913</c:v>
                </c:pt>
                <c:pt idx="100">
                  <c:v>6.261471822638959</c:v>
                </c:pt>
                <c:pt idx="101">
                  <c:v>6.164545659063899</c:v>
                </c:pt>
                <c:pt idx="102">
                  <c:v>6.1006998764201432</c:v>
                </c:pt>
                <c:pt idx="103">
                  <c:v>6.0366497145120928</c:v>
                </c:pt>
                <c:pt idx="104">
                  <c:v>5.9709283920162299</c:v>
                </c:pt>
                <c:pt idx="105">
                  <c:v>5.9044043801813784</c:v>
                </c:pt>
                <c:pt idx="106">
                  <c:v>5.8369785261931026</c:v>
                </c:pt>
                <c:pt idx="107">
                  <c:v>5.7703532636716224</c:v>
                </c:pt>
                <c:pt idx="108">
                  <c:v>5.7703532636716224</c:v>
                </c:pt>
                <c:pt idx="109">
                  <c:v>5.7014846506192525</c:v>
                </c:pt>
                <c:pt idx="110">
                  <c:v>5.6325997555864404</c:v>
                </c:pt>
                <c:pt idx="111">
                  <c:v>5.5631319788906843</c:v>
                </c:pt>
                <c:pt idx="112">
                  <c:v>5.492998449638165</c:v>
                </c:pt>
                <c:pt idx="113">
                  <c:v>5.4230450412775291</c:v>
                </c:pt>
                <c:pt idx="114">
                  <c:v>5.4230450412775291</c:v>
                </c:pt>
                <c:pt idx="115">
                  <c:v>5.3509890864566954</c:v>
                </c:pt>
                <c:pt idx="116">
                  <c:v>5.279181298574688</c:v>
                </c:pt>
                <c:pt idx="117">
                  <c:v>5.2076663464074624</c:v>
                </c:pt>
                <c:pt idx="118">
                  <c:v>5.134936255993825</c:v>
                </c:pt>
                <c:pt idx="119">
                  <c:v>5.0617658035445015</c:v>
                </c:pt>
                <c:pt idx="120">
                  <c:v>5.0617658035445015</c:v>
                </c:pt>
                <c:pt idx="121">
                  <c:v>4.9874453397730232</c:v>
                </c:pt>
                <c:pt idx="122">
                  <c:v>4.9142842453053239</c:v>
                </c:pt>
                <c:pt idx="123">
                  <c:v>4.839329555849444</c:v>
                </c:pt>
                <c:pt idx="124">
                  <c:v>4.7655959754406947</c:v>
                </c:pt>
                <c:pt idx="125">
                  <c:v>4.6908583888273272</c:v>
                </c:pt>
                <c:pt idx="126">
                  <c:v>4.6151572290912446</c:v>
                </c:pt>
                <c:pt idx="127">
                  <c:v>4.5392086230716986</c:v>
                </c:pt>
                <c:pt idx="128">
                  <c:v>4.4632380286186368</c:v>
                </c:pt>
                <c:pt idx="129">
                  <c:v>4.3864250303791774</c:v>
                </c:pt>
                <c:pt idx="130">
                  <c:v>4.3094597343667882</c:v>
                </c:pt>
                <c:pt idx="131">
                  <c:v>4.3094597343667882</c:v>
                </c:pt>
                <c:pt idx="132">
                  <c:v>4.2326101296429011</c:v>
                </c:pt>
                <c:pt idx="133">
                  <c:v>4.1556673872855256</c:v>
                </c:pt>
                <c:pt idx="134">
                  <c:v>4.0783061214095779</c:v>
                </c:pt>
                <c:pt idx="135">
                  <c:v>4.0000242262873726</c:v>
                </c:pt>
                <c:pt idx="136">
                  <c:v>3.9223429088122863</c:v>
                </c:pt>
                <c:pt idx="137">
                  <c:v>3.8432146018316127</c:v>
                </c:pt>
                <c:pt idx="138">
                  <c:v>3.764500237992733</c:v>
                </c:pt>
                <c:pt idx="139">
                  <c:v>3.6853343806572871</c:v>
                </c:pt>
                <c:pt idx="140">
                  <c:v>3.6853343806572871</c:v>
                </c:pt>
                <c:pt idx="141">
                  <c:v>3.6061133057609389</c:v>
                </c:pt>
                <c:pt idx="142">
                  <c:v>3.5254375799026985</c:v>
                </c:pt>
                <c:pt idx="143">
                  <c:v>3.4454189849305372</c:v>
                </c:pt>
                <c:pt idx="144">
                  <c:v>3.3641073699898185</c:v>
                </c:pt>
                <c:pt idx="145">
                  <c:v>3.2830496705180354</c:v>
                </c:pt>
                <c:pt idx="146">
                  <c:v>3.2016748023133696</c:v>
                </c:pt>
                <c:pt idx="147">
                  <c:v>3.1207391171303143</c:v>
                </c:pt>
                <c:pt idx="148">
                  <c:v>3.038294491354057</c:v>
                </c:pt>
                <c:pt idx="149">
                  <c:v>2.9549963258703849</c:v>
                </c:pt>
                <c:pt idx="150">
                  <c:v>2.8695207040209048</c:v>
                </c:pt>
                <c:pt idx="151">
                  <c:v>2.7820117327465548</c:v>
                </c:pt>
                <c:pt idx="152">
                  <c:v>2.6908109425924547</c:v>
                </c:pt>
                <c:pt idx="153">
                  <c:v>2.5939019497667748</c:v>
                </c:pt>
                <c:pt idx="154">
                  <c:v>2.4914990005408999</c:v>
                </c:pt>
                <c:pt idx="155">
                  <c:v>2.3816949457723005</c:v>
                </c:pt>
                <c:pt idx="156">
                  <c:v>2.2635192163045681</c:v>
                </c:pt>
              </c:numCache>
            </c:numRef>
          </c:xVal>
          <c:yVal>
            <c:numRef>
              <c:f>'Summary AW'!$CM$190:$CM$346</c:f>
              <c:numCache>
                <c:formatCode>General</c:formatCode>
                <c:ptCount val="157"/>
                <c:pt idx="0">
                  <c:v>-6.4320001602132271</c:v>
                </c:pt>
                <c:pt idx="1">
                  <c:v>-6.4320001602132271</c:v>
                </c:pt>
                <c:pt idx="2">
                  <c:v>-6.4360649665923075</c:v>
                </c:pt>
                <c:pt idx="3">
                  <c:v>-6.4342496955018413</c:v>
                </c:pt>
                <c:pt idx="4">
                  <c:v>-6.4275392369385163</c:v>
                </c:pt>
                <c:pt idx="5">
                  <c:v>-6.4159182855907195</c:v>
                </c:pt>
                <c:pt idx="6">
                  <c:v>-6.3993720403154128</c:v>
                </c:pt>
                <c:pt idx="7">
                  <c:v>-6.3769004393936317</c:v>
                </c:pt>
                <c:pt idx="8">
                  <c:v>-6.3494851746322905</c:v>
                </c:pt>
                <c:pt idx="9">
                  <c:v>-6.3173845650702596</c:v>
                </c:pt>
                <c:pt idx="10">
                  <c:v>-6.2797718593110572</c:v>
                </c:pt>
                <c:pt idx="11">
                  <c:v>-6.236834787416452</c:v>
                </c:pt>
                <c:pt idx="12">
                  <c:v>-6.1886180017744605</c:v>
                </c:pt>
                <c:pt idx="13">
                  <c:v>-6.1352956945767101</c:v>
                </c:pt>
                <c:pt idx="14">
                  <c:v>-6.0766988512173299</c:v>
                </c:pt>
                <c:pt idx="15">
                  <c:v>-6.0132244905843626</c:v>
                </c:pt>
                <c:pt idx="16">
                  <c:v>-5.944488856852935</c:v>
                </c:pt>
                <c:pt idx="17">
                  <c:v>-5.944488856852935</c:v>
                </c:pt>
                <c:pt idx="18">
                  <c:v>-5.8711122707450549</c:v>
                </c:pt>
                <c:pt idx="19">
                  <c:v>-5.793063664653908</c:v>
                </c:pt>
                <c:pt idx="20">
                  <c:v>-5.7100835570813029</c:v>
                </c:pt>
                <c:pt idx="21">
                  <c:v>-5.6223090477554232</c:v>
                </c:pt>
                <c:pt idx="22">
                  <c:v>-5.5307085735732793</c:v>
                </c:pt>
                <c:pt idx="23">
                  <c:v>-5.4345663366883539</c:v>
                </c:pt>
                <c:pt idx="24">
                  <c:v>-5.3340246978130352</c:v>
                </c:pt>
                <c:pt idx="25">
                  <c:v>-5.2300035027400096</c:v>
                </c:pt>
                <c:pt idx="26">
                  <c:v>-5.1210825007127134</c:v>
                </c:pt>
                <c:pt idx="27">
                  <c:v>-5.009736892611226</c:v>
                </c:pt>
                <c:pt idx="28">
                  <c:v>-4.8953142882856255</c:v>
                </c:pt>
                <c:pt idx="29">
                  <c:v>-4.7765010716887231</c:v>
                </c:pt>
                <c:pt idx="30">
                  <c:v>-4.6548626592351461</c:v>
                </c:pt>
                <c:pt idx="31">
                  <c:v>-4.5307270926964307</c:v>
                </c:pt>
                <c:pt idx="32">
                  <c:v>-4.4033846424072109</c:v>
                </c:pt>
                <c:pt idx="33">
                  <c:v>-4.4033846424072109</c:v>
                </c:pt>
                <c:pt idx="34">
                  <c:v>-4.2739274982101918</c:v>
                </c:pt>
                <c:pt idx="35">
                  <c:v>-4.1421967375321191</c:v>
                </c:pt>
                <c:pt idx="36">
                  <c:v>-4.007691632803704</c:v>
                </c:pt>
                <c:pt idx="37">
                  <c:v>-3.8715632158871811</c:v>
                </c:pt>
                <c:pt idx="38">
                  <c:v>-3.7340113470210787</c:v>
                </c:pt>
                <c:pt idx="39">
                  <c:v>-3.5941806987722917</c:v>
                </c:pt>
                <c:pt idx="40">
                  <c:v>-3.4527811322286657</c:v>
                </c:pt>
                <c:pt idx="41">
                  <c:v>-3.3099172281891458</c:v>
                </c:pt>
                <c:pt idx="42">
                  <c:v>-3.1663074910113909</c:v>
                </c:pt>
                <c:pt idx="43">
                  <c:v>-3.0217033737390517</c:v>
                </c:pt>
                <c:pt idx="44">
                  <c:v>-2.8760133859973984</c:v>
                </c:pt>
                <c:pt idx="45">
                  <c:v>-2.7296781897077991</c:v>
                </c:pt>
                <c:pt idx="46">
                  <c:v>-2.5824812572126996</c:v>
                </c:pt>
                <c:pt idx="47">
                  <c:v>-2.4349718152595532</c:v>
                </c:pt>
                <c:pt idx="48">
                  <c:v>-2.2868114928175962</c:v>
                </c:pt>
                <c:pt idx="49">
                  <c:v>-2.2868114928175962</c:v>
                </c:pt>
                <c:pt idx="50">
                  <c:v>-2.138653197094599</c:v>
                </c:pt>
                <c:pt idx="51">
                  <c:v>-1.9909783587059242</c:v>
                </c:pt>
                <c:pt idx="52">
                  <c:v>-1.8429506736086625</c:v>
                </c:pt>
                <c:pt idx="53">
                  <c:v>-1.6941405123521218</c:v>
                </c:pt>
                <c:pt idx="54">
                  <c:v>-1.5461630863427926</c:v>
                </c:pt>
                <c:pt idx="55">
                  <c:v>-1.3978870088018707</c:v>
                </c:pt>
                <c:pt idx="56">
                  <c:v>-1.2506640213988369</c:v>
                </c:pt>
                <c:pt idx="57">
                  <c:v>-1.1033351645330174</c:v>
                </c:pt>
                <c:pt idx="58">
                  <c:v>-0.95598532175450501</c:v>
                </c:pt>
                <c:pt idx="59">
                  <c:v>-0.80997893534092169</c:v>
                </c:pt>
                <c:pt idx="60">
                  <c:v>-0.66283467586304201</c:v>
                </c:pt>
                <c:pt idx="61">
                  <c:v>-0.51842577488073172</c:v>
                </c:pt>
                <c:pt idx="62">
                  <c:v>-0.37306766121327128</c:v>
                </c:pt>
                <c:pt idx="63">
                  <c:v>-0.22811841208169736</c:v>
                </c:pt>
                <c:pt idx="64">
                  <c:v>-8.3635707416918129E-2</c:v>
                </c:pt>
                <c:pt idx="65">
                  <c:v>-8.3635707416918129E-2</c:v>
                </c:pt>
                <c:pt idx="66">
                  <c:v>6.0265457439869094E-2</c:v>
                </c:pt>
                <c:pt idx="67">
                  <c:v>0.20478104166692165</c:v>
                </c:pt>
                <c:pt idx="68">
                  <c:v>0.34720725007551489</c:v>
                </c:pt>
                <c:pt idx="69">
                  <c:v>0.490047710547031</c:v>
                </c:pt>
                <c:pt idx="70">
                  <c:v>0.63319464408442072</c:v>
                </c:pt>
                <c:pt idx="71">
                  <c:v>0.77512151501824866</c:v>
                </c:pt>
                <c:pt idx="72">
                  <c:v>0.91698224943744755</c:v>
                </c:pt>
                <c:pt idx="73">
                  <c:v>1.0586152014360171</c:v>
                </c:pt>
                <c:pt idx="74">
                  <c:v>1.1985485816459696</c:v>
                </c:pt>
                <c:pt idx="75">
                  <c:v>1.340377358002919</c:v>
                </c:pt>
                <c:pt idx="76">
                  <c:v>1.340377358002919</c:v>
                </c:pt>
                <c:pt idx="77">
                  <c:v>1.4801491958746018</c:v>
                </c:pt>
                <c:pt idx="78">
                  <c:v>1.6177386083137462</c:v>
                </c:pt>
                <c:pt idx="79">
                  <c:v>1.7331051032962987</c:v>
                </c:pt>
                <c:pt idx="80">
                  <c:v>1.8421568516183298</c:v>
                </c:pt>
                <c:pt idx="81">
                  <c:v>1.9492534966451207</c:v>
                </c:pt>
                <c:pt idx="82">
                  <c:v>2.0551584156082274</c:v>
                </c:pt>
                <c:pt idx="83">
                  <c:v>2.1585487141884787</c:v>
                </c:pt>
                <c:pt idx="84">
                  <c:v>2.2599885944832052</c:v>
                </c:pt>
                <c:pt idx="85">
                  <c:v>2.3601345602499251</c:v>
                </c:pt>
                <c:pt idx="86">
                  <c:v>2.4580251757400577</c:v>
                </c:pt>
                <c:pt idx="87">
                  <c:v>2.554888378537798</c:v>
                </c:pt>
                <c:pt idx="88">
                  <c:v>2.6491396015057167</c:v>
                </c:pt>
                <c:pt idx="89">
                  <c:v>2.7414895124620009</c:v>
                </c:pt>
                <c:pt idx="90">
                  <c:v>2.8324159791203329</c:v>
                </c:pt>
                <c:pt idx="91">
                  <c:v>2.9210788550604163</c:v>
                </c:pt>
                <c:pt idx="92">
                  <c:v>3.0130543468779294</c:v>
                </c:pt>
                <c:pt idx="93">
                  <c:v>3.097587355956068</c:v>
                </c:pt>
                <c:pt idx="94">
                  <c:v>3.1802690016153732</c:v>
                </c:pt>
                <c:pt idx="95">
                  <c:v>3.2609565066321617</c:v>
                </c:pt>
                <c:pt idx="96">
                  <c:v>3.3409397477067673</c:v>
                </c:pt>
                <c:pt idx="97">
                  <c:v>3.3409397477067673</c:v>
                </c:pt>
                <c:pt idx="98">
                  <c:v>3.418658332273846</c:v>
                </c:pt>
                <c:pt idx="99">
                  <c:v>3.4936509745173483</c:v>
                </c:pt>
                <c:pt idx="100">
                  <c:v>3.5685874551656589</c:v>
                </c:pt>
                <c:pt idx="101">
                  <c:v>3.6967179664996261</c:v>
                </c:pt>
                <c:pt idx="102">
                  <c:v>3.7708147704339616</c:v>
                </c:pt>
                <c:pt idx="103">
                  <c:v>3.8428112352462995</c:v>
                </c:pt>
                <c:pt idx="104">
                  <c:v>3.9132255577661921</c:v>
                </c:pt>
                <c:pt idx="105">
                  <c:v>3.9825740435650694</c:v>
                </c:pt>
                <c:pt idx="106">
                  <c:v>4.0492590662418531</c:v>
                </c:pt>
                <c:pt idx="107">
                  <c:v>4.1144368628632204</c:v>
                </c:pt>
                <c:pt idx="108">
                  <c:v>4.1144368628632204</c:v>
                </c:pt>
                <c:pt idx="109">
                  <c:v>4.1789748131437134</c:v>
                </c:pt>
                <c:pt idx="110">
                  <c:v>4.2398493702877209</c:v>
                </c:pt>
                <c:pt idx="111">
                  <c:v>4.3012309281753476</c:v>
                </c:pt>
                <c:pt idx="112">
                  <c:v>4.3599469254553496</c:v>
                </c:pt>
                <c:pt idx="113">
                  <c:v>4.4166296984596043</c:v>
                </c:pt>
                <c:pt idx="114">
                  <c:v>4.4166296984596043</c:v>
                </c:pt>
                <c:pt idx="115">
                  <c:v>4.4725374763524295</c:v>
                </c:pt>
                <c:pt idx="116">
                  <c:v>4.5264070479492302</c:v>
                </c:pt>
                <c:pt idx="117">
                  <c:v>4.5782712278876652</c:v>
                </c:pt>
                <c:pt idx="118">
                  <c:v>4.6283906623853888</c:v>
                </c:pt>
                <c:pt idx="119">
                  <c:v>4.6774131402218959</c:v>
                </c:pt>
                <c:pt idx="120">
                  <c:v>4.6774131402218959</c:v>
                </c:pt>
                <c:pt idx="121">
                  <c:v>4.7246468027100343</c:v>
                </c:pt>
                <c:pt idx="122">
                  <c:v>4.7705986042447064</c:v>
                </c:pt>
                <c:pt idx="123">
                  <c:v>4.8140594477284866</c:v>
                </c:pt>
                <c:pt idx="124">
                  <c:v>4.8562855815111456</c:v>
                </c:pt>
                <c:pt idx="125">
                  <c:v>4.8967142492109534</c:v>
                </c:pt>
                <c:pt idx="126">
                  <c:v>4.9353188689640186</c:v>
                </c:pt>
                <c:pt idx="127">
                  <c:v>4.9728132284511233</c:v>
                </c:pt>
                <c:pt idx="128">
                  <c:v>5.0076713906201382</c:v>
                </c:pt>
                <c:pt idx="129">
                  <c:v>5.0406747161473193</c:v>
                </c:pt>
                <c:pt idx="130">
                  <c:v>5.072562924794167</c:v>
                </c:pt>
                <c:pt idx="131">
                  <c:v>5.072562924794167</c:v>
                </c:pt>
                <c:pt idx="132">
                  <c:v>5.1018285906752983</c:v>
                </c:pt>
                <c:pt idx="133">
                  <c:v>5.1299937318817301</c:v>
                </c:pt>
                <c:pt idx="134">
                  <c:v>5.1547791008245003</c:v>
                </c:pt>
                <c:pt idx="135">
                  <c:v>5.1791644245242576</c:v>
                </c:pt>
                <c:pt idx="136">
                  <c:v>5.1994610542594426</c:v>
                </c:pt>
                <c:pt idx="137">
                  <c:v>5.2185306200139134</c:v>
                </c:pt>
                <c:pt idx="138">
                  <c:v>5.2350015633064171</c:v>
                </c:pt>
                <c:pt idx="139">
                  <c:v>5.2495434985491647</c:v>
                </c:pt>
                <c:pt idx="140">
                  <c:v>5.2495434985491647</c:v>
                </c:pt>
                <c:pt idx="141">
                  <c:v>5.2606870323540527</c:v>
                </c:pt>
                <c:pt idx="142">
                  <c:v>5.268226810190602</c:v>
                </c:pt>
                <c:pt idx="143">
                  <c:v>5.2731855957340557</c:v>
                </c:pt>
                <c:pt idx="144">
                  <c:v>5.2744969549905516</c:v>
                </c:pt>
                <c:pt idx="145">
                  <c:v>5.2723908651043594</c:v>
                </c:pt>
                <c:pt idx="146">
                  <c:v>5.2637625978908291</c:v>
                </c:pt>
                <c:pt idx="147">
                  <c:v>5.2517493161463058</c:v>
                </c:pt>
                <c:pt idx="148">
                  <c:v>5.2329120970007761</c:v>
                </c:pt>
                <c:pt idx="149">
                  <c:v>5.2080840727686626</c:v>
                </c:pt>
                <c:pt idx="150">
                  <c:v>5.1746244078508044</c:v>
                </c:pt>
                <c:pt idx="151">
                  <c:v>5.1302345285702282</c:v>
                </c:pt>
                <c:pt idx="152">
                  <c:v>5.0713528260259135</c:v>
                </c:pt>
                <c:pt idx="153">
                  <c:v>4.9934757477766158</c:v>
                </c:pt>
                <c:pt idx="154">
                  <c:v>4.8898441497823963</c:v>
                </c:pt>
                <c:pt idx="155">
                  <c:v>4.7582109285716729</c:v>
                </c:pt>
                <c:pt idx="156">
                  <c:v>4.5980545622491205</c:v>
                </c:pt>
              </c:numCache>
            </c:numRef>
          </c:yVal>
          <c:smooth val="1"/>
        </c:ser>
        <c:ser>
          <c:idx val="2"/>
          <c:order val="5"/>
          <c:tx>
            <c:strRef>
              <c:f>'Summary AW'!$CO$188</c:f>
              <c:strCache>
                <c:ptCount val="1"/>
                <c:pt idx="0">
                  <c:v>TWS: 20</c:v>
                </c:pt>
              </c:strCache>
            </c:strRef>
          </c:tx>
          <c:spPr>
            <a:ln w="12700">
              <a:solidFill>
                <a:srgbClr val="000000"/>
              </a:solidFill>
              <a:prstDash val="solid"/>
            </a:ln>
          </c:spPr>
          <c:marker>
            <c:symbol val="none"/>
          </c:marker>
          <c:xVal>
            <c:numRef>
              <c:f>'Summary AW'!$CO$190:$CO$346</c:f>
              <c:numCache>
                <c:formatCode>General</c:formatCode>
                <c:ptCount val="157"/>
                <c:pt idx="0">
                  <c:v>7.9598494419106346E-6</c:v>
                </c:pt>
                <c:pt idx="1">
                  <c:v>7.9598494419106346E-6</c:v>
                </c:pt>
                <c:pt idx="2">
                  <c:v>0.19679039417959895</c:v>
                </c:pt>
                <c:pt idx="3">
                  <c:v>0.39386506928952464</c:v>
                </c:pt>
                <c:pt idx="4">
                  <c:v>0.59108159936494409</c:v>
                </c:pt>
                <c:pt idx="5">
                  <c:v>0.78828354231196629</c:v>
                </c:pt>
                <c:pt idx="6">
                  <c:v>0.98682919892451637</c:v>
                </c:pt>
                <c:pt idx="7">
                  <c:v>1.1839290830873079</c:v>
                </c:pt>
                <c:pt idx="8">
                  <c:v>1.1839290830873079</c:v>
                </c:pt>
                <c:pt idx="9">
                  <c:v>1.1839290830873079</c:v>
                </c:pt>
                <c:pt idx="10">
                  <c:v>1.3806644543721609</c:v>
                </c:pt>
                <c:pt idx="11">
                  <c:v>1.5771015644812914</c:v>
                </c:pt>
                <c:pt idx="12">
                  <c:v>1.7719552770720763</c:v>
                </c:pt>
                <c:pt idx="13">
                  <c:v>1.9687881752921708</c:v>
                </c:pt>
                <c:pt idx="14">
                  <c:v>2.1623882198252575</c:v>
                </c:pt>
                <c:pt idx="15">
                  <c:v>2.3562160362605886</c:v>
                </c:pt>
                <c:pt idx="16">
                  <c:v>2.5469048667059195</c:v>
                </c:pt>
                <c:pt idx="17">
                  <c:v>2.7379478781126028</c:v>
                </c:pt>
                <c:pt idx="18">
                  <c:v>2.92651725209448</c:v>
                </c:pt>
                <c:pt idx="19">
                  <c:v>2.92651725209448</c:v>
                </c:pt>
                <c:pt idx="20">
                  <c:v>3.1136398652132993</c:v>
                </c:pt>
                <c:pt idx="21">
                  <c:v>3.2984876591462262</c:v>
                </c:pt>
                <c:pt idx="22">
                  <c:v>3.4805479872720242</c:v>
                </c:pt>
                <c:pt idx="23">
                  <c:v>3.661322722875878</c:v>
                </c:pt>
                <c:pt idx="24">
                  <c:v>3.8402143309037529</c:v>
                </c:pt>
                <c:pt idx="25">
                  <c:v>4.0154758586051971</c:v>
                </c:pt>
                <c:pt idx="26">
                  <c:v>4.1886796003972231</c:v>
                </c:pt>
                <c:pt idx="27">
                  <c:v>4.3596874998043313</c:v>
                </c:pt>
                <c:pt idx="28">
                  <c:v>4.526928067735704</c:v>
                </c:pt>
                <c:pt idx="29">
                  <c:v>4.6918186675958822</c:v>
                </c:pt>
                <c:pt idx="30">
                  <c:v>4.8532404545154026</c:v>
                </c:pt>
                <c:pt idx="31">
                  <c:v>5.0117962619428207</c:v>
                </c:pt>
                <c:pt idx="32">
                  <c:v>5.166790428306447</c:v>
                </c:pt>
                <c:pt idx="33">
                  <c:v>5.3188685412589978</c:v>
                </c:pt>
                <c:pt idx="34">
                  <c:v>5.4665759665522105</c:v>
                </c:pt>
                <c:pt idx="35">
                  <c:v>5.4665759665522105</c:v>
                </c:pt>
                <c:pt idx="36">
                  <c:v>5.6112981009094458</c:v>
                </c:pt>
                <c:pt idx="37">
                  <c:v>5.7530398471018716</c:v>
                </c:pt>
                <c:pt idx="38">
                  <c:v>5.8910903985751073</c:v>
                </c:pt>
                <c:pt idx="39">
                  <c:v>6.0260452276703464</c:v>
                </c:pt>
                <c:pt idx="40">
                  <c:v>6.1564015240207182</c:v>
                </c:pt>
                <c:pt idx="41">
                  <c:v>6.2837271754704975</c:v>
                </c:pt>
                <c:pt idx="42">
                  <c:v>6.4072040332461784</c:v>
                </c:pt>
                <c:pt idx="43">
                  <c:v>6.5268116604291748</c:v>
                </c:pt>
                <c:pt idx="44">
                  <c:v>6.6418441162763502</c:v>
                </c:pt>
                <c:pt idx="45">
                  <c:v>6.7536927319055646</c:v>
                </c:pt>
                <c:pt idx="46">
                  <c:v>6.8609973838233245</c:v>
                </c:pt>
                <c:pt idx="47">
                  <c:v>6.9644436259739928</c:v>
                </c:pt>
                <c:pt idx="48">
                  <c:v>7.0640323017719879</c:v>
                </c:pt>
                <c:pt idx="49">
                  <c:v>7.1592105854145149</c:v>
                </c:pt>
                <c:pt idx="50">
                  <c:v>7.2505971972866972</c:v>
                </c:pt>
                <c:pt idx="51">
                  <c:v>7.2505971972866972</c:v>
                </c:pt>
                <c:pt idx="52">
                  <c:v>7.3371961646621706</c:v>
                </c:pt>
                <c:pt idx="53">
                  <c:v>7.4196790966688262</c:v>
                </c:pt>
                <c:pt idx="54">
                  <c:v>7.4980081798718388</c:v>
                </c:pt>
                <c:pt idx="55">
                  <c:v>7.571334571360806</c:v>
                </c:pt>
                <c:pt idx="56">
                  <c:v>7.6415020086451619</c:v>
                </c:pt>
                <c:pt idx="57">
                  <c:v>7.7067565454297622</c:v>
                </c:pt>
                <c:pt idx="58">
                  <c:v>7.7671976074584563</c:v>
                </c:pt>
                <c:pt idx="59">
                  <c:v>7.8225878584996815</c:v>
                </c:pt>
                <c:pt idx="60">
                  <c:v>7.8742402295185681</c:v>
                </c:pt>
                <c:pt idx="61">
                  <c:v>7.9198605726040574</c:v>
                </c:pt>
                <c:pt idx="62">
                  <c:v>7.9608848239667118</c:v>
                </c:pt>
                <c:pt idx="63">
                  <c:v>7.9966584666412146</c:v>
                </c:pt>
                <c:pt idx="64">
                  <c:v>8.026410406584084</c:v>
                </c:pt>
                <c:pt idx="65">
                  <c:v>8.050787088616671</c:v>
                </c:pt>
                <c:pt idx="66">
                  <c:v>8.0671877887696883</c:v>
                </c:pt>
                <c:pt idx="67">
                  <c:v>8.0671877887696883</c:v>
                </c:pt>
                <c:pt idx="68">
                  <c:v>8.0651083922755955</c:v>
                </c:pt>
                <c:pt idx="69">
                  <c:v>8.0499527949850656</c:v>
                </c:pt>
                <c:pt idx="70">
                  <c:v>8.0341514309087394</c:v>
                </c:pt>
                <c:pt idx="71">
                  <c:v>8.0148273337150879</c:v>
                </c:pt>
                <c:pt idx="72">
                  <c:v>7.9939994696115591</c:v>
                </c:pt>
                <c:pt idx="73">
                  <c:v>7.970736826005135</c:v>
                </c:pt>
                <c:pt idx="74">
                  <c:v>7.9451081753264718</c:v>
                </c:pt>
                <c:pt idx="75">
                  <c:v>7.9170621456537482</c:v>
                </c:pt>
                <c:pt idx="76">
                  <c:v>7.8876423064591501</c:v>
                </c:pt>
                <c:pt idx="77">
                  <c:v>7.8549950579209495</c:v>
                </c:pt>
                <c:pt idx="78">
                  <c:v>7.8549950579209495</c:v>
                </c:pt>
                <c:pt idx="79">
                  <c:v>7.821062978986089</c:v>
                </c:pt>
                <c:pt idx="80">
                  <c:v>7.7840457514287751</c:v>
                </c:pt>
                <c:pt idx="81">
                  <c:v>7.7460216638168884</c:v>
                </c:pt>
                <c:pt idx="82">
                  <c:v>7.7050981392746376</c:v>
                </c:pt>
                <c:pt idx="83">
                  <c:v>7.6631112577146423</c:v>
                </c:pt>
                <c:pt idx="84">
                  <c:v>7.6183655310795988</c:v>
                </c:pt>
                <c:pt idx="85">
                  <c:v>7.5716620588130104</c:v>
                </c:pt>
                <c:pt idx="86">
                  <c:v>7.5245927091737377</c:v>
                </c:pt>
                <c:pt idx="87">
                  <c:v>7.4744033221903496</c:v>
                </c:pt>
                <c:pt idx="88">
                  <c:v>7.4230449019345421</c:v>
                </c:pt>
                <c:pt idx="89">
                  <c:v>7.369949926999559</c:v>
                </c:pt>
                <c:pt idx="90">
                  <c:v>7.3155192130353122</c:v>
                </c:pt>
                <c:pt idx="91">
                  <c:v>7.2588795183302031</c:v>
                </c:pt>
                <c:pt idx="92">
                  <c:v>7.2016129797031558</c:v>
                </c:pt>
                <c:pt idx="93">
                  <c:v>7.1418406382802617</c:v>
                </c:pt>
                <c:pt idx="94">
                  <c:v>7.0871205422605525</c:v>
                </c:pt>
                <c:pt idx="95">
                  <c:v>7.0247515983445803</c:v>
                </c:pt>
                <c:pt idx="96">
                  <c:v>6.9600926948257689</c:v>
                </c:pt>
                <c:pt idx="97">
                  <c:v>6.8941103979193619</c:v>
                </c:pt>
                <c:pt idx="98">
                  <c:v>6.8287808539278059</c:v>
                </c:pt>
                <c:pt idx="99">
                  <c:v>6.8287808539278059</c:v>
                </c:pt>
                <c:pt idx="100">
                  <c:v>6.7613210862640019</c:v>
                </c:pt>
                <c:pt idx="101">
                  <c:v>6.6917727539944005</c:v>
                </c:pt>
                <c:pt idx="102">
                  <c:v>6.6225412510955852</c:v>
                </c:pt>
                <c:pt idx="103">
                  <c:v>6.5527858369942438</c:v>
                </c:pt>
                <c:pt idx="104">
                  <c:v>6.4739576410812294</c:v>
                </c:pt>
                <c:pt idx="105">
                  <c:v>6.4069084275262069</c:v>
                </c:pt>
                <c:pt idx="106">
                  <c:v>6.3388210587145233</c:v>
                </c:pt>
                <c:pt idx="107">
                  <c:v>6.2688528716982077</c:v>
                </c:pt>
                <c:pt idx="108">
                  <c:v>6.1985550652353103</c:v>
                </c:pt>
                <c:pt idx="109">
                  <c:v>6.1273250210768229</c:v>
                </c:pt>
                <c:pt idx="110">
                  <c:v>6.1273250210768229</c:v>
                </c:pt>
                <c:pt idx="111">
                  <c:v>6.0558612350428795</c:v>
                </c:pt>
                <c:pt idx="112">
                  <c:v>5.9842240279125987</c:v>
                </c:pt>
                <c:pt idx="113">
                  <c:v>5.9102395141292527</c:v>
                </c:pt>
                <c:pt idx="114">
                  <c:v>5.8368775056501132</c:v>
                </c:pt>
                <c:pt idx="115">
                  <c:v>5.7620513759171113</c:v>
                </c:pt>
                <c:pt idx="116">
                  <c:v>5.7620513759171113</c:v>
                </c:pt>
                <c:pt idx="117">
                  <c:v>5.6864203766123191</c:v>
                </c:pt>
                <c:pt idx="118">
                  <c:v>5.6108567351723577</c:v>
                </c:pt>
                <c:pt idx="119">
                  <c:v>5.5346554182530587</c:v>
                </c:pt>
                <c:pt idx="120">
                  <c:v>5.4578362952265689</c:v>
                </c:pt>
                <c:pt idx="121">
                  <c:v>5.3796504464126746</c:v>
                </c:pt>
                <c:pt idx="122">
                  <c:v>5.3796504464126746</c:v>
                </c:pt>
                <c:pt idx="123">
                  <c:v>5.3016934421020947</c:v>
                </c:pt>
                <c:pt idx="124">
                  <c:v>5.2240151382476157</c:v>
                </c:pt>
                <c:pt idx="125">
                  <c:v>5.1443051846893439</c:v>
                </c:pt>
                <c:pt idx="126">
                  <c:v>5.0649491509145159</c:v>
                </c:pt>
                <c:pt idx="127">
                  <c:v>4.9852675738618615</c:v>
                </c:pt>
                <c:pt idx="128">
                  <c:v>4.9043840976843827</c:v>
                </c:pt>
                <c:pt idx="129">
                  <c:v>4.8239752473242623</c:v>
                </c:pt>
                <c:pt idx="130">
                  <c:v>4.7433849009081328</c:v>
                </c:pt>
                <c:pt idx="131">
                  <c:v>4.6616619177631549</c:v>
                </c:pt>
                <c:pt idx="132">
                  <c:v>4.5798477585160589</c:v>
                </c:pt>
                <c:pt idx="133">
                  <c:v>4.5798477585160589</c:v>
                </c:pt>
                <c:pt idx="134">
                  <c:v>4.4980102460320612</c:v>
                </c:pt>
                <c:pt idx="135">
                  <c:v>4.4153410331871799</c:v>
                </c:pt>
                <c:pt idx="136">
                  <c:v>4.3325406175616497</c:v>
                </c:pt>
                <c:pt idx="137">
                  <c:v>4.2489845293018007</c:v>
                </c:pt>
                <c:pt idx="138">
                  <c:v>4.1656111481101483</c:v>
                </c:pt>
                <c:pt idx="139">
                  <c:v>4.0815887902105086</c:v>
                </c:pt>
                <c:pt idx="140">
                  <c:v>3.9978631584361568</c:v>
                </c:pt>
                <c:pt idx="141">
                  <c:v>3.9135926946449211</c:v>
                </c:pt>
                <c:pt idx="142">
                  <c:v>3.9135926946449211</c:v>
                </c:pt>
                <c:pt idx="143">
                  <c:v>3.8282309076932104</c:v>
                </c:pt>
                <c:pt idx="144">
                  <c:v>3.7427631151184113</c:v>
                </c:pt>
                <c:pt idx="145">
                  <c:v>3.6569399768441402</c:v>
                </c:pt>
                <c:pt idx="146">
                  <c:v>3.5705905780142975</c:v>
                </c:pt>
                <c:pt idx="147">
                  <c:v>3.4834699384020547</c:v>
                </c:pt>
                <c:pt idx="148">
                  <c:v>3.395476776155018</c:v>
                </c:pt>
                <c:pt idx="149">
                  <c:v>3.3063737212702082</c:v>
                </c:pt>
                <c:pt idx="150">
                  <c:v>3.2166512681961108</c:v>
                </c:pt>
                <c:pt idx="151">
                  <c:v>3.1248930547475711</c:v>
                </c:pt>
                <c:pt idx="152">
                  <c:v>3.032720930927773</c:v>
                </c:pt>
                <c:pt idx="153">
                  <c:v>2.9374133334735535</c:v>
                </c:pt>
                <c:pt idx="154">
                  <c:v>2.8400486810253556</c:v>
                </c:pt>
                <c:pt idx="155">
                  <c:v>2.7379272132550385</c:v>
                </c:pt>
                <c:pt idx="156">
                  <c:v>2.6290640707992496</c:v>
                </c:pt>
              </c:numCache>
            </c:numRef>
          </c:xVal>
          <c:yVal>
            <c:numRef>
              <c:f>'Summary AW'!$CP$190:$CP$346</c:f>
              <c:numCache>
                <c:formatCode>General</c:formatCode>
                <c:ptCount val="157"/>
                <c:pt idx="0">
                  <c:v>-7.0859999656632535</c:v>
                </c:pt>
                <c:pt idx="1">
                  <c:v>-7.0859999656632535</c:v>
                </c:pt>
                <c:pt idx="2">
                  <c:v>-7.0892691900487153</c:v>
                </c:pt>
                <c:pt idx="3">
                  <c:v>-7.089066860523749</c:v>
                </c:pt>
                <c:pt idx="4">
                  <c:v>-7.0833808116566717</c:v>
                </c:pt>
                <c:pt idx="5">
                  <c:v>-7.072203868264519</c:v>
                </c:pt>
                <c:pt idx="6">
                  <c:v>-7.0573396615988209</c:v>
                </c:pt>
                <c:pt idx="7">
                  <c:v>-7.0371023978906129</c:v>
                </c:pt>
                <c:pt idx="8">
                  <c:v>-7.0371023978906129</c:v>
                </c:pt>
                <c:pt idx="9">
                  <c:v>-7.0371023978906129</c:v>
                </c:pt>
                <c:pt idx="10">
                  <c:v>-7.0113536750018222</c:v>
                </c:pt>
                <c:pt idx="11">
                  <c:v>-6.9810744576727926</c:v>
                </c:pt>
                <c:pt idx="12">
                  <c:v>-6.9465630083636674</c:v>
                </c:pt>
                <c:pt idx="13">
                  <c:v>-6.9068805854879836</c:v>
                </c:pt>
                <c:pt idx="14">
                  <c:v>-6.8623687351357185</c:v>
                </c:pt>
                <c:pt idx="15">
                  <c:v>-6.8120123774195331</c:v>
                </c:pt>
                <c:pt idx="16">
                  <c:v>-6.757999804907759</c:v>
                </c:pt>
                <c:pt idx="17">
                  <c:v>-6.6990902554822256</c:v>
                </c:pt>
                <c:pt idx="18">
                  <c:v>-6.6352843699961621</c:v>
                </c:pt>
                <c:pt idx="19">
                  <c:v>-6.6352843699961621</c:v>
                </c:pt>
                <c:pt idx="20">
                  <c:v>-6.5661662081294185</c:v>
                </c:pt>
                <c:pt idx="21">
                  <c:v>-6.4932324809242967</c:v>
                </c:pt>
                <c:pt idx="22">
                  <c:v>-6.4156982153018607</c:v>
                </c:pt>
                <c:pt idx="23">
                  <c:v>-6.3339222994670656</c:v>
                </c:pt>
                <c:pt idx="24">
                  <c:v>-6.2470509505002667</c:v>
                </c:pt>
                <c:pt idx="25">
                  <c:v>-6.1573656835758097</c:v>
                </c:pt>
                <c:pt idx="26">
                  <c:v>-6.0627653415570251</c:v>
                </c:pt>
                <c:pt idx="27">
                  <c:v>-5.9632956612877486</c:v>
                </c:pt>
                <c:pt idx="28">
                  <c:v>-5.8613787033142088</c:v>
                </c:pt>
                <c:pt idx="29">
                  <c:v>-5.7547776171466047</c:v>
                </c:pt>
                <c:pt idx="30">
                  <c:v>-5.6443945314151449</c:v>
                </c:pt>
                <c:pt idx="31">
                  <c:v>-5.5311117859412562</c:v>
                </c:pt>
                <c:pt idx="32">
                  <c:v>-5.4142899583670161</c:v>
                </c:pt>
                <c:pt idx="33">
                  <c:v>-5.2947770641041698</c:v>
                </c:pt>
                <c:pt idx="34">
                  <c:v>-5.1712835579954062</c:v>
                </c:pt>
                <c:pt idx="35">
                  <c:v>-5.1712835579954062</c:v>
                </c:pt>
                <c:pt idx="36">
                  <c:v>-5.0453394018937381</c:v>
                </c:pt>
                <c:pt idx="37">
                  <c:v>-4.9170269566689662</c:v>
                </c:pt>
                <c:pt idx="38">
                  <c:v>-4.7841382015871226</c:v>
                </c:pt>
                <c:pt idx="39">
                  <c:v>-4.650733570077584</c:v>
                </c:pt>
                <c:pt idx="40">
                  <c:v>-4.514052901314594</c:v>
                </c:pt>
                <c:pt idx="41">
                  <c:v>-4.3754340101713591</c:v>
                </c:pt>
                <c:pt idx="42">
                  <c:v>-4.2343988758305677</c:v>
                </c:pt>
                <c:pt idx="43">
                  <c:v>-4.0910804938465626</c:v>
                </c:pt>
                <c:pt idx="44">
                  <c:v>-3.9467683161693641</c:v>
                </c:pt>
                <c:pt idx="45">
                  <c:v>-3.7992942247592953</c:v>
                </c:pt>
                <c:pt idx="46">
                  <c:v>-3.651122614957814</c:v>
                </c:pt>
                <c:pt idx="47">
                  <c:v>-3.5012213826110514</c:v>
                </c:pt>
                <c:pt idx="48">
                  <c:v>-3.3497117987021654</c:v>
                </c:pt>
                <c:pt idx="49">
                  <c:v>-3.1979659238260325</c:v>
                </c:pt>
                <c:pt idx="50">
                  <c:v>-3.044886504091477</c:v>
                </c:pt>
                <c:pt idx="51">
                  <c:v>-3.044886504091477</c:v>
                </c:pt>
                <c:pt idx="52">
                  <c:v>-2.8931510097251221</c:v>
                </c:pt>
                <c:pt idx="53">
                  <c:v>-2.7387299675756966</c:v>
                </c:pt>
                <c:pt idx="54">
                  <c:v>-2.5846930234763774</c:v>
                </c:pt>
                <c:pt idx="55">
                  <c:v>-2.4308844179161788</c:v>
                </c:pt>
                <c:pt idx="56">
                  <c:v>-2.2751212808663777</c:v>
                </c:pt>
                <c:pt idx="57">
                  <c:v>-2.1198945816548349</c:v>
                </c:pt>
                <c:pt idx="58">
                  <c:v>-1.9653973317065505</c:v>
                </c:pt>
                <c:pt idx="59">
                  <c:v>-1.8088572992438321</c:v>
                </c:pt>
                <c:pt idx="60">
                  <c:v>-1.6536170040109528</c:v>
                </c:pt>
                <c:pt idx="61">
                  <c:v>-1.4964675989586613</c:v>
                </c:pt>
                <c:pt idx="62">
                  <c:v>-1.3407613808695731</c:v>
                </c:pt>
                <c:pt idx="63">
                  <c:v>-1.1851174823607475</c:v>
                </c:pt>
                <c:pt idx="64">
                  <c:v>-1.0282023675098342</c:v>
                </c:pt>
                <c:pt idx="65">
                  <c:v>-0.87316913257716744</c:v>
                </c:pt>
                <c:pt idx="66">
                  <c:v>-0.71713444345006694</c:v>
                </c:pt>
                <c:pt idx="67">
                  <c:v>-0.71713444345006694</c:v>
                </c:pt>
                <c:pt idx="68">
                  <c:v>-0.56679117643300425</c:v>
                </c:pt>
                <c:pt idx="69">
                  <c:v>-0.42187546443645635</c:v>
                </c:pt>
                <c:pt idx="70">
                  <c:v>-0.27914990709963505</c:v>
                </c:pt>
                <c:pt idx="71">
                  <c:v>-0.13709671127821393</c:v>
                </c:pt>
                <c:pt idx="72">
                  <c:v>2.7944528863749259E-3</c:v>
                </c:pt>
                <c:pt idx="73">
                  <c:v>0.14191686599788167</c:v>
                </c:pt>
                <c:pt idx="74">
                  <c:v>0.27884233838527706</c:v>
                </c:pt>
                <c:pt idx="75">
                  <c:v>0.41630584725125269</c:v>
                </c:pt>
                <c:pt idx="76">
                  <c:v>0.55294563104465222</c:v>
                </c:pt>
                <c:pt idx="77">
                  <c:v>0.68722721825031574</c:v>
                </c:pt>
                <c:pt idx="78">
                  <c:v>0.68722721825031574</c:v>
                </c:pt>
                <c:pt idx="79">
                  <c:v>0.82065060703892756</c:v>
                </c:pt>
                <c:pt idx="80">
                  <c:v>0.95162800469671749</c:v>
                </c:pt>
                <c:pt idx="81">
                  <c:v>1.0803661115965795</c:v>
                </c:pt>
                <c:pt idx="82">
                  <c:v>1.2065903745904352</c:v>
                </c:pt>
                <c:pt idx="83">
                  <c:v>1.331918898792773</c:v>
                </c:pt>
                <c:pt idx="84">
                  <c:v>1.4546626020379068</c:v>
                </c:pt>
                <c:pt idx="85">
                  <c:v>1.5762908530602395</c:v>
                </c:pt>
                <c:pt idx="86">
                  <c:v>1.6943644222274095</c:v>
                </c:pt>
                <c:pt idx="87">
                  <c:v>1.8123950293794033</c:v>
                </c:pt>
                <c:pt idx="88">
                  <c:v>1.9266467412960959</c:v>
                </c:pt>
                <c:pt idx="89">
                  <c:v>2.039716785442057</c:v>
                </c:pt>
                <c:pt idx="90">
                  <c:v>2.150303151583794</c:v>
                </c:pt>
                <c:pt idx="91">
                  <c:v>2.2581133129856643</c:v>
                </c:pt>
                <c:pt idx="92">
                  <c:v>2.3649882312508099</c:v>
                </c:pt>
                <c:pt idx="93">
                  <c:v>2.4702962816092828</c:v>
                </c:pt>
                <c:pt idx="94">
                  <c:v>2.5767036599119906</c:v>
                </c:pt>
                <c:pt idx="95">
                  <c:v>2.6754732223970321</c:v>
                </c:pt>
                <c:pt idx="96">
                  <c:v>2.7725755576246089</c:v>
                </c:pt>
                <c:pt idx="97">
                  <c:v>2.8683324310891005</c:v>
                </c:pt>
                <c:pt idx="98">
                  <c:v>2.9607429243408725</c:v>
                </c:pt>
                <c:pt idx="99">
                  <c:v>2.9607429243408725</c:v>
                </c:pt>
                <c:pt idx="100">
                  <c:v>3.0514364569728536</c:v>
                </c:pt>
                <c:pt idx="101">
                  <c:v>3.1403573588869502</c:v>
                </c:pt>
                <c:pt idx="102">
                  <c:v>3.2271718105940024</c:v>
                </c:pt>
                <c:pt idx="103">
                  <c:v>3.3114893758726853</c:v>
                </c:pt>
                <c:pt idx="104">
                  <c:v>3.4118901090958076</c:v>
                </c:pt>
                <c:pt idx="105">
                  <c:v>3.4946139044476432</c:v>
                </c:pt>
                <c:pt idx="106">
                  <c:v>3.5761193784243042</c:v>
                </c:pt>
                <c:pt idx="107">
                  <c:v>3.6558900735756543</c:v>
                </c:pt>
                <c:pt idx="108">
                  <c:v>3.7333111290845382</c:v>
                </c:pt>
                <c:pt idx="109">
                  <c:v>3.8094770360154682</c:v>
                </c:pt>
                <c:pt idx="110">
                  <c:v>3.8094770360154682</c:v>
                </c:pt>
                <c:pt idx="111">
                  <c:v>3.8833204031945723</c:v>
                </c:pt>
                <c:pt idx="112">
                  <c:v>3.9548691203255508</c:v>
                </c:pt>
                <c:pt idx="113">
                  <c:v>4.0256515265199022</c:v>
                </c:pt>
                <c:pt idx="114">
                  <c:v>4.0931045245807578</c:v>
                </c:pt>
                <c:pt idx="115">
                  <c:v>4.1603138285425301</c:v>
                </c:pt>
                <c:pt idx="116">
                  <c:v>4.1603138285425301</c:v>
                </c:pt>
                <c:pt idx="117">
                  <c:v>4.2246515676207572</c:v>
                </c:pt>
                <c:pt idx="118">
                  <c:v>4.2867243748288439</c:v>
                </c:pt>
                <c:pt idx="119">
                  <c:v>4.3475320475737824</c:v>
                </c:pt>
                <c:pt idx="120">
                  <c:v>4.4070677441242543</c:v>
                </c:pt>
                <c:pt idx="121">
                  <c:v>4.464688626087872</c:v>
                </c:pt>
                <c:pt idx="122">
                  <c:v>4.464688626087872</c:v>
                </c:pt>
                <c:pt idx="123">
                  <c:v>4.5200813877937671</c:v>
                </c:pt>
                <c:pt idx="124">
                  <c:v>4.5732824765787807</c:v>
                </c:pt>
                <c:pt idx="125">
                  <c:v>4.6254568669513239</c:v>
                </c:pt>
                <c:pt idx="126">
                  <c:v>4.6754401754381467</c:v>
                </c:pt>
                <c:pt idx="127">
                  <c:v>4.7225837876696151</c:v>
                </c:pt>
                <c:pt idx="128">
                  <c:v>4.7693079915672252</c:v>
                </c:pt>
                <c:pt idx="129">
                  <c:v>4.8138849792156106</c:v>
                </c:pt>
                <c:pt idx="130">
                  <c:v>4.8556405480543958</c:v>
                </c:pt>
                <c:pt idx="131">
                  <c:v>4.8969410124436425</c:v>
                </c:pt>
                <c:pt idx="132">
                  <c:v>4.9354109086926465</c:v>
                </c:pt>
                <c:pt idx="133">
                  <c:v>4.9354109086926465</c:v>
                </c:pt>
                <c:pt idx="134">
                  <c:v>4.9710682730619524</c:v>
                </c:pt>
                <c:pt idx="135">
                  <c:v>5.0047014605481905</c:v>
                </c:pt>
                <c:pt idx="136">
                  <c:v>5.0370456129396208</c:v>
                </c:pt>
                <c:pt idx="137">
                  <c:v>5.0673364166772936</c:v>
                </c:pt>
                <c:pt idx="138">
                  <c:v>5.0948251004904677</c:v>
                </c:pt>
                <c:pt idx="139">
                  <c:v>5.1202475622970365</c:v>
                </c:pt>
                <c:pt idx="140">
                  <c:v>5.1428868713255653</c:v>
                </c:pt>
                <c:pt idx="141">
                  <c:v>5.1634517918503171</c:v>
                </c:pt>
                <c:pt idx="142">
                  <c:v>5.1634517918503171</c:v>
                </c:pt>
                <c:pt idx="143">
                  <c:v>5.1811206304201756</c:v>
                </c:pt>
                <c:pt idx="144">
                  <c:v>5.1952027583990139</c:v>
                </c:pt>
                <c:pt idx="145">
                  <c:v>5.2071640974479338</c:v>
                </c:pt>
                <c:pt idx="146">
                  <c:v>5.2147181221994492</c:v>
                </c:pt>
                <c:pt idx="147">
                  <c:v>5.21929721180069</c:v>
                </c:pt>
                <c:pt idx="148">
                  <c:v>5.2186024348061899</c:v>
                </c:pt>
                <c:pt idx="149">
                  <c:v>5.2140354982946224</c:v>
                </c:pt>
                <c:pt idx="150">
                  <c:v>5.2041405623047341</c:v>
                </c:pt>
                <c:pt idx="151">
                  <c:v>5.1863345743955964</c:v>
                </c:pt>
                <c:pt idx="152">
                  <c:v>5.1608914429413719</c:v>
                </c:pt>
                <c:pt idx="153">
                  <c:v>5.1248661128333843</c:v>
                </c:pt>
                <c:pt idx="154">
                  <c:v>5.0754289781176034</c:v>
                </c:pt>
                <c:pt idx="155">
                  <c:v>5.0050752945788526</c:v>
                </c:pt>
                <c:pt idx="156">
                  <c:v>4.9093564262394462</c:v>
                </c:pt>
              </c:numCache>
            </c:numRef>
          </c:yVal>
          <c:smooth val="1"/>
        </c:ser>
        <c:ser>
          <c:idx val="4"/>
          <c:order val="6"/>
          <c:tx>
            <c:strRef>
              <c:f>'Summary AW'!$CR$188</c:f>
              <c:strCache>
                <c:ptCount val="1"/>
                <c:pt idx="0">
                  <c:v>TWS: 24</c:v>
                </c:pt>
              </c:strCache>
            </c:strRef>
          </c:tx>
          <c:spPr>
            <a:ln w="12700">
              <a:solidFill>
                <a:srgbClr val="000000"/>
              </a:solidFill>
              <a:prstDash val="solid"/>
            </a:ln>
          </c:spPr>
          <c:marker>
            <c:symbol val="none"/>
          </c:marker>
          <c:xVal>
            <c:numRef>
              <c:f>'Summary AW'!$CR$190:$CR$346</c:f>
              <c:numCache>
                <c:formatCode>General</c:formatCode>
                <c:ptCount val="157"/>
                <c:pt idx="0">
                  <c:v>8.6271016996419674E-6</c:v>
                </c:pt>
                <c:pt idx="1">
                  <c:v>0.20125694506979946</c:v>
                </c:pt>
                <c:pt idx="2">
                  <c:v>0.40417914229487917</c:v>
                </c:pt>
                <c:pt idx="3">
                  <c:v>0.60595425222409893</c:v>
                </c:pt>
                <c:pt idx="4">
                  <c:v>0.80933399202136158</c:v>
                </c:pt>
                <c:pt idx="5">
                  <c:v>1.0127261334950535</c:v>
                </c:pt>
                <c:pt idx="6">
                  <c:v>1.2146563688146905</c:v>
                </c:pt>
                <c:pt idx="7">
                  <c:v>1.4178349734206843</c:v>
                </c:pt>
                <c:pt idx="8">
                  <c:v>1.6208614121044751</c:v>
                </c:pt>
                <c:pt idx="9">
                  <c:v>1.8223456205205593</c:v>
                </c:pt>
                <c:pt idx="10">
                  <c:v>2.0248659316892392</c:v>
                </c:pt>
                <c:pt idx="11">
                  <c:v>2.2254377411025827</c:v>
                </c:pt>
                <c:pt idx="12">
                  <c:v>2.4268465653995928</c:v>
                </c:pt>
                <c:pt idx="13">
                  <c:v>2.6264161134693271</c:v>
                </c:pt>
                <c:pt idx="14">
                  <c:v>2.8237430117285478</c:v>
                </c:pt>
                <c:pt idx="15">
                  <c:v>3.0216397748347648</c:v>
                </c:pt>
                <c:pt idx="16">
                  <c:v>3.2170785038012961</c:v>
                </c:pt>
                <c:pt idx="17">
                  <c:v>3.4116257366150462</c:v>
                </c:pt>
                <c:pt idx="18">
                  <c:v>3.6035267805314488</c:v>
                </c:pt>
                <c:pt idx="19">
                  <c:v>3.7955921051857371</c:v>
                </c:pt>
                <c:pt idx="20">
                  <c:v>3.9840954956856236</c:v>
                </c:pt>
                <c:pt idx="21">
                  <c:v>4.1721011375544235</c:v>
                </c:pt>
                <c:pt idx="22">
                  <c:v>4.3564413250775509</c:v>
                </c:pt>
                <c:pt idx="23">
                  <c:v>4.540053173380489</c:v>
                </c:pt>
                <c:pt idx="24">
                  <c:v>4.7199124288525667</c:v>
                </c:pt>
                <c:pt idx="25">
                  <c:v>4.8988160750770353</c:v>
                </c:pt>
                <c:pt idx="26">
                  <c:v>5.0738898678606779</c:v>
                </c:pt>
                <c:pt idx="27">
                  <c:v>5.2473435426366892</c:v>
                </c:pt>
                <c:pt idx="28">
                  <c:v>5.418443943756805</c:v>
                </c:pt>
                <c:pt idx="29">
                  <c:v>5.5867011388037549</c:v>
                </c:pt>
                <c:pt idx="30">
                  <c:v>5.7514032956586432</c:v>
                </c:pt>
                <c:pt idx="31">
                  <c:v>5.9132106496866834</c:v>
                </c:pt>
                <c:pt idx="32">
                  <c:v>6.0723599256227487</c:v>
                </c:pt>
                <c:pt idx="33">
                  <c:v>6.229282962414473</c:v>
                </c:pt>
                <c:pt idx="34">
                  <c:v>6.382488796117852</c:v>
                </c:pt>
                <c:pt idx="35">
                  <c:v>6.5327169467597601</c:v>
                </c:pt>
                <c:pt idx="36">
                  <c:v>6.6799676508679182</c:v>
                </c:pt>
                <c:pt idx="37">
                  <c:v>6.8217163230127849</c:v>
                </c:pt>
                <c:pt idx="38">
                  <c:v>6.9614086011073288</c:v>
                </c:pt>
                <c:pt idx="39">
                  <c:v>7.0948746492058996</c:v>
                </c:pt>
                <c:pt idx="40">
                  <c:v>7.224624012653095</c:v>
                </c:pt>
                <c:pt idx="41">
                  <c:v>7.3490189052952877</c:v>
                </c:pt>
                <c:pt idx="42">
                  <c:v>7.4679523888019403</c:v>
                </c:pt>
                <c:pt idx="43">
                  <c:v>7.5799434873889275</c:v>
                </c:pt>
                <c:pt idx="44">
                  <c:v>7.6864500376788616</c:v>
                </c:pt>
                <c:pt idx="45">
                  <c:v>7.7861186189568041</c:v>
                </c:pt>
                <c:pt idx="46">
                  <c:v>7.8787893659361838</c:v>
                </c:pt>
                <c:pt idx="47">
                  <c:v>7.9620535396059822</c:v>
                </c:pt>
                <c:pt idx="48">
                  <c:v>8.0384110373399587</c:v>
                </c:pt>
                <c:pt idx="49">
                  <c:v>8.1051156722023094</c:v>
                </c:pt>
                <c:pt idx="50">
                  <c:v>8.1507012358090467</c:v>
                </c:pt>
                <c:pt idx="51">
                  <c:v>8.16451826237512</c:v>
                </c:pt>
                <c:pt idx="52">
                  <c:v>8.1760702589242982</c:v>
                </c:pt>
                <c:pt idx="53">
                  <c:v>8.1862790003150714</c:v>
                </c:pt>
                <c:pt idx="54">
                  <c:v>8.1951520987267443</c:v>
                </c:pt>
                <c:pt idx="55">
                  <c:v>8.2015499034954189</c:v>
                </c:pt>
                <c:pt idx="56">
                  <c:v>8.2077012841852035</c:v>
                </c:pt>
                <c:pt idx="57">
                  <c:v>8.2106973115827024</c:v>
                </c:pt>
                <c:pt idx="58">
                  <c:v>8.2125757249361939</c:v>
                </c:pt>
                <c:pt idx="59">
                  <c:v>8.2125383329850745</c:v>
                </c:pt>
                <c:pt idx="60">
                  <c:v>8.2102607381255517</c:v>
                </c:pt>
                <c:pt idx="61">
                  <c:v>8.2057752888688977</c:v>
                </c:pt>
                <c:pt idx="62">
                  <c:v>8.198942609768876</c:v>
                </c:pt>
                <c:pt idx="63">
                  <c:v>8.1898759761263182</c:v>
                </c:pt>
                <c:pt idx="64">
                  <c:v>8.1776895296015724</c:v>
                </c:pt>
                <c:pt idx="65">
                  <c:v>8.1635699482689841</c:v>
                </c:pt>
                <c:pt idx="66">
                  <c:v>8.1464860093701006</c:v>
                </c:pt>
                <c:pt idx="67">
                  <c:v>8.1275385357668544</c:v>
                </c:pt>
                <c:pt idx="68">
                  <c:v>8.1058399692717842</c:v>
                </c:pt>
                <c:pt idx="69">
                  <c:v>8.0804477755566673</c:v>
                </c:pt>
                <c:pt idx="70">
                  <c:v>8.053453834145909</c:v>
                </c:pt>
                <c:pt idx="71">
                  <c:v>8.0229502874354317</c:v>
                </c:pt>
                <c:pt idx="72">
                  <c:v>7.9910366551407854</c:v>
                </c:pt>
                <c:pt idx="73">
                  <c:v>7.9556971375530976</c:v>
                </c:pt>
                <c:pt idx="74">
                  <c:v>7.9190932093126731</c:v>
                </c:pt>
                <c:pt idx="75">
                  <c:v>7.8803226908004138</c:v>
                </c:pt>
                <c:pt idx="76">
                  <c:v>7.8384913357728578</c:v>
                </c:pt>
                <c:pt idx="77">
                  <c:v>7.7958858830762141</c:v>
                </c:pt>
                <c:pt idx="78">
                  <c:v>7.7512126638312235</c:v>
                </c:pt>
                <c:pt idx="79">
                  <c:v>7.7037662204586326</c:v>
                </c:pt>
                <c:pt idx="80">
                  <c:v>7.6556070496013593</c:v>
                </c:pt>
                <c:pt idx="81">
                  <c:v>7.6045675614224537</c:v>
                </c:pt>
                <c:pt idx="82">
                  <c:v>7.5529449390259185</c:v>
                </c:pt>
                <c:pt idx="83">
                  <c:v>7.4988780334445053</c:v>
                </c:pt>
                <c:pt idx="84">
                  <c:v>7.4430763780253955</c:v>
                </c:pt>
                <c:pt idx="85">
                  <c:v>7.3855664269037256</c:v>
                </c:pt>
                <c:pt idx="86">
                  <c:v>7.3336298494639873</c:v>
                </c:pt>
                <c:pt idx="87">
                  <c:v>7.2716500523796928</c:v>
                </c:pt>
                <c:pt idx="88">
                  <c:v>7.2076219403724195</c:v>
                </c:pt>
                <c:pt idx="89">
                  <c:v>7.1430771301851417</c:v>
                </c:pt>
                <c:pt idx="90">
                  <c:v>7.0761562652196792</c:v>
                </c:pt>
                <c:pt idx="91">
                  <c:v>7.008318027774374</c:v>
                </c:pt>
                <c:pt idx="92">
                  <c:v>6.9396412842353632</c:v>
                </c:pt>
                <c:pt idx="93">
                  <c:v>6.8696889388352869</c:v>
                </c:pt>
                <c:pt idx="94">
                  <c:v>6.7990195882995286</c:v>
                </c:pt>
                <c:pt idx="95">
                  <c:v>6.7262562124924505</c:v>
                </c:pt>
                <c:pt idx="96">
                  <c:v>6.6532451104177568</c:v>
                </c:pt>
                <c:pt idx="97">
                  <c:v>6.5793629280898527</c:v>
                </c:pt>
                <c:pt idx="98">
                  <c:v>6.4958258044870902</c:v>
                </c:pt>
                <c:pt idx="99">
                  <c:v>6.4231306188531834</c:v>
                </c:pt>
                <c:pt idx="100">
                  <c:v>6.3509006007967965</c:v>
                </c:pt>
                <c:pt idx="101">
                  <c:v>6.2768148197283766</c:v>
                </c:pt>
                <c:pt idx="102">
                  <c:v>6.2017766611803262</c:v>
                </c:pt>
                <c:pt idx="103">
                  <c:v>6.126475834550476</c:v>
                </c:pt>
                <c:pt idx="104">
                  <c:v>6.0502975816309794</c:v>
                </c:pt>
                <c:pt idx="105">
                  <c:v>5.973122838531097</c:v>
                </c:pt>
                <c:pt idx="106">
                  <c:v>5.8951600613569841</c:v>
                </c:pt>
                <c:pt idx="107">
                  <c:v>5.8171475162679469</c:v>
                </c:pt>
                <c:pt idx="108">
                  <c:v>5.7376932579045077</c:v>
                </c:pt>
                <c:pt idx="109">
                  <c:v>5.657458356470995</c:v>
                </c:pt>
                <c:pt idx="110">
                  <c:v>5.5773190464809792</c:v>
                </c:pt>
                <c:pt idx="111">
                  <c:v>5.4965725031371191</c:v>
                </c:pt>
                <c:pt idx="112">
                  <c:v>5.4144659878272261</c:v>
                </c:pt>
                <c:pt idx="113">
                  <c:v>5.3318173523445838</c:v>
                </c:pt>
                <c:pt idx="114">
                  <c:v>5.2494373432119321</c:v>
                </c:pt>
                <c:pt idx="115">
                  <c:v>5.1658312381874314</c:v>
                </c:pt>
                <c:pt idx="116">
                  <c:v>5.0817903828768713</c:v>
                </c:pt>
                <c:pt idx="117">
                  <c:v>4.9981517375733064</c:v>
                </c:pt>
                <c:pt idx="118">
                  <c:v>4.9134196535306316</c:v>
                </c:pt>
                <c:pt idx="119">
                  <c:v>4.8284733837286797</c:v>
                </c:pt>
                <c:pt idx="120">
                  <c:v>4.7432548402578636</c:v>
                </c:pt>
                <c:pt idx="121">
                  <c:v>4.6570913277130712</c:v>
                </c:pt>
                <c:pt idx="122">
                  <c:v>4.5700353129149232</c:v>
                </c:pt>
                <c:pt idx="123">
                  <c:v>4.4836688139173821</c:v>
                </c:pt>
                <c:pt idx="124">
                  <c:v>4.3965063325085145</c:v>
                </c:pt>
                <c:pt idx="125">
                  <c:v>4.3088103426568765</c:v>
                </c:pt>
                <c:pt idx="126">
                  <c:v>4.2210984797951827</c:v>
                </c:pt>
                <c:pt idx="127">
                  <c:v>4.1321203805731193</c:v>
                </c:pt>
                <c:pt idx="128">
                  <c:v>4.0428385579366886</c:v>
                </c:pt>
                <c:pt idx="129">
                  <c:v>3.9530794690312656</c:v>
                </c:pt>
                <c:pt idx="130">
                  <c:v>3.8631748037219875</c:v>
                </c:pt>
                <c:pt idx="131">
                  <c:v>3.7723282902935935</c:v>
                </c:pt>
                <c:pt idx="132">
                  <c:v>3.6809250163012375</c:v>
                </c:pt>
                <c:pt idx="133">
                  <c:v>3.5890819871794584</c:v>
                </c:pt>
                <c:pt idx="134">
                  <c:v>3.4948925717070223</c:v>
                </c:pt>
                <c:pt idx="135">
                  <c:v>3.3999724068957895</c:v>
                </c:pt>
                <c:pt idx="136">
                  <c:v>3.3024851409334235</c:v>
                </c:pt>
                <c:pt idx="137">
                  <c:v>3.2027885778226048</c:v>
                </c:pt>
                <c:pt idx="138">
                  <c:v>3.1034216849785476</c:v>
                </c:pt>
                <c:pt idx="139">
                  <c:v>3.1000941759008946</c:v>
                </c:pt>
                <c:pt idx="140">
                  <c:v>2.9921187773979581</c:v>
                </c:pt>
                <c:pt idx="141">
                  <c:v>2.876920797438963</c:v>
                </c:pt>
                <c:pt idx="142">
                  <c:v>2.7501608301632627</c:v>
                </c:pt>
                <c:pt idx="143">
                  <c:v>2.607273051693523</c:v>
                </c:pt>
                <c:pt idx="144">
                  <c:v>2.4470374055934654</c:v>
                </c:pt>
                <c:pt idx="145">
                  <c:v>2.269727469082234</c:v>
                </c:pt>
                <c:pt idx="146">
                  <c:v>1.7644985663659563</c:v>
                </c:pt>
              </c:numCache>
            </c:numRef>
          </c:xVal>
          <c:yVal>
            <c:numRef>
              <c:f>'Summary AW'!$CS$190:$CS$346</c:f>
              <c:numCache>
                <c:formatCode>General</c:formatCode>
                <c:ptCount val="157"/>
                <c:pt idx="0">
                  <c:v>-7.6799998283337771</c:v>
                </c:pt>
                <c:pt idx="1">
                  <c:v>-7.6853654923344292</c:v>
                </c:pt>
                <c:pt idx="2">
                  <c:v>-7.6863807238516317</c:v>
                </c:pt>
                <c:pt idx="3">
                  <c:v>-7.6821385792837074</c:v>
                </c:pt>
                <c:pt idx="4">
                  <c:v>-7.6744424948728911</c:v>
                </c:pt>
                <c:pt idx="5">
                  <c:v>-7.6613557751754691</c:v>
                </c:pt>
                <c:pt idx="6">
                  <c:v>-7.6430837025966607</c:v>
                </c:pt>
                <c:pt idx="7">
                  <c:v>-7.6202194105269614</c:v>
                </c:pt>
                <c:pt idx="8">
                  <c:v>-7.5929245574414068</c:v>
                </c:pt>
                <c:pt idx="9">
                  <c:v>-7.5615037221735051</c:v>
                </c:pt>
                <c:pt idx="10">
                  <c:v>-7.5253418797503722</c:v>
                </c:pt>
                <c:pt idx="11">
                  <c:v>-7.4841360376862092</c:v>
                </c:pt>
                <c:pt idx="12">
                  <c:v>-7.4381039181732564</c:v>
                </c:pt>
                <c:pt idx="13">
                  <c:v>-7.3880457940630286</c:v>
                </c:pt>
                <c:pt idx="14">
                  <c:v>-7.3331191375990583</c:v>
                </c:pt>
                <c:pt idx="15">
                  <c:v>-7.2733120330041805</c:v>
                </c:pt>
                <c:pt idx="16">
                  <c:v>-7.2087199101886172</c:v>
                </c:pt>
                <c:pt idx="17">
                  <c:v>-7.1397745429155552</c:v>
                </c:pt>
                <c:pt idx="18">
                  <c:v>-7.0662027485545362</c:v>
                </c:pt>
                <c:pt idx="19">
                  <c:v>-6.9876882311536122</c:v>
                </c:pt>
                <c:pt idx="20">
                  <c:v>-6.9062082847273478</c:v>
                </c:pt>
                <c:pt idx="21">
                  <c:v>-6.8189154142820909</c:v>
                </c:pt>
                <c:pt idx="22">
                  <c:v>-6.7288685288587979</c:v>
                </c:pt>
                <c:pt idx="23">
                  <c:v>-6.6330507988390845</c:v>
                </c:pt>
                <c:pt idx="24">
                  <c:v>-6.5346878711185896</c:v>
                </c:pt>
                <c:pt idx="25">
                  <c:v>-6.4306027043869332</c:v>
                </c:pt>
                <c:pt idx="26">
                  <c:v>-6.3241839309231036</c:v>
                </c:pt>
                <c:pt idx="27">
                  <c:v>-6.2137815238738492</c:v>
                </c:pt>
                <c:pt idx="28">
                  <c:v>-6.0986415785717396</c:v>
                </c:pt>
                <c:pt idx="29">
                  <c:v>-5.9805205990318848</c:v>
                </c:pt>
                <c:pt idx="30">
                  <c:v>-5.8587934557432719</c:v>
                </c:pt>
                <c:pt idx="31">
                  <c:v>-5.7342930234962344</c:v>
                </c:pt>
                <c:pt idx="32">
                  <c:v>-5.605367064243147</c:v>
                </c:pt>
                <c:pt idx="33">
                  <c:v>-5.4744759058622048</c:v>
                </c:pt>
                <c:pt idx="34">
                  <c:v>-5.340366398983817</c:v>
                </c:pt>
                <c:pt idx="35">
                  <c:v>-5.2037983477649759</c:v>
                </c:pt>
                <c:pt idx="36">
                  <c:v>-5.0648521647887508</c:v>
                </c:pt>
                <c:pt idx="37">
                  <c:v>-4.9254009950326845</c:v>
                </c:pt>
                <c:pt idx="38">
                  <c:v>-4.7826465438931862</c:v>
                </c:pt>
                <c:pt idx="39">
                  <c:v>-4.6392118643005436</c:v>
                </c:pt>
                <c:pt idx="40">
                  <c:v>-4.4934261134532427</c:v>
                </c:pt>
                <c:pt idx="41">
                  <c:v>-4.3461899352796403</c:v>
                </c:pt>
                <c:pt idx="42">
                  <c:v>-4.1959555356526144</c:v>
                </c:pt>
                <c:pt idx="43">
                  <c:v>-4.0456051289138069</c:v>
                </c:pt>
                <c:pt idx="44">
                  <c:v>-3.8928068076993458</c:v>
                </c:pt>
                <c:pt idx="45">
                  <c:v>-3.7405070259797384</c:v>
                </c:pt>
                <c:pt idx="46">
                  <c:v>-3.5872440666984016</c:v>
                </c:pt>
                <c:pt idx="47">
                  <c:v>-3.4339388796675685</c:v>
                </c:pt>
                <c:pt idx="48">
                  <c:v>-3.2804077150232551</c:v>
                </c:pt>
                <c:pt idx="49">
                  <c:v>-3.1258716723711153</c:v>
                </c:pt>
                <c:pt idx="50">
                  <c:v>-2.9730521593934531</c:v>
                </c:pt>
                <c:pt idx="51">
                  <c:v>-2.8144505696134292</c:v>
                </c:pt>
                <c:pt idx="52">
                  <c:v>-2.6376408596593186</c:v>
                </c:pt>
                <c:pt idx="53">
                  <c:v>-2.4637843810840412</c:v>
                </c:pt>
                <c:pt idx="54">
                  <c:v>-2.2896637509649427</c:v>
                </c:pt>
                <c:pt idx="55">
                  <c:v>-2.1195318817979336</c:v>
                </c:pt>
                <c:pt idx="56">
                  <c:v>-1.949290496896535</c:v>
                </c:pt>
                <c:pt idx="57">
                  <c:v>-1.7827116527952913</c:v>
                </c:pt>
                <c:pt idx="58">
                  <c:v>-1.615703576293561</c:v>
                </c:pt>
                <c:pt idx="59">
                  <c:v>-1.4525207999945327</c:v>
                </c:pt>
                <c:pt idx="60">
                  <c:v>-1.2900920339749276</c:v>
                </c:pt>
                <c:pt idx="61">
                  <c:v>-1.1284240258874354</c:v>
                </c:pt>
                <c:pt idx="62">
                  <c:v>-0.96895247615786928</c:v>
                </c:pt>
                <c:pt idx="63">
                  <c:v>-0.81167971570019037</c:v>
                </c:pt>
                <c:pt idx="64">
                  <c:v>-0.65651939712210916</c:v>
                </c:pt>
                <c:pt idx="65">
                  <c:v>-0.50216040992722066</c:v>
                </c:pt>
                <c:pt idx="66">
                  <c:v>-0.34998043185790528</c:v>
                </c:pt>
                <c:pt idx="67">
                  <c:v>-0.20004802032043939</c:v>
                </c:pt>
                <c:pt idx="68">
                  <c:v>-5.0926680058616954E-2</c:v>
                </c:pt>
                <c:pt idx="69">
                  <c:v>9.4498934762359363E-2</c:v>
                </c:pt>
                <c:pt idx="70">
                  <c:v>0.23902494225898971</c:v>
                </c:pt>
                <c:pt idx="71">
                  <c:v>0.38116409481460795</c:v>
                </c:pt>
                <c:pt idx="72">
                  <c:v>0.52096368743249677</c:v>
                </c:pt>
                <c:pt idx="73">
                  <c:v>0.65967331948907804</c:v>
                </c:pt>
                <c:pt idx="74">
                  <c:v>0.79601853192378691</c:v>
                </c:pt>
                <c:pt idx="75">
                  <c:v>0.92991310387984583</c:v>
                </c:pt>
                <c:pt idx="76">
                  <c:v>1.0612026974491851</c:v>
                </c:pt>
                <c:pt idx="77">
                  <c:v>1.1887648063576901</c:v>
                </c:pt>
                <c:pt idx="78">
                  <c:v>1.3151981067943996</c:v>
                </c:pt>
                <c:pt idx="79">
                  <c:v>1.4389417452964228</c:v>
                </c:pt>
                <c:pt idx="80">
                  <c:v>1.560337419067541</c:v>
                </c:pt>
                <c:pt idx="81">
                  <c:v>1.6803267144985969</c:v>
                </c:pt>
                <c:pt idx="82">
                  <c:v>1.7979760288415592</c:v>
                </c:pt>
                <c:pt idx="83">
                  <c:v>1.9128373738308833</c:v>
                </c:pt>
                <c:pt idx="84">
                  <c:v>2.0264287560178942</c:v>
                </c:pt>
                <c:pt idx="85">
                  <c:v>2.1387219427299695</c:v>
                </c:pt>
                <c:pt idx="86">
                  <c:v>2.2533211438811711</c:v>
                </c:pt>
                <c:pt idx="87">
                  <c:v>2.3599004691072905</c:v>
                </c:pt>
                <c:pt idx="88">
                  <c:v>2.4635089879510841</c:v>
                </c:pt>
                <c:pt idx="89">
                  <c:v>2.566038080097448</c:v>
                </c:pt>
                <c:pt idx="90">
                  <c:v>2.6668058520330669</c:v>
                </c:pt>
                <c:pt idx="91">
                  <c:v>2.7648929842754653</c:v>
                </c:pt>
                <c:pt idx="92">
                  <c:v>2.8603173733110028</c:v>
                </c:pt>
                <c:pt idx="93">
                  <c:v>2.9542952352306409</c:v>
                </c:pt>
                <c:pt idx="94">
                  <c:v>3.0456246971631109</c:v>
                </c:pt>
                <c:pt idx="95">
                  <c:v>3.1350786944707547</c:v>
                </c:pt>
                <c:pt idx="96">
                  <c:v>3.2234733381925129</c:v>
                </c:pt>
                <c:pt idx="97">
                  <c:v>3.3076392120332039</c:v>
                </c:pt>
                <c:pt idx="98">
                  <c:v>3.4132811906563325</c:v>
                </c:pt>
                <c:pt idx="99">
                  <c:v>3.4961929309207416</c:v>
                </c:pt>
                <c:pt idx="100">
                  <c:v>3.5770914245088563</c:v>
                </c:pt>
                <c:pt idx="101">
                  <c:v>3.6561305819294088</c:v>
                </c:pt>
                <c:pt idx="102">
                  <c:v>3.7337762359898274</c:v>
                </c:pt>
                <c:pt idx="103">
                  <c:v>3.8089490802500592</c:v>
                </c:pt>
                <c:pt idx="104">
                  <c:v>3.8827338356540384</c:v>
                </c:pt>
                <c:pt idx="105">
                  <c:v>3.9535267908539726</c:v>
                </c:pt>
                <c:pt idx="106">
                  <c:v>4.022916609737675</c:v>
                </c:pt>
                <c:pt idx="107">
                  <c:v>4.0898797833212219</c:v>
                </c:pt>
                <c:pt idx="108">
                  <c:v>4.1564530093265537</c:v>
                </c:pt>
                <c:pt idx="109">
                  <c:v>4.2200154245342096</c:v>
                </c:pt>
                <c:pt idx="110">
                  <c:v>4.2811768457846195</c:v>
                </c:pt>
                <c:pt idx="111">
                  <c:v>4.3409341547798981</c:v>
                </c:pt>
                <c:pt idx="112">
                  <c:v>4.3986511256139984</c:v>
                </c:pt>
                <c:pt idx="113">
                  <c:v>4.4549328934484302</c:v>
                </c:pt>
                <c:pt idx="114">
                  <c:v>4.5088589061535584</c:v>
                </c:pt>
                <c:pt idx="115">
                  <c:v>4.5607089119524433</c:v>
                </c:pt>
                <c:pt idx="116">
                  <c:v>4.6111224606858396</c:v>
                </c:pt>
                <c:pt idx="117">
                  <c:v>4.6592242605944936</c:v>
                </c:pt>
                <c:pt idx="118">
                  <c:v>4.7052221993206151</c:v>
                </c:pt>
                <c:pt idx="119">
                  <c:v>4.7482445767856749</c:v>
                </c:pt>
                <c:pt idx="120">
                  <c:v>4.7898451839426732</c:v>
                </c:pt>
                <c:pt idx="121">
                  <c:v>4.8293045927671976</c:v>
                </c:pt>
                <c:pt idx="122">
                  <c:v>4.8665958140839667</c:v>
                </c:pt>
                <c:pt idx="123">
                  <c:v>4.9016491754931781</c:v>
                </c:pt>
                <c:pt idx="124">
                  <c:v>4.9345329861129379</c:v>
                </c:pt>
                <c:pt idx="125">
                  <c:v>4.9637165339327147</c:v>
                </c:pt>
                <c:pt idx="126">
                  <c:v>4.9914626080857678</c:v>
                </c:pt>
                <c:pt idx="127">
                  <c:v>5.0162319625927925</c:v>
                </c:pt>
                <c:pt idx="128">
                  <c:v>5.0372749402360331</c:v>
                </c:pt>
                <c:pt idx="129">
                  <c:v>5.0560745199729675</c:v>
                </c:pt>
                <c:pt idx="130">
                  <c:v>5.071144391149554</c:v>
                </c:pt>
                <c:pt idx="131">
                  <c:v>5.0831523983025804</c:v>
                </c:pt>
                <c:pt idx="132">
                  <c:v>5.0906105566170847</c:v>
                </c:pt>
                <c:pt idx="133">
                  <c:v>5.0935106580590714</c:v>
                </c:pt>
                <c:pt idx="134">
                  <c:v>5.0908106690194908</c:v>
                </c:pt>
                <c:pt idx="135">
                  <c:v>5.0826577529007846</c:v>
                </c:pt>
                <c:pt idx="136">
                  <c:v>5.067937480820218</c:v>
                </c:pt>
                <c:pt idx="137">
                  <c:v>5.042898080697352</c:v>
                </c:pt>
                <c:pt idx="138">
                  <c:v>5.0072599711007362</c:v>
                </c:pt>
                <c:pt idx="139">
                  <c:v>5.0057926680308062</c:v>
                </c:pt>
                <c:pt idx="140">
                  <c:v>4.9522740854546479</c:v>
                </c:pt>
                <c:pt idx="141">
                  <c:v>4.8743127718652053</c:v>
                </c:pt>
                <c:pt idx="142">
                  <c:v>4.7595826286289347</c:v>
                </c:pt>
                <c:pt idx="143">
                  <c:v>4.5971024157678677</c:v>
                </c:pt>
                <c:pt idx="144">
                  <c:v>4.3820508294306038</c:v>
                </c:pt>
                <c:pt idx="145">
                  <c:v>4.1099104403860087</c:v>
                </c:pt>
                <c:pt idx="146">
                  <c:v>2.9296664197725781</c:v>
                </c:pt>
              </c:numCache>
            </c:numRef>
          </c:yVal>
          <c:smooth val="1"/>
        </c:ser>
        <c:ser>
          <c:idx val="7"/>
          <c:order val="7"/>
          <c:spPr>
            <a:ln w="12700">
              <a:solidFill>
                <a:srgbClr val="808080"/>
              </a:solidFill>
              <a:prstDash val="lgDash"/>
            </a:ln>
          </c:spPr>
          <c:marker>
            <c:symbol val="none"/>
          </c:marker>
          <c:xVal>
            <c:numRef>
              <c:f>'Graphics Grid'!$E$10:$F$10</c:f>
              <c:numCache>
                <c:formatCode>General</c:formatCode>
                <c:ptCount val="2"/>
                <c:pt idx="0">
                  <c:v>0.99999999999999989</c:v>
                </c:pt>
                <c:pt idx="1">
                  <c:v>4.9999999999999991</c:v>
                </c:pt>
              </c:numCache>
            </c:numRef>
          </c:xVal>
          <c:yVal>
            <c:numRef>
              <c:f>'Graphics Grid'!$E$11:$F$11</c:f>
              <c:numCache>
                <c:formatCode>General</c:formatCode>
                <c:ptCount val="2"/>
                <c:pt idx="0">
                  <c:v>1.7320508075688774</c:v>
                </c:pt>
                <c:pt idx="1">
                  <c:v>8.6602540378443873</c:v>
                </c:pt>
              </c:numCache>
            </c:numRef>
          </c:yVal>
          <c:smooth val="1"/>
        </c:ser>
        <c:ser>
          <c:idx val="8"/>
          <c:order val="8"/>
          <c:spPr>
            <a:ln w="12700">
              <a:solidFill>
                <a:srgbClr val="808080"/>
              </a:solidFill>
              <a:prstDash val="lgDash"/>
            </a:ln>
          </c:spPr>
          <c:marker>
            <c:symbol val="none"/>
          </c:marker>
          <c:xVal>
            <c:numRef>
              <c:f>'Graphics Grid'!$E$12:$F$12</c:f>
              <c:numCache>
                <c:formatCode>General</c:formatCode>
                <c:ptCount val="2"/>
                <c:pt idx="0">
                  <c:v>1.2855752193730785</c:v>
                </c:pt>
                <c:pt idx="1">
                  <c:v>6.4278760968653925</c:v>
                </c:pt>
              </c:numCache>
            </c:numRef>
          </c:xVal>
          <c:yVal>
            <c:numRef>
              <c:f>'Graphics Grid'!$E$13:$F$13</c:f>
              <c:numCache>
                <c:formatCode>General</c:formatCode>
                <c:ptCount val="2"/>
                <c:pt idx="0">
                  <c:v>1.532088886237956</c:v>
                </c:pt>
                <c:pt idx="1">
                  <c:v>7.6604444311897799</c:v>
                </c:pt>
              </c:numCache>
            </c:numRef>
          </c:yVal>
          <c:smooth val="1"/>
        </c:ser>
        <c:ser>
          <c:idx val="9"/>
          <c:order val="9"/>
          <c:spPr>
            <a:ln w="12700">
              <a:solidFill>
                <a:srgbClr val="808080"/>
              </a:solidFill>
              <a:prstDash val="lgDash"/>
            </a:ln>
          </c:spPr>
          <c:marker>
            <c:symbol val="none"/>
          </c:marker>
          <c:xVal>
            <c:numRef>
              <c:f>'Graphics Grid'!$E$14:$F$14</c:f>
              <c:numCache>
                <c:formatCode>General</c:formatCode>
                <c:ptCount val="2"/>
                <c:pt idx="0">
                  <c:v>1.532088886237956</c:v>
                </c:pt>
                <c:pt idx="1">
                  <c:v>7.6604444311897799</c:v>
                </c:pt>
              </c:numCache>
            </c:numRef>
          </c:xVal>
          <c:yVal>
            <c:numRef>
              <c:f>'Graphics Grid'!$E$15:$F$15</c:f>
              <c:numCache>
                <c:formatCode>General</c:formatCode>
                <c:ptCount val="2"/>
                <c:pt idx="0">
                  <c:v>1.2855752193730787</c:v>
                </c:pt>
                <c:pt idx="1">
                  <c:v>6.4278760968653934</c:v>
                </c:pt>
              </c:numCache>
            </c:numRef>
          </c:yVal>
          <c:smooth val="1"/>
        </c:ser>
        <c:ser>
          <c:idx val="10"/>
          <c:order val="10"/>
          <c:spPr>
            <a:ln w="12700">
              <a:solidFill>
                <a:srgbClr val="808080"/>
              </a:solidFill>
              <a:prstDash val="lgDash"/>
            </a:ln>
          </c:spPr>
          <c:marker>
            <c:symbol val="none"/>
          </c:marker>
          <c:xVal>
            <c:numRef>
              <c:f>'Graphics Grid'!$E$16:$F$16</c:f>
              <c:numCache>
                <c:formatCode>General</c:formatCode>
                <c:ptCount val="2"/>
                <c:pt idx="0">
                  <c:v>1.7320508075688772</c:v>
                </c:pt>
                <c:pt idx="1">
                  <c:v>8.6602540378443855</c:v>
                </c:pt>
              </c:numCache>
            </c:numRef>
          </c:xVal>
          <c:yVal>
            <c:numRef>
              <c:f>'Graphics Grid'!$E$17:$F$17</c:f>
              <c:numCache>
                <c:formatCode>General</c:formatCode>
                <c:ptCount val="2"/>
                <c:pt idx="0">
                  <c:v>1.0000000000000002</c:v>
                </c:pt>
                <c:pt idx="1">
                  <c:v>5.0000000000000009</c:v>
                </c:pt>
              </c:numCache>
            </c:numRef>
          </c:yVal>
          <c:smooth val="1"/>
        </c:ser>
        <c:ser>
          <c:idx val="11"/>
          <c:order val="11"/>
          <c:spPr>
            <a:ln w="12700">
              <a:solidFill>
                <a:srgbClr val="808080"/>
              </a:solidFill>
              <a:prstDash val="lgDash"/>
            </a:ln>
          </c:spPr>
          <c:marker>
            <c:symbol val="none"/>
          </c:marker>
          <c:xVal>
            <c:numRef>
              <c:f>'Graphics Grid'!$E$18:$F$18</c:f>
              <c:numCache>
                <c:formatCode>General</c:formatCode>
                <c:ptCount val="2"/>
                <c:pt idx="0">
                  <c:v>1.8793852415718166</c:v>
                </c:pt>
                <c:pt idx="1">
                  <c:v>9.3969262078590834</c:v>
                </c:pt>
              </c:numCache>
            </c:numRef>
          </c:xVal>
          <c:yVal>
            <c:numRef>
              <c:f>'Graphics Grid'!$E$19:$F$19</c:f>
              <c:numCache>
                <c:formatCode>General</c:formatCode>
                <c:ptCount val="2"/>
                <c:pt idx="0">
                  <c:v>0.68404028665133765</c:v>
                </c:pt>
                <c:pt idx="1">
                  <c:v>3.4202014332566884</c:v>
                </c:pt>
              </c:numCache>
            </c:numRef>
          </c:yVal>
          <c:smooth val="1"/>
        </c:ser>
        <c:ser>
          <c:idx val="12"/>
          <c:order val="12"/>
          <c:spPr>
            <a:ln w="12700">
              <a:solidFill>
                <a:srgbClr val="808080"/>
              </a:solidFill>
              <a:prstDash val="lgDash"/>
            </a:ln>
          </c:spPr>
          <c:marker>
            <c:symbol val="none"/>
          </c:marker>
          <c:xVal>
            <c:numRef>
              <c:f>'Graphics Grid'!$E$20:$F$20</c:f>
              <c:numCache>
                <c:formatCode>General</c:formatCode>
                <c:ptCount val="2"/>
                <c:pt idx="0">
                  <c:v>1.969615506024416</c:v>
                </c:pt>
                <c:pt idx="1">
                  <c:v>9.8480775301220795</c:v>
                </c:pt>
              </c:numCache>
            </c:numRef>
          </c:xVal>
          <c:yVal>
            <c:numRef>
              <c:f>'Graphics Grid'!$E$21:$F$21</c:f>
              <c:numCache>
                <c:formatCode>General</c:formatCode>
                <c:ptCount val="2"/>
                <c:pt idx="0">
                  <c:v>0.34729635533386083</c:v>
                </c:pt>
                <c:pt idx="1">
                  <c:v>1.7364817766693041</c:v>
                </c:pt>
              </c:numCache>
            </c:numRef>
          </c:yVal>
          <c:smooth val="1"/>
        </c:ser>
        <c:ser>
          <c:idx val="13"/>
          <c:order val="13"/>
          <c:spPr>
            <a:ln w="12700">
              <a:solidFill>
                <a:srgbClr val="808080"/>
              </a:solidFill>
              <a:prstDash val="lgDash"/>
            </a:ln>
          </c:spPr>
          <c:marker>
            <c:symbol val="none"/>
          </c:marker>
          <c:xVal>
            <c:numRef>
              <c:f>'Graphics Grid'!$E$22:$F$22</c:f>
              <c:numCache>
                <c:formatCode>General</c:formatCode>
                <c:ptCount val="2"/>
                <c:pt idx="0">
                  <c:v>1.969615506024416</c:v>
                </c:pt>
                <c:pt idx="1">
                  <c:v>9.8480775301220795</c:v>
                </c:pt>
              </c:numCache>
            </c:numRef>
          </c:xVal>
          <c:yVal>
            <c:numRef>
              <c:f>'Graphics Grid'!$E$23:$F$23</c:f>
              <c:numCache>
                <c:formatCode>General</c:formatCode>
                <c:ptCount val="2"/>
                <c:pt idx="0">
                  <c:v>-0.34729635533386061</c:v>
                </c:pt>
                <c:pt idx="1">
                  <c:v>-1.736481776669303</c:v>
                </c:pt>
              </c:numCache>
            </c:numRef>
          </c:yVal>
          <c:smooth val="1"/>
        </c:ser>
        <c:ser>
          <c:idx val="14"/>
          <c:order val="14"/>
          <c:spPr>
            <a:ln w="12700">
              <a:solidFill>
                <a:srgbClr val="808080"/>
              </a:solidFill>
              <a:prstDash val="lgDash"/>
            </a:ln>
          </c:spPr>
          <c:marker>
            <c:symbol val="none"/>
          </c:marker>
          <c:xVal>
            <c:numRef>
              <c:f>'Graphics Grid'!$E$24:$F$24</c:f>
              <c:numCache>
                <c:formatCode>General</c:formatCode>
                <c:ptCount val="2"/>
                <c:pt idx="0">
                  <c:v>1.8793852415718169</c:v>
                </c:pt>
                <c:pt idx="1">
                  <c:v>9.3969262078590852</c:v>
                </c:pt>
              </c:numCache>
            </c:numRef>
          </c:xVal>
          <c:yVal>
            <c:numRef>
              <c:f>'Graphics Grid'!$E$25:$F$25</c:f>
              <c:numCache>
                <c:formatCode>General</c:formatCode>
                <c:ptCount val="2"/>
                <c:pt idx="0">
                  <c:v>-0.68404028665133743</c:v>
                </c:pt>
                <c:pt idx="1">
                  <c:v>-3.420201433256687</c:v>
                </c:pt>
              </c:numCache>
            </c:numRef>
          </c:yVal>
          <c:smooth val="1"/>
        </c:ser>
        <c:ser>
          <c:idx val="15"/>
          <c:order val="15"/>
          <c:spPr>
            <a:ln w="12700">
              <a:solidFill>
                <a:srgbClr val="808080"/>
              </a:solidFill>
              <a:prstDash val="lgDash"/>
            </a:ln>
          </c:spPr>
          <c:marker>
            <c:symbol val="none"/>
          </c:marker>
          <c:xVal>
            <c:numRef>
              <c:f>'Graphics Grid'!$E$26:$F$26</c:f>
              <c:numCache>
                <c:formatCode>General</c:formatCode>
                <c:ptCount val="2"/>
                <c:pt idx="0">
                  <c:v>1.7320508075688774</c:v>
                </c:pt>
                <c:pt idx="1">
                  <c:v>8.6602540378443873</c:v>
                </c:pt>
              </c:numCache>
            </c:numRef>
          </c:xVal>
          <c:yVal>
            <c:numRef>
              <c:f>'Graphics Grid'!$E$27:$F$27</c:f>
              <c:numCache>
                <c:formatCode>General</c:formatCode>
                <c:ptCount val="2"/>
                <c:pt idx="0">
                  <c:v>-0.99999999999999956</c:v>
                </c:pt>
                <c:pt idx="1">
                  <c:v>-4.9999999999999982</c:v>
                </c:pt>
              </c:numCache>
            </c:numRef>
          </c:yVal>
          <c:smooth val="1"/>
        </c:ser>
        <c:ser>
          <c:idx val="16"/>
          <c:order val="16"/>
          <c:spPr>
            <a:ln w="12700">
              <a:solidFill>
                <a:srgbClr val="808080"/>
              </a:solidFill>
              <a:prstDash val="lgDash"/>
            </a:ln>
          </c:spPr>
          <c:marker>
            <c:symbol val="none"/>
          </c:marker>
          <c:xVal>
            <c:numRef>
              <c:f>'Graphics Grid'!$E$28:$F$28</c:f>
              <c:numCache>
                <c:formatCode>General</c:formatCode>
                <c:ptCount val="2"/>
                <c:pt idx="0">
                  <c:v>1.532088886237956</c:v>
                </c:pt>
                <c:pt idx="1">
                  <c:v>7.6604444311897799</c:v>
                </c:pt>
              </c:numCache>
            </c:numRef>
          </c:xVal>
          <c:yVal>
            <c:numRef>
              <c:f>'Graphics Grid'!$E$29:$F$29</c:f>
              <c:numCache>
                <c:formatCode>General</c:formatCode>
                <c:ptCount val="2"/>
                <c:pt idx="0">
                  <c:v>-1.2855752193730787</c:v>
                </c:pt>
                <c:pt idx="1">
                  <c:v>-6.4278760968653934</c:v>
                </c:pt>
              </c:numCache>
            </c:numRef>
          </c:yVal>
          <c:smooth val="1"/>
        </c:ser>
        <c:ser>
          <c:idx val="17"/>
          <c:order val="17"/>
          <c:spPr>
            <a:ln w="12700">
              <a:solidFill>
                <a:srgbClr val="808080"/>
              </a:solidFill>
              <a:prstDash val="lgDash"/>
            </a:ln>
          </c:spPr>
          <c:marker>
            <c:symbol val="none"/>
          </c:marker>
          <c:xVal>
            <c:numRef>
              <c:f>'Graphics Grid'!$E$30:$F$30</c:f>
              <c:numCache>
                <c:formatCode>General</c:formatCode>
                <c:ptCount val="2"/>
                <c:pt idx="0">
                  <c:v>1.2855752193730789</c:v>
                </c:pt>
                <c:pt idx="1">
                  <c:v>6.4278760968653952</c:v>
                </c:pt>
              </c:numCache>
            </c:numRef>
          </c:xVal>
          <c:yVal>
            <c:numRef>
              <c:f>'Graphics Grid'!$E$31:$F$31</c:f>
              <c:numCache>
                <c:formatCode>General</c:formatCode>
                <c:ptCount val="2"/>
                <c:pt idx="0">
                  <c:v>-1.5320888862379558</c:v>
                </c:pt>
                <c:pt idx="1">
                  <c:v>-7.660444431189779</c:v>
                </c:pt>
              </c:numCache>
            </c:numRef>
          </c:yVal>
          <c:smooth val="1"/>
        </c:ser>
        <c:ser>
          <c:idx val="18"/>
          <c:order val="18"/>
          <c:spPr>
            <a:ln w="12700">
              <a:solidFill>
                <a:srgbClr val="808080"/>
              </a:solidFill>
              <a:prstDash val="lgDash"/>
            </a:ln>
          </c:spPr>
          <c:marker>
            <c:symbol val="none"/>
          </c:marker>
          <c:xVal>
            <c:numRef>
              <c:f>'Graphics Grid'!$E$32:$F$32</c:f>
              <c:numCache>
                <c:formatCode>General</c:formatCode>
                <c:ptCount val="2"/>
                <c:pt idx="0">
                  <c:v>0.99999999999999989</c:v>
                </c:pt>
                <c:pt idx="1">
                  <c:v>4.9999999999999991</c:v>
                </c:pt>
              </c:numCache>
            </c:numRef>
          </c:xVal>
          <c:yVal>
            <c:numRef>
              <c:f>'Graphics Grid'!$E$33:$F$33</c:f>
              <c:numCache>
                <c:formatCode>General</c:formatCode>
                <c:ptCount val="2"/>
                <c:pt idx="0">
                  <c:v>-1.7320508075688774</c:v>
                </c:pt>
                <c:pt idx="1">
                  <c:v>-8.6602540378443873</c:v>
                </c:pt>
              </c:numCache>
            </c:numRef>
          </c:yVal>
          <c:smooth val="1"/>
        </c:ser>
        <c:ser>
          <c:idx val="19"/>
          <c:order val="19"/>
          <c:spPr>
            <a:ln w="12700">
              <a:solidFill>
                <a:srgbClr val="808080"/>
              </a:solidFill>
              <a:prstDash val="lgDash"/>
            </a:ln>
          </c:spPr>
          <c:marker>
            <c:symbol val="none"/>
          </c:marker>
          <c:xVal>
            <c:numRef>
              <c:f>'Graphics Grid'!$E$34:$F$34</c:f>
              <c:numCache>
                <c:formatCode>General</c:formatCode>
                <c:ptCount val="2"/>
                <c:pt idx="0">
                  <c:v>0.68404028665133776</c:v>
                </c:pt>
                <c:pt idx="1">
                  <c:v>3.4202014332566888</c:v>
                </c:pt>
              </c:numCache>
            </c:numRef>
          </c:xVal>
          <c:yVal>
            <c:numRef>
              <c:f>'Graphics Grid'!$E$35:$F$35</c:f>
              <c:numCache>
                <c:formatCode>General</c:formatCode>
                <c:ptCount val="2"/>
                <c:pt idx="0">
                  <c:v>-1.8793852415718166</c:v>
                </c:pt>
                <c:pt idx="1">
                  <c:v>-9.3969262078590834</c:v>
                </c:pt>
              </c:numCache>
            </c:numRef>
          </c:yVal>
          <c:smooth val="1"/>
        </c:ser>
        <c:ser>
          <c:idx val="20"/>
          <c:order val="20"/>
          <c:spPr>
            <a:ln w="12700">
              <a:solidFill>
                <a:srgbClr val="808080"/>
              </a:solidFill>
              <a:prstDash val="lgDash"/>
            </a:ln>
          </c:spPr>
          <c:marker>
            <c:symbol val="none"/>
          </c:marker>
          <c:xVal>
            <c:numRef>
              <c:f>'Graphics Grid'!$E$36:$F$36</c:f>
              <c:numCache>
                <c:formatCode>General</c:formatCode>
                <c:ptCount val="2"/>
                <c:pt idx="0">
                  <c:v>0.34729635533386055</c:v>
                </c:pt>
                <c:pt idx="1">
                  <c:v>1.7364817766693028</c:v>
                </c:pt>
              </c:numCache>
            </c:numRef>
          </c:xVal>
          <c:yVal>
            <c:numRef>
              <c:f>'Graphics Grid'!$E$37:$F$37</c:f>
              <c:numCache>
                <c:formatCode>General</c:formatCode>
                <c:ptCount val="2"/>
                <c:pt idx="0">
                  <c:v>-1.969615506024416</c:v>
                </c:pt>
                <c:pt idx="1">
                  <c:v>-9.8480775301220795</c:v>
                </c:pt>
              </c:numCache>
            </c:numRef>
          </c:yVal>
          <c:smooth val="1"/>
        </c:ser>
        <c:ser>
          <c:idx val="21"/>
          <c:order val="21"/>
          <c:spPr>
            <a:ln w="12700">
              <a:solidFill>
                <a:srgbClr val="808080"/>
              </a:solidFill>
              <a:prstDash val="sysDash"/>
            </a:ln>
          </c:spPr>
          <c:marker>
            <c:symbol val="none"/>
          </c:marker>
          <c:xVal>
            <c:numRef>
              <c:f>'Graphics Grid'!$B$46:$AF$46</c:f>
              <c:numCache>
                <c:formatCode>0.000</c:formatCode>
                <c:ptCount val="31"/>
                <c:pt idx="0">
                  <c:v>0.99999967572526893</c:v>
                </c:pt>
                <c:pt idx="1">
                  <c:v>1.1471525148580466</c:v>
                </c:pt>
                <c:pt idx="2">
                  <c:v>1.2855748369226065</c:v>
                </c:pt>
                <c:pt idx="3">
                  <c:v>1.4142131652192469</c:v>
                </c:pt>
                <c:pt idx="4">
                  <c:v>1.5320884850953611</c:v>
                </c:pt>
                <c:pt idx="5">
                  <c:v>1.6383036948327629</c:v>
                </c:pt>
                <c:pt idx="6">
                  <c:v>1.7320504331285695</c:v>
                </c:pt>
                <c:pt idx="7">
                  <c:v>1.8126152312084194</c:v>
                </c:pt>
                <c:pt idx="8">
                  <c:v>1.8793849427507696</c:v>
                </c:pt>
                <c:pt idx="9">
                  <c:v>1.9318514102972963</c:v>
                </c:pt>
                <c:pt idx="10">
                  <c:v>1.9696153326352213</c:v>
                </c:pt>
                <c:pt idx="11">
                  <c:v>1.9923893037184752</c:v>
                </c:pt>
                <c:pt idx="12">
                  <c:v>1.9999999999996845</c:v>
                </c:pt>
                <c:pt idx="13">
                  <c:v>1.9923894995260807</c:v>
                </c:pt>
                <c:pt idx="14">
                  <c:v>1.9696157227602191</c:v>
                </c:pt>
                <c:pt idx="15">
                  <c:v>1.9318519917706019</c:v>
                </c:pt>
                <c:pt idx="16">
                  <c:v>1.8793857111470234</c:v>
                </c:pt>
                <c:pt idx="17">
                  <c:v>1.8126161806796657</c:v>
                </c:pt>
                <c:pt idx="18">
                  <c:v>1.7320515564487642</c:v>
                </c:pt>
                <c:pt idx="19">
                  <c:v>1.6383049834527672</c:v>
                </c:pt>
                <c:pt idx="20">
                  <c:v>1.5320899292080055</c:v>
                </c:pt>
                <c:pt idx="21">
                  <c:v>1.4142135623730951</c:v>
                </c:pt>
                <c:pt idx="22">
                  <c:v>1.2855752193730789</c:v>
                </c:pt>
                <c:pt idx="23">
                  <c:v>1.1471528727020919</c:v>
                </c:pt>
                <c:pt idx="24">
                  <c:v>0.99999999999999989</c:v>
                </c:pt>
                <c:pt idx="25">
                  <c:v>0.84523652348139899</c:v>
                </c:pt>
                <c:pt idx="26">
                  <c:v>0.68404028665133776</c:v>
                </c:pt>
                <c:pt idx="27">
                  <c:v>0.51763809020504203</c:v>
                </c:pt>
                <c:pt idx="28">
                  <c:v>0.34729635533386055</c:v>
                </c:pt>
                <c:pt idx="29">
                  <c:v>0.17431148549531639</c:v>
                </c:pt>
                <c:pt idx="30">
                  <c:v>2.45029690981724E-16</c:v>
                </c:pt>
              </c:numCache>
            </c:numRef>
          </c:xVal>
          <c:yVal>
            <c:numRef>
              <c:f>'Graphics Grid'!$B$47:$AF$47</c:f>
              <c:numCache>
                <c:formatCode>0.000</c:formatCode>
                <c:ptCount val="31"/>
                <c:pt idx="0">
                  <c:v>1.7320509947889402</c:v>
                </c:pt>
                <c:pt idx="1">
                  <c:v>1.6383043391430234</c:v>
                </c:pt>
                <c:pt idx="2">
                  <c:v>1.5320892071519248</c:v>
                </c:pt>
                <c:pt idx="3">
                  <c:v>1.4142139595268317</c:v>
                </c:pt>
                <c:pt idx="4">
                  <c:v>1.2855756974360559</c:v>
                </c:pt>
                <c:pt idx="5">
                  <c:v>1.1471534350283388</c:v>
                </c:pt>
                <c:pt idx="6">
                  <c:v>1.0000006485493569</c:v>
                </c:pt>
                <c:pt idx="7">
                  <c:v>0.84523725875711875</c:v>
                </c:pt>
                <c:pt idx="8">
                  <c:v>0.68404110765485904</c:v>
                </c:pt>
                <c:pt idx="9">
                  <c:v>0.51763899440860051</c:v>
                </c:pt>
                <c:pt idx="10">
                  <c:v>0.34729733867141332</c:v>
                </c:pt>
                <c:pt idx="11">
                  <c:v>0.1743125423720554</c:v>
                </c:pt>
                <c:pt idx="12">
                  <c:v>1.1233205589158962E-6</c:v>
                </c:pt>
                <c:pt idx="13">
                  <c:v>-0.17431030428007921</c:v>
                </c:pt>
                <c:pt idx="14">
                  <c:v>-0.34729512616179831</c:v>
                </c:pt>
                <c:pt idx="15">
                  <c:v>-0.51763682431986835</c:v>
                </c:pt>
                <c:pt idx="16">
                  <c:v>-0.68403899650268307</c:v>
                </c:pt>
                <c:pt idx="17">
                  <c:v>-0.84523522260863082</c:v>
                </c:pt>
                <c:pt idx="18">
                  <c:v>-0.99999870290086545</c:v>
                </c:pt>
                <c:pt idx="19">
                  <c:v>-1.1471515946873927</c:v>
                </c:pt>
                <c:pt idx="20">
                  <c:v>-1.2855739764087515</c:v>
                </c:pt>
                <c:pt idx="21">
                  <c:v>-1.4142135623730949</c:v>
                </c:pt>
                <c:pt idx="22">
                  <c:v>-1.5320888862379558</c:v>
                </c:pt>
                <c:pt idx="23">
                  <c:v>-1.6383040885779838</c:v>
                </c:pt>
                <c:pt idx="24">
                  <c:v>-1.7320508075688774</c:v>
                </c:pt>
                <c:pt idx="25">
                  <c:v>-1.8126155740732999</c:v>
                </c:pt>
                <c:pt idx="26">
                  <c:v>-1.8793852415718166</c:v>
                </c:pt>
                <c:pt idx="27">
                  <c:v>-1.9318516525781364</c:v>
                </c:pt>
                <c:pt idx="28">
                  <c:v>-1.969615506024416</c:v>
                </c:pt>
                <c:pt idx="29">
                  <c:v>-1.9923893961834911</c:v>
                </c:pt>
                <c:pt idx="30">
                  <c:v>-2</c:v>
                </c:pt>
              </c:numCache>
            </c:numRef>
          </c:yVal>
          <c:smooth val="1"/>
        </c:ser>
        <c:ser>
          <c:idx val="22"/>
          <c:order val="22"/>
          <c:spPr>
            <a:ln w="12700">
              <a:solidFill>
                <a:srgbClr val="808080"/>
              </a:solidFill>
              <a:prstDash val="sysDash"/>
            </a:ln>
          </c:spPr>
          <c:marker>
            <c:symbol val="none"/>
          </c:marker>
          <c:xVal>
            <c:numRef>
              <c:f>'Graphics Grid'!$B$48:$AF$48</c:f>
              <c:numCache>
                <c:formatCode>0.000</c:formatCode>
                <c:ptCount val="31"/>
                <c:pt idx="0">
                  <c:v>1.4999995135879034</c:v>
                </c:pt>
                <c:pt idx="1">
                  <c:v>1.7207287722870699</c:v>
                </c:pt>
                <c:pt idx="2">
                  <c:v>1.9283622553839099</c:v>
                </c:pt>
                <c:pt idx="3">
                  <c:v>2.1213197478288706</c:v>
                </c:pt>
                <c:pt idx="4">
                  <c:v>2.2981327276430417</c:v>
                </c:pt>
                <c:pt idx="5">
                  <c:v>2.4574555422491446</c:v>
                </c:pt>
                <c:pt idx="6">
                  <c:v>2.5980756496928543</c:v>
                </c:pt>
                <c:pt idx="7">
                  <c:v>2.718922846812629</c:v>
                </c:pt>
                <c:pt idx="8">
                  <c:v>2.8190774141261543</c:v>
                </c:pt>
                <c:pt idx="9">
                  <c:v>2.8977771154459444</c:v>
                </c:pt>
                <c:pt idx="10">
                  <c:v>2.9544229989528317</c:v>
                </c:pt>
                <c:pt idx="11">
                  <c:v>2.9885839555777127</c:v>
                </c:pt>
                <c:pt idx="12">
                  <c:v>2.9999999999995266</c:v>
                </c:pt>
                <c:pt idx="13">
                  <c:v>2.9885842492891213</c:v>
                </c:pt>
                <c:pt idx="14">
                  <c:v>2.9544235841403288</c:v>
                </c:pt>
                <c:pt idx="15">
                  <c:v>2.8977779876559029</c:v>
                </c:pt>
                <c:pt idx="16">
                  <c:v>2.8190785667205351</c:v>
                </c:pt>
                <c:pt idx="17">
                  <c:v>2.7189242710194987</c:v>
                </c:pt>
                <c:pt idx="18">
                  <c:v>2.5980773346731461</c:v>
                </c:pt>
                <c:pt idx="19">
                  <c:v>2.4574574751791509</c:v>
                </c:pt>
                <c:pt idx="20">
                  <c:v>2.2981348938120081</c:v>
                </c:pt>
                <c:pt idx="21">
                  <c:v>2.1213203435596428</c:v>
                </c:pt>
                <c:pt idx="22">
                  <c:v>1.9283628290596184</c:v>
                </c:pt>
                <c:pt idx="23">
                  <c:v>1.7207293090531377</c:v>
                </c:pt>
                <c:pt idx="24">
                  <c:v>1.4999999999999998</c:v>
                </c:pt>
                <c:pt idx="25">
                  <c:v>1.2678547852220985</c:v>
                </c:pt>
                <c:pt idx="26">
                  <c:v>1.0260604299770066</c:v>
                </c:pt>
                <c:pt idx="27">
                  <c:v>0.77645713530756311</c:v>
                </c:pt>
                <c:pt idx="28">
                  <c:v>0.5209445330007908</c:v>
                </c:pt>
                <c:pt idx="29">
                  <c:v>0.26146722824297458</c:v>
                </c:pt>
                <c:pt idx="30">
                  <c:v>3.67544536472586E-16</c:v>
                </c:pt>
              </c:numCache>
            </c:numRef>
          </c:xVal>
          <c:yVal>
            <c:numRef>
              <c:f>'Graphics Grid'!$B$49:$AF$49</c:f>
              <c:numCache>
                <c:formatCode>0.000</c:formatCode>
                <c:ptCount val="31"/>
                <c:pt idx="0">
                  <c:v>2.5980764921834103</c:v>
                </c:pt>
                <c:pt idx="1">
                  <c:v>2.457456508714535</c:v>
                </c:pt>
                <c:pt idx="2">
                  <c:v>2.298133810727887</c:v>
                </c:pt>
                <c:pt idx="3">
                  <c:v>2.1213209392902477</c:v>
                </c:pt>
                <c:pt idx="4">
                  <c:v>1.9283635461540838</c:v>
                </c:pt>
                <c:pt idx="5">
                  <c:v>1.7207301525425081</c:v>
                </c:pt>
                <c:pt idx="6">
                  <c:v>1.5000009728240353</c:v>
                </c:pt>
                <c:pt idx="7">
                  <c:v>1.2678558881356781</c:v>
                </c:pt>
                <c:pt idx="8">
                  <c:v>1.0260616614822886</c:v>
                </c:pt>
                <c:pt idx="9">
                  <c:v>0.7764584916129007</c:v>
                </c:pt>
                <c:pt idx="10">
                  <c:v>0.52094600800711999</c:v>
                </c:pt>
                <c:pt idx="11">
                  <c:v>0.2614688135580831</c:v>
                </c:pt>
                <c:pt idx="12">
                  <c:v>1.6849808383738445E-6</c:v>
                </c:pt>
                <c:pt idx="13">
                  <c:v>-0.26146545642011881</c:v>
                </c:pt>
                <c:pt idx="14">
                  <c:v>-0.52094268924269749</c:v>
                </c:pt>
                <c:pt idx="15">
                  <c:v>-0.77645523647980252</c:v>
                </c:pt>
                <c:pt idx="16">
                  <c:v>-1.0260584947540246</c:v>
                </c:pt>
                <c:pt idx="17">
                  <c:v>-1.2678528339129462</c:v>
                </c:pt>
                <c:pt idx="18">
                  <c:v>-1.4999980543512983</c:v>
                </c:pt>
                <c:pt idx="19">
                  <c:v>-1.720727392031089</c:v>
                </c:pt>
                <c:pt idx="20">
                  <c:v>-1.9283609646131272</c:v>
                </c:pt>
                <c:pt idx="21">
                  <c:v>-2.1213203435596424</c:v>
                </c:pt>
                <c:pt idx="22">
                  <c:v>-2.2981333293569337</c:v>
                </c:pt>
                <c:pt idx="23">
                  <c:v>-2.4574561328669757</c:v>
                </c:pt>
                <c:pt idx="24">
                  <c:v>-2.598076211353316</c:v>
                </c:pt>
                <c:pt idx="25">
                  <c:v>-2.7189233611099497</c:v>
                </c:pt>
                <c:pt idx="26">
                  <c:v>-2.8190778623577248</c:v>
                </c:pt>
                <c:pt idx="27">
                  <c:v>-2.8977774788672046</c:v>
                </c:pt>
                <c:pt idx="28">
                  <c:v>-2.9544232590366239</c:v>
                </c:pt>
                <c:pt idx="29">
                  <c:v>-2.9885840942752369</c:v>
                </c:pt>
                <c:pt idx="30">
                  <c:v>-3</c:v>
                </c:pt>
              </c:numCache>
            </c:numRef>
          </c:yVal>
          <c:smooth val="1"/>
        </c:ser>
        <c:ser>
          <c:idx val="23"/>
          <c:order val="23"/>
          <c:spPr>
            <a:ln w="12700">
              <a:solidFill>
                <a:srgbClr val="808080"/>
              </a:solidFill>
              <a:prstDash val="sysDash"/>
            </a:ln>
          </c:spPr>
          <c:marker>
            <c:symbol val="none"/>
          </c:marker>
          <c:xVal>
            <c:numRef>
              <c:f>'Graphics Grid'!$B$50:$AF$50</c:f>
              <c:numCache>
                <c:formatCode>0.000</c:formatCode>
                <c:ptCount val="31"/>
                <c:pt idx="0">
                  <c:v>1.9999993514505379</c:v>
                </c:pt>
                <c:pt idx="1">
                  <c:v>2.2943050297160932</c:v>
                </c:pt>
                <c:pt idx="2">
                  <c:v>2.5711496738452131</c:v>
                </c:pt>
                <c:pt idx="3">
                  <c:v>2.8284263304384938</c:v>
                </c:pt>
                <c:pt idx="4">
                  <c:v>3.0641769701907222</c:v>
                </c:pt>
                <c:pt idx="5">
                  <c:v>3.2766073896655259</c:v>
                </c:pt>
                <c:pt idx="6">
                  <c:v>3.4641008662571391</c:v>
                </c:pt>
                <c:pt idx="7">
                  <c:v>3.6252304624168388</c:v>
                </c:pt>
                <c:pt idx="8">
                  <c:v>3.7587698855015392</c:v>
                </c:pt>
                <c:pt idx="9">
                  <c:v>3.8637028205945927</c:v>
                </c:pt>
                <c:pt idx="10">
                  <c:v>3.9392306652704425</c:v>
                </c:pt>
                <c:pt idx="11">
                  <c:v>3.9847786074369504</c:v>
                </c:pt>
                <c:pt idx="12">
                  <c:v>3.9999999999993689</c:v>
                </c:pt>
                <c:pt idx="13">
                  <c:v>3.9847789990521614</c:v>
                </c:pt>
                <c:pt idx="14">
                  <c:v>3.9392314455204382</c:v>
                </c:pt>
                <c:pt idx="15">
                  <c:v>3.8637039835412037</c:v>
                </c:pt>
                <c:pt idx="16">
                  <c:v>3.7587714222940467</c:v>
                </c:pt>
                <c:pt idx="17">
                  <c:v>3.6252323613593314</c:v>
                </c:pt>
                <c:pt idx="18">
                  <c:v>3.4641031128975284</c:v>
                </c:pt>
                <c:pt idx="19">
                  <c:v>3.2766099669055344</c:v>
                </c:pt>
                <c:pt idx="20">
                  <c:v>3.0641798584160109</c:v>
                </c:pt>
                <c:pt idx="21">
                  <c:v>2.8284271247461903</c:v>
                </c:pt>
                <c:pt idx="22">
                  <c:v>2.5711504387461579</c:v>
                </c:pt>
                <c:pt idx="23">
                  <c:v>2.2943057454041837</c:v>
                </c:pt>
                <c:pt idx="24">
                  <c:v>1.9999999999999998</c:v>
                </c:pt>
                <c:pt idx="25">
                  <c:v>1.690473046962798</c:v>
                </c:pt>
                <c:pt idx="26">
                  <c:v>1.3680805733026755</c:v>
                </c:pt>
                <c:pt idx="27">
                  <c:v>1.0352761804100841</c:v>
                </c:pt>
                <c:pt idx="28">
                  <c:v>0.6945927106677211</c:v>
                </c:pt>
                <c:pt idx="29">
                  <c:v>0.34862297099063277</c:v>
                </c:pt>
                <c:pt idx="30">
                  <c:v>4.90059381963448E-16</c:v>
                </c:pt>
              </c:numCache>
            </c:numRef>
          </c:xVal>
          <c:yVal>
            <c:numRef>
              <c:f>'Graphics Grid'!$B$51:$AF$51</c:f>
              <c:numCache>
                <c:formatCode>0.000</c:formatCode>
                <c:ptCount val="31"/>
                <c:pt idx="0">
                  <c:v>3.4641019895778804</c:v>
                </c:pt>
                <c:pt idx="1">
                  <c:v>3.2766086782860468</c:v>
                </c:pt>
                <c:pt idx="2">
                  <c:v>3.0641784143038495</c:v>
                </c:pt>
                <c:pt idx="3">
                  <c:v>2.8284279190536634</c:v>
                </c:pt>
                <c:pt idx="4">
                  <c:v>2.5711513948721119</c:v>
                </c:pt>
                <c:pt idx="5">
                  <c:v>2.2943068700566775</c:v>
                </c:pt>
                <c:pt idx="6">
                  <c:v>2.0000012970987138</c:v>
                </c:pt>
                <c:pt idx="7">
                  <c:v>1.6904745175142375</c:v>
                </c:pt>
                <c:pt idx="8">
                  <c:v>1.3680822153097181</c:v>
                </c:pt>
                <c:pt idx="9">
                  <c:v>1.035277988817201</c:v>
                </c:pt>
                <c:pt idx="10">
                  <c:v>0.69459467734282665</c:v>
                </c:pt>
                <c:pt idx="11">
                  <c:v>0.3486250847441108</c:v>
                </c:pt>
                <c:pt idx="12">
                  <c:v>2.2466411178317925E-6</c:v>
                </c:pt>
                <c:pt idx="13">
                  <c:v>-0.34862060856015842</c:v>
                </c:pt>
                <c:pt idx="14">
                  <c:v>-0.69459025232359661</c:v>
                </c:pt>
                <c:pt idx="15">
                  <c:v>-1.0352736486397367</c:v>
                </c:pt>
                <c:pt idx="16">
                  <c:v>-1.3680779930053661</c:v>
                </c:pt>
                <c:pt idx="17">
                  <c:v>-1.6904704452172616</c:v>
                </c:pt>
                <c:pt idx="18">
                  <c:v>-1.9999974058017309</c:v>
                </c:pt>
                <c:pt idx="19">
                  <c:v>-2.2943031893747854</c:v>
                </c:pt>
                <c:pt idx="20">
                  <c:v>-2.571147952817503</c:v>
                </c:pt>
                <c:pt idx="21">
                  <c:v>-2.8284271247461898</c:v>
                </c:pt>
                <c:pt idx="22">
                  <c:v>-3.0641777724759116</c:v>
                </c:pt>
                <c:pt idx="23">
                  <c:v>-3.2766081771559676</c:v>
                </c:pt>
                <c:pt idx="24">
                  <c:v>-3.4641016151377548</c:v>
                </c:pt>
                <c:pt idx="25">
                  <c:v>-3.6252311481465997</c:v>
                </c:pt>
                <c:pt idx="26">
                  <c:v>-3.7587704831436333</c:v>
                </c:pt>
                <c:pt idx="27">
                  <c:v>-3.8637033051562728</c:v>
                </c:pt>
                <c:pt idx="28">
                  <c:v>-3.9392310120488321</c:v>
                </c:pt>
                <c:pt idx="29">
                  <c:v>-3.9847787923669822</c:v>
                </c:pt>
                <c:pt idx="30">
                  <c:v>-4</c:v>
                </c:pt>
              </c:numCache>
            </c:numRef>
          </c:yVal>
          <c:smooth val="1"/>
        </c:ser>
        <c:ser>
          <c:idx val="24"/>
          <c:order val="24"/>
          <c:spPr>
            <a:ln w="12700">
              <a:solidFill>
                <a:srgbClr val="808080"/>
              </a:solidFill>
              <a:prstDash val="sysDash"/>
            </a:ln>
          </c:spPr>
          <c:marker>
            <c:symbol val="none"/>
          </c:marker>
          <c:xVal>
            <c:numRef>
              <c:f>'Graphics Grid'!$B$52:$AF$52</c:f>
              <c:numCache>
                <c:formatCode>0.000</c:formatCode>
                <c:ptCount val="31"/>
                <c:pt idx="0">
                  <c:v>2.4999991893131721</c:v>
                </c:pt>
                <c:pt idx="1">
                  <c:v>2.8678812871451163</c:v>
                </c:pt>
                <c:pt idx="2">
                  <c:v>3.2139370923065163</c:v>
                </c:pt>
                <c:pt idx="3">
                  <c:v>3.535532913048117</c:v>
                </c:pt>
                <c:pt idx="4">
                  <c:v>3.8302212127384028</c:v>
                </c:pt>
                <c:pt idx="5">
                  <c:v>4.0957592370819071</c:v>
                </c:pt>
                <c:pt idx="6">
                  <c:v>4.3301260828214243</c:v>
                </c:pt>
                <c:pt idx="7">
                  <c:v>4.5315380780210486</c:v>
                </c:pt>
                <c:pt idx="8">
                  <c:v>4.6984623568769237</c:v>
                </c:pt>
                <c:pt idx="9">
                  <c:v>4.8296285257432405</c:v>
                </c:pt>
                <c:pt idx="10">
                  <c:v>4.9240383315880534</c:v>
                </c:pt>
                <c:pt idx="11">
                  <c:v>4.9809732592961877</c:v>
                </c:pt>
                <c:pt idx="12">
                  <c:v>4.9999999999992113</c:v>
                </c:pt>
                <c:pt idx="13">
                  <c:v>4.9809737488152015</c:v>
                </c:pt>
                <c:pt idx="14">
                  <c:v>4.9240393069005481</c:v>
                </c:pt>
                <c:pt idx="15">
                  <c:v>4.829629979426505</c:v>
                </c:pt>
                <c:pt idx="16">
                  <c:v>4.6984642778675587</c:v>
                </c:pt>
                <c:pt idx="17">
                  <c:v>4.531540451699164</c:v>
                </c:pt>
                <c:pt idx="18">
                  <c:v>4.3301288911219107</c:v>
                </c:pt>
                <c:pt idx="19">
                  <c:v>4.0957624586319179</c:v>
                </c:pt>
                <c:pt idx="20">
                  <c:v>3.8302248230200138</c:v>
                </c:pt>
                <c:pt idx="21">
                  <c:v>3.5355339059327378</c:v>
                </c:pt>
                <c:pt idx="22">
                  <c:v>3.2139380484326976</c:v>
                </c:pt>
                <c:pt idx="23">
                  <c:v>2.8678821817552298</c:v>
                </c:pt>
                <c:pt idx="24">
                  <c:v>2.4999999999999996</c:v>
                </c:pt>
                <c:pt idx="25">
                  <c:v>2.1130913087034973</c:v>
                </c:pt>
                <c:pt idx="26">
                  <c:v>1.7101007166283444</c:v>
                </c:pt>
                <c:pt idx="27">
                  <c:v>1.294095225512605</c:v>
                </c:pt>
                <c:pt idx="28">
                  <c:v>0.86824088833465141</c:v>
                </c:pt>
                <c:pt idx="29">
                  <c:v>0.43577871373829097</c:v>
                </c:pt>
                <c:pt idx="30">
                  <c:v>6.1257422745431001E-16</c:v>
                </c:pt>
              </c:numCache>
            </c:numRef>
          </c:xVal>
          <c:yVal>
            <c:numRef>
              <c:f>'Graphics Grid'!$B$53:$AF$53</c:f>
              <c:numCache>
                <c:formatCode>0.000</c:formatCode>
                <c:ptCount val="31"/>
                <c:pt idx="0">
                  <c:v>4.3301274869723505</c:v>
                </c:pt>
                <c:pt idx="1">
                  <c:v>4.0957608478575587</c:v>
                </c:pt>
                <c:pt idx="2">
                  <c:v>3.830223017879812</c:v>
                </c:pt>
                <c:pt idx="3">
                  <c:v>3.5355348988170792</c:v>
                </c:pt>
                <c:pt idx="4">
                  <c:v>3.2139392435901399</c:v>
                </c:pt>
                <c:pt idx="5">
                  <c:v>2.867883587570847</c:v>
                </c:pt>
                <c:pt idx="6">
                  <c:v>2.500001621373392</c:v>
                </c:pt>
                <c:pt idx="7">
                  <c:v>2.1130931468927967</c:v>
                </c:pt>
                <c:pt idx="8">
                  <c:v>1.7101027691371475</c:v>
                </c:pt>
                <c:pt idx="9">
                  <c:v>1.2940974860215013</c:v>
                </c:pt>
                <c:pt idx="10">
                  <c:v>0.86824334667853331</c:v>
                </c:pt>
                <c:pt idx="11">
                  <c:v>0.4357813559301385</c:v>
                </c:pt>
                <c:pt idx="12">
                  <c:v>2.8083013972897405E-6</c:v>
                </c:pt>
                <c:pt idx="13">
                  <c:v>-0.43577576070019802</c:v>
                </c:pt>
                <c:pt idx="14">
                  <c:v>-0.86823781540449574</c:v>
                </c:pt>
                <c:pt idx="15">
                  <c:v>-1.2940920607996709</c:v>
                </c:pt>
                <c:pt idx="16">
                  <c:v>-1.7100974912567077</c:v>
                </c:pt>
                <c:pt idx="17">
                  <c:v>-2.1130880565215771</c:v>
                </c:pt>
                <c:pt idx="18">
                  <c:v>-2.4999967572521635</c:v>
                </c:pt>
                <c:pt idx="19">
                  <c:v>-2.8678789867184817</c:v>
                </c:pt>
                <c:pt idx="20">
                  <c:v>-3.2139349410218787</c:v>
                </c:pt>
                <c:pt idx="21">
                  <c:v>-3.5355339059327373</c:v>
                </c:pt>
                <c:pt idx="22">
                  <c:v>-3.8302222155948895</c:v>
                </c:pt>
                <c:pt idx="23">
                  <c:v>-4.0957602214449595</c:v>
                </c:pt>
                <c:pt idx="24">
                  <c:v>-4.3301270189221936</c:v>
                </c:pt>
                <c:pt idx="25">
                  <c:v>-4.5315389351832494</c:v>
                </c:pt>
                <c:pt idx="26">
                  <c:v>-4.6984631039295417</c:v>
                </c:pt>
                <c:pt idx="27">
                  <c:v>-4.8296291314453406</c:v>
                </c:pt>
                <c:pt idx="28">
                  <c:v>-4.9240387650610398</c:v>
                </c:pt>
                <c:pt idx="29">
                  <c:v>-4.9809734904587275</c:v>
                </c:pt>
                <c:pt idx="30">
                  <c:v>-5</c:v>
                </c:pt>
              </c:numCache>
            </c:numRef>
          </c:yVal>
          <c:smooth val="1"/>
        </c:ser>
        <c:ser>
          <c:idx val="25"/>
          <c:order val="25"/>
          <c:spPr>
            <a:ln w="12700">
              <a:solidFill>
                <a:srgbClr val="808080"/>
              </a:solidFill>
              <a:prstDash val="sysDash"/>
            </a:ln>
          </c:spPr>
          <c:marker>
            <c:symbol val="none"/>
          </c:marker>
          <c:xVal>
            <c:numRef>
              <c:f>'Graphics Grid'!$B$54:$AF$54</c:f>
              <c:numCache>
                <c:formatCode>0.000</c:formatCode>
                <c:ptCount val="31"/>
                <c:pt idx="0">
                  <c:v>2.9999990271758068</c:v>
                </c:pt>
                <c:pt idx="1">
                  <c:v>3.4414575445741398</c:v>
                </c:pt>
                <c:pt idx="2">
                  <c:v>3.8567245107678199</c:v>
                </c:pt>
                <c:pt idx="3">
                  <c:v>4.2426394956577411</c:v>
                </c:pt>
                <c:pt idx="4">
                  <c:v>4.5962654552860833</c:v>
                </c:pt>
                <c:pt idx="5">
                  <c:v>4.9149110844982893</c:v>
                </c:pt>
                <c:pt idx="6">
                  <c:v>5.1961512993857086</c:v>
                </c:pt>
                <c:pt idx="7">
                  <c:v>5.4378456936252579</c:v>
                </c:pt>
                <c:pt idx="8">
                  <c:v>5.6381548282523086</c:v>
                </c:pt>
                <c:pt idx="9">
                  <c:v>5.7955542308918888</c:v>
                </c:pt>
                <c:pt idx="10">
                  <c:v>5.9088459979056633</c:v>
                </c:pt>
                <c:pt idx="11">
                  <c:v>5.9771679111554255</c:v>
                </c:pt>
                <c:pt idx="12">
                  <c:v>5.9999999999990532</c:v>
                </c:pt>
                <c:pt idx="13">
                  <c:v>5.9771684985782425</c:v>
                </c:pt>
                <c:pt idx="14">
                  <c:v>5.9088471682806576</c:v>
                </c:pt>
                <c:pt idx="15">
                  <c:v>5.7955559753118058</c:v>
                </c:pt>
                <c:pt idx="16">
                  <c:v>5.6381571334410703</c:v>
                </c:pt>
                <c:pt idx="17">
                  <c:v>5.4378485420389975</c:v>
                </c:pt>
                <c:pt idx="18">
                  <c:v>5.1961546693462921</c:v>
                </c:pt>
                <c:pt idx="19">
                  <c:v>4.9149149503583018</c:v>
                </c:pt>
                <c:pt idx="20">
                  <c:v>4.5962697876240162</c:v>
                </c:pt>
                <c:pt idx="21">
                  <c:v>4.2426406871192857</c:v>
                </c:pt>
                <c:pt idx="22">
                  <c:v>3.8567256581192368</c:v>
                </c:pt>
                <c:pt idx="23">
                  <c:v>3.4414586181062754</c:v>
                </c:pt>
                <c:pt idx="24">
                  <c:v>2.9999999999999996</c:v>
                </c:pt>
                <c:pt idx="25">
                  <c:v>2.535709570444197</c:v>
                </c:pt>
                <c:pt idx="26">
                  <c:v>2.0521208599540133</c:v>
                </c:pt>
                <c:pt idx="27">
                  <c:v>1.5529142706151262</c:v>
                </c:pt>
                <c:pt idx="28">
                  <c:v>1.0418890660015816</c:v>
                </c:pt>
                <c:pt idx="29">
                  <c:v>0.52293445648594916</c:v>
                </c:pt>
                <c:pt idx="30">
                  <c:v>7.3508907294517201E-16</c:v>
                </c:pt>
              </c:numCache>
            </c:numRef>
          </c:xVal>
          <c:yVal>
            <c:numRef>
              <c:f>'Graphics Grid'!$B$55:$AF$55</c:f>
              <c:numCache>
                <c:formatCode>0.000</c:formatCode>
                <c:ptCount val="31"/>
                <c:pt idx="0">
                  <c:v>5.1961529843668206</c:v>
                </c:pt>
                <c:pt idx="1">
                  <c:v>4.9149130174290701</c:v>
                </c:pt>
                <c:pt idx="2">
                  <c:v>4.5962676214557741</c:v>
                </c:pt>
                <c:pt idx="3">
                  <c:v>4.2426418785804954</c:v>
                </c:pt>
                <c:pt idx="4">
                  <c:v>3.8567270923081676</c:v>
                </c:pt>
                <c:pt idx="5">
                  <c:v>3.4414603050850161</c:v>
                </c:pt>
                <c:pt idx="6">
                  <c:v>3.0000019456480707</c:v>
                </c:pt>
                <c:pt idx="7">
                  <c:v>2.5357117762713561</c:v>
                </c:pt>
                <c:pt idx="8">
                  <c:v>2.0521233229645772</c:v>
                </c:pt>
                <c:pt idx="9">
                  <c:v>1.5529169832258014</c:v>
                </c:pt>
                <c:pt idx="10">
                  <c:v>1.04189201601424</c:v>
                </c:pt>
                <c:pt idx="11">
                  <c:v>0.5229376271161662</c:v>
                </c:pt>
                <c:pt idx="12">
                  <c:v>3.3699616767476889E-6</c:v>
                </c:pt>
                <c:pt idx="13">
                  <c:v>-0.52293091284023763</c:v>
                </c:pt>
                <c:pt idx="14">
                  <c:v>-1.041885378485395</c:v>
                </c:pt>
                <c:pt idx="15">
                  <c:v>-1.552910472959605</c:v>
                </c:pt>
                <c:pt idx="16">
                  <c:v>-2.0521169895080491</c:v>
                </c:pt>
                <c:pt idx="17">
                  <c:v>-2.5357056678258925</c:v>
                </c:pt>
                <c:pt idx="18">
                  <c:v>-2.9999961087025966</c:v>
                </c:pt>
                <c:pt idx="19">
                  <c:v>-3.4414547840621781</c:v>
                </c:pt>
                <c:pt idx="20">
                  <c:v>-3.8567219292262545</c:v>
                </c:pt>
                <c:pt idx="21">
                  <c:v>-4.2426406871192848</c:v>
                </c:pt>
                <c:pt idx="22">
                  <c:v>-4.5962666587138674</c:v>
                </c:pt>
                <c:pt idx="23">
                  <c:v>-4.9149122657339515</c:v>
                </c:pt>
                <c:pt idx="24">
                  <c:v>-5.196152422706632</c:v>
                </c:pt>
                <c:pt idx="25">
                  <c:v>-5.4378467222198994</c:v>
                </c:pt>
                <c:pt idx="26">
                  <c:v>-5.6381557247154497</c:v>
                </c:pt>
                <c:pt idx="27">
                  <c:v>-5.7955549577344092</c:v>
                </c:pt>
                <c:pt idx="28">
                  <c:v>-5.9088465180732479</c:v>
                </c:pt>
                <c:pt idx="29">
                  <c:v>-5.9771681885504737</c:v>
                </c:pt>
                <c:pt idx="30">
                  <c:v>-6</c:v>
                </c:pt>
              </c:numCache>
            </c:numRef>
          </c:yVal>
          <c:smooth val="1"/>
        </c:ser>
        <c:ser>
          <c:idx val="26"/>
          <c:order val="26"/>
          <c:spPr>
            <a:ln w="12700">
              <a:solidFill>
                <a:srgbClr val="808080"/>
              </a:solidFill>
              <a:prstDash val="sysDash"/>
            </a:ln>
          </c:spPr>
          <c:marker>
            <c:symbol val="none"/>
          </c:marker>
          <c:xVal>
            <c:numRef>
              <c:f>'Graphics Grid'!$B$56:$AF$56</c:f>
              <c:numCache>
                <c:formatCode>0.000</c:formatCode>
                <c:ptCount val="31"/>
                <c:pt idx="0">
                  <c:v>3.4999988650384415</c:v>
                </c:pt>
                <c:pt idx="1">
                  <c:v>4.0150338020031633</c:v>
                </c:pt>
                <c:pt idx="2">
                  <c:v>4.499511929229123</c:v>
                </c:pt>
                <c:pt idx="3">
                  <c:v>4.9497460782673643</c:v>
                </c:pt>
                <c:pt idx="4">
                  <c:v>5.3623096978337639</c:v>
                </c:pt>
                <c:pt idx="5">
                  <c:v>5.7340629319146705</c:v>
                </c:pt>
                <c:pt idx="6">
                  <c:v>6.062176515949993</c:v>
                </c:pt>
                <c:pt idx="7">
                  <c:v>6.3441533092294682</c:v>
                </c:pt>
                <c:pt idx="8">
                  <c:v>6.5778472996276935</c:v>
                </c:pt>
                <c:pt idx="9">
                  <c:v>6.7614799360405371</c:v>
                </c:pt>
                <c:pt idx="10">
                  <c:v>6.8936536642232742</c:v>
                </c:pt>
                <c:pt idx="11">
                  <c:v>6.9733625630146632</c:v>
                </c:pt>
                <c:pt idx="12">
                  <c:v>6.999999999998896</c:v>
                </c:pt>
                <c:pt idx="13">
                  <c:v>6.9733632483412826</c:v>
                </c:pt>
                <c:pt idx="14">
                  <c:v>6.893655029660767</c:v>
                </c:pt>
                <c:pt idx="15">
                  <c:v>6.7614819711971066</c:v>
                </c:pt>
                <c:pt idx="16">
                  <c:v>6.5778499890145818</c:v>
                </c:pt>
                <c:pt idx="17">
                  <c:v>6.3441566323788301</c:v>
                </c:pt>
                <c:pt idx="18">
                  <c:v>6.0621804475706744</c:v>
                </c:pt>
                <c:pt idx="19">
                  <c:v>5.7340674420846849</c:v>
                </c:pt>
                <c:pt idx="20">
                  <c:v>5.362314752228019</c:v>
                </c:pt>
                <c:pt idx="21">
                  <c:v>4.9497474683058327</c:v>
                </c:pt>
                <c:pt idx="22">
                  <c:v>4.4995132678057761</c:v>
                </c:pt>
                <c:pt idx="23">
                  <c:v>4.0150350544573215</c:v>
                </c:pt>
                <c:pt idx="24">
                  <c:v>3.4999999999999996</c:v>
                </c:pt>
                <c:pt idx="25">
                  <c:v>2.9583278321848967</c:v>
                </c:pt>
                <c:pt idx="26">
                  <c:v>2.3941410032796822</c:v>
                </c:pt>
                <c:pt idx="27">
                  <c:v>1.8117333157176472</c:v>
                </c:pt>
                <c:pt idx="28">
                  <c:v>1.2155372436685119</c:v>
                </c:pt>
                <c:pt idx="29">
                  <c:v>0.61009019923360741</c:v>
                </c:pt>
                <c:pt idx="30">
                  <c:v>8.5760391843603401E-16</c:v>
                </c:pt>
              </c:numCache>
            </c:numRef>
          </c:xVal>
          <c:yVal>
            <c:numRef>
              <c:f>'Graphics Grid'!$B$57:$AF$57</c:f>
              <c:numCache>
                <c:formatCode>0.000</c:formatCode>
                <c:ptCount val="31"/>
                <c:pt idx="0">
                  <c:v>6.0621784817612907</c:v>
                </c:pt>
                <c:pt idx="1">
                  <c:v>5.7340651870005823</c:v>
                </c:pt>
                <c:pt idx="2">
                  <c:v>5.3623122250317365</c:v>
                </c:pt>
                <c:pt idx="3">
                  <c:v>4.9497488583439111</c:v>
                </c:pt>
                <c:pt idx="4">
                  <c:v>4.4995149410261961</c:v>
                </c:pt>
                <c:pt idx="5">
                  <c:v>4.015037022599186</c:v>
                </c:pt>
                <c:pt idx="6">
                  <c:v>3.5000022699227493</c:v>
                </c:pt>
                <c:pt idx="7">
                  <c:v>2.9583304056499156</c:v>
                </c:pt>
                <c:pt idx="8">
                  <c:v>2.3941438767920067</c:v>
                </c:pt>
                <c:pt idx="9">
                  <c:v>1.8117364804301017</c:v>
                </c:pt>
                <c:pt idx="10">
                  <c:v>1.2155406853499466</c:v>
                </c:pt>
                <c:pt idx="11">
                  <c:v>0.61009389830219396</c:v>
                </c:pt>
                <c:pt idx="12">
                  <c:v>3.9316219562056369E-6</c:v>
                </c:pt>
                <c:pt idx="13">
                  <c:v>-0.61008606498027729</c:v>
                </c:pt>
                <c:pt idx="14">
                  <c:v>-1.2155329415662941</c:v>
                </c:pt>
                <c:pt idx="15">
                  <c:v>-1.8117288851195392</c:v>
                </c:pt>
                <c:pt idx="16">
                  <c:v>-2.3941364877593907</c:v>
                </c:pt>
                <c:pt idx="17">
                  <c:v>-2.9583232791302079</c:v>
                </c:pt>
                <c:pt idx="18">
                  <c:v>-3.4999954601530292</c:v>
                </c:pt>
                <c:pt idx="19">
                  <c:v>-4.015030581405874</c:v>
                </c:pt>
                <c:pt idx="20">
                  <c:v>-4.4995089174306298</c:v>
                </c:pt>
                <c:pt idx="21">
                  <c:v>-4.9497474683058318</c:v>
                </c:pt>
                <c:pt idx="22">
                  <c:v>-5.3623111018328453</c:v>
                </c:pt>
                <c:pt idx="23">
                  <c:v>-5.7340643100229434</c:v>
                </c:pt>
                <c:pt idx="24">
                  <c:v>-6.0621778264910713</c:v>
                </c:pt>
                <c:pt idx="25">
                  <c:v>-6.3441545092565494</c:v>
                </c:pt>
                <c:pt idx="26">
                  <c:v>-6.5778483455013586</c:v>
                </c:pt>
                <c:pt idx="27">
                  <c:v>-6.7614807840234779</c:v>
                </c:pt>
                <c:pt idx="28">
                  <c:v>-6.893654271085456</c:v>
                </c:pt>
                <c:pt idx="29">
                  <c:v>-6.973362886642219</c:v>
                </c:pt>
                <c:pt idx="30">
                  <c:v>-7</c:v>
                </c:pt>
              </c:numCache>
            </c:numRef>
          </c:yVal>
          <c:smooth val="1"/>
        </c:ser>
        <c:ser>
          <c:idx val="27"/>
          <c:order val="27"/>
          <c:spPr>
            <a:ln w="12700">
              <a:solidFill>
                <a:srgbClr val="808080"/>
              </a:solidFill>
              <a:prstDash val="sysDash"/>
            </a:ln>
          </c:spPr>
          <c:marker>
            <c:symbol val="none"/>
          </c:marker>
          <c:xVal>
            <c:numRef>
              <c:f>'Graphics Grid'!$B$58:$AF$58</c:f>
              <c:numCache>
                <c:formatCode>0.000</c:formatCode>
                <c:ptCount val="31"/>
                <c:pt idx="0">
                  <c:v>3.9999987029010757</c:v>
                </c:pt>
                <c:pt idx="1">
                  <c:v>4.5886100594321864</c:v>
                </c:pt>
                <c:pt idx="2">
                  <c:v>5.1422993476904262</c:v>
                </c:pt>
                <c:pt idx="3">
                  <c:v>5.6568526608769876</c:v>
                </c:pt>
                <c:pt idx="4">
                  <c:v>6.1283539403814444</c:v>
                </c:pt>
                <c:pt idx="5">
                  <c:v>6.5532147793310518</c:v>
                </c:pt>
                <c:pt idx="6">
                  <c:v>6.9282017325142782</c:v>
                </c:pt>
                <c:pt idx="7">
                  <c:v>7.2504609248336775</c:v>
                </c:pt>
                <c:pt idx="8">
                  <c:v>7.5175397710030785</c:v>
                </c:pt>
                <c:pt idx="9">
                  <c:v>7.7274056411891854</c:v>
                </c:pt>
                <c:pt idx="10">
                  <c:v>7.878461330540885</c:v>
                </c:pt>
                <c:pt idx="11">
                  <c:v>7.9695572148739009</c:v>
                </c:pt>
                <c:pt idx="12">
                  <c:v>7.9999999999987379</c:v>
                </c:pt>
                <c:pt idx="13">
                  <c:v>7.9695579981043227</c:v>
                </c:pt>
                <c:pt idx="14">
                  <c:v>7.8784628910408765</c:v>
                </c:pt>
                <c:pt idx="15">
                  <c:v>7.7274079670824074</c:v>
                </c:pt>
                <c:pt idx="16">
                  <c:v>7.5175428445880934</c:v>
                </c:pt>
                <c:pt idx="17">
                  <c:v>7.2504647227186627</c:v>
                </c:pt>
                <c:pt idx="18">
                  <c:v>6.9282062257950567</c:v>
                </c:pt>
                <c:pt idx="19">
                  <c:v>6.5532199338110688</c:v>
                </c:pt>
                <c:pt idx="20">
                  <c:v>6.1283597168320219</c:v>
                </c:pt>
                <c:pt idx="21">
                  <c:v>5.6568542494923806</c:v>
                </c:pt>
                <c:pt idx="22">
                  <c:v>5.1423008774923158</c:v>
                </c:pt>
                <c:pt idx="23">
                  <c:v>4.5886114908083675</c:v>
                </c:pt>
                <c:pt idx="24">
                  <c:v>3.9999999999999996</c:v>
                </c:pt>
                <c:pt idx="25">
                  <c:v>3.380946093925596</c:v>
                </c:pt>
                <c:pt idx="26">
                  <c:v>2.736161146605351</c:v>
                </c:pt>
                <c:pt idx="27">
                  <c:v>2.0705523608201681</c:v>
                </c:pt>
                <c:pt idx="28">
                  <c:v>1.3891854213354422</c:v>
                </c:pt>
                <c:pt idx="29">
                  <c:v>0.69724594198126555</c:v>
                </c:pt>
                <c:pt idx="30">
                  <c:v>9.8011876392689601E-16</c:v>
                </c:pt>
              </c:numCache>
            </c:numRef>
          </c:xVal>
          <c:yVal>
            <c:numRef>
              <c:f>'Graphics Grid'!$B$59:$AF$59</c:f>
              <c:numCache>
                <c:formatCode>0.000</c:formatCode>
                <c:ptCount val="31"/>
                <c:pt idx="0">
                  <c:v>6.9282039791557608</c:v>
                </c:pt>
                <c:pt idx="1">
                  <c:v>6.5532173565720937</c:v>
                </c:pt>
                <c:pt idx="2">
                  <c:v>6.128356828607699</c:v>
                </c:pt>
                <c:pt idx="3">
                  <c:v>5.6568558381073268</c:v>
                </c:pt>
                <c:pt idx="4">
                  <c:v>5.1423027897442237</c:v>
                </c:pt>
                <c:pt idx="5">
                  <c:v>4.5886137401133551</c:v>
                </c:pt>
                <c:pt idx="6">
                  <c:v>4.0000025941974275</c:v>
                </c:pt>
                <c:pt idx="7">
                  <c:v>3.380949035028475</c:v>
                </c:pt>
                <c:pt idx="8">
                  <c:v>2.7361644306194361</c:v>
                </c:pt>
                <c:pt idx="9">
                  <c:v>2.070555977634402</c:v>
                </c:pt>
                <c:pt idx="10">
                  <c:v>1.3891893546856533</c:v>
                </c:pt>
                <c:pt idx="11">
                  <c:v>0.69725016948822161</c:v>
                </c:pt>
                <c:pt idx="12">
                  <c:v>4.493282235663585E-6</c:v>
                </c:pt>
                <c:pt idx="13">
                  <c:v>-0.69724121712031684</c:v>
                </c:pt>
                <c:pt idx="14">
                  <c:v>-1.3891805046471932</c:v>
                </c:pt>
                <c:pt idx="15">
                  <c:v>-2.0705472972794734</c:v>
                </c:pt>
                <c:pt idx="16">
                  <c:v>-2.7361559860107323</c:v>
                </c:pt>
                <c:pt idx="17">
                  <c:v>-3.3809408904345233</c:v>
                </c:pt>
                <c:pt idx="18">
                  <c:v>-3.9999948116034618</c:v>
                </c:pt>
                <c:pt idx="19">
                  <c:v>-4.5886063787495708</c:v>
                </c:pt>
                <c:pt idx="20">
                  <c:v>-5.1422959056350059</c:v>
                </c:pt>
                <c:pt idx="21">
                  <c:v>-5.6568542494923797</c:v>
                </c:pt>
                <c:pt idx="22">
                  <c:v>-6.1283555449518232</c:v>
                </c:pt>
                <c:pt idx="23">
                  <c:v>-6.5532163543119353</c:v>
                </c:pt>
                <c:pt idx="24">
                  <c:v>-6.9282032302755097</c:v>
                </c:pt>
                <c:pt idx="25">
                  <c:v>-7.2504622962931995</c:v>
                </c:pt>
                <c:pt idx="26">
                  <c:v>-7.5175409662872665</c:v>
                </c:pt>
                <c:pt idx="27">
                  <c:v>-7.7274066103125456</c:v>
                </c:pt>
                <c:pt idx="28">
                  <c:v>-7.8784620240976642</c:v>
                </c:pt>
                <c:pt idx="29">
                  <c:v>-7.9695575847339644</c:v>
                </c:pt>
                <c:pt idx="30">
                  <c:v>-8</c:v>
                </c:pt>
              </c:numCache>
            </c:numRef>
          </c:yVal>
          <c:smooth val="1"/>
        </c:ser>
        <c:ser>
          <c:idx val="28"/>
          <c:order val="28"/>
          <c:spPr>
            <a:ln w="12700">
              <a:solidFill>
                <a:srgbClr val="808080"/>
              </a:solidFill>
              <a:prstDash val="sysDash"/>
            </a:ln>
          </c:spPr>
          <c:marker>
            <c:symbol val="none"/>
          </c:marker>
          <c:xVal>
            <c:numRef>
              <c:f>'Graphics Grid'!$B$60:$AF$60</c:f>
              <c:numCache>
                <c:formatCode>0.000</c:formatCode>
                <c:ptCount val="31"/>
                <c:pt idx="0">
                  <c:v>4.49999854076371</c:v>
                </c:pt>
                <c:pt idx="1">
                  <c:v>5.1621863168612094</c:v>
                </c:pt>
                <c:pt idx="2">
                  <c:v>5.7850867661517293</c:v>
                </c:pt>
                <c:pt idx="3">
                  <c:v>6.3639592434866108</c:v>
                </c:pt>
                <c:pt idx="4">
                  <c:v>6.894398182929125</c:v>
                </c:pt>
                <c:pt idx="5">
                  <c:v>7.372366626747433</c:v>
                </c:pt>
                <c:pt idx="6">
                  <c:v>7.7942269490785634</c:v>
                </c:pt>
                <c:pt idx="7">
                  <c:v>8.1567685404378878</c:v>
                </c:pt>
                <c:pt idx="8">
                  <c:v>8.4572322423784634</c:v>
                </c:pt>
                <c:pt idx="9">
                  <c:v>8.6933313463378337</c:v>
                </c:pt>
                <c:pt idx="10">
                  <c:v>8.8632689968584959</c:v>
                </c:pt>
                <c:pt idx="11">
                  <c:v>8.9657518667331377</c:v>
                </c:pt>
                <c:pt idx="12">
                  <c:v>8.9999999999985807</c:v>
                </c:pt>
                <c:pt idx="13">
                  <c:v>8.9657527478673629</c:v>
                </c:pt>
                <c:pt idx="14">
                  <c:v>8.8632707524209859</c:v>
                </c:pt>
                <c:pt idx="15">
                  <c:v>8.6933339629677082</c:v>
                </c:pt>
                <c:pt idx="16">
                  <c:v>8.4572357001616059</c:v>
                </c:pt>
                <c:pt idx="17">
                  <c:v>8.1567728130584953</c:v>
                </c:pt>
                <c:pt idx="18">
                  <c:v>7.7942320040194391</c:v>
                </c:pt>
                <c:pt idx="19">
                  <c:v>7.3723724255374528</c:v>
                </c:pt>
                <c:pt idx="20">
                  <c:v>6.8944046814360247</c:v>
                </c:pt>
                <c:pt idx="21">
                  <c:v>6.3639610306789285</c:v>
                </c:pt>
                <c:pt idx="22">
                  <c:v>5.7850884871788555</c:v>
                </c:pt>
                <c:pt idx="23">
                  <c:v>5.1621879271594135</c:v>
                </c:pt>
                <c:pt idx="24">
                  <c:v>4.4999999999999991</c:v>
                </c:pt>
                <c:pt idx="25">
                  <c:v>3.8035643556662952</c:v>
                </c:pt>
                <c:pt idx="26">
                  <c:v>3.0781812899310199</c:v>
                </c:pt>
                <c:pt idx="27">
                  <c:v>2.3293714059226893</c:v>
                </c:pt>
                <c:pt idx="28">
                  <c:v>1.5628335990023725</c:v>
                </c:pt>
                <c:pt idx="29">
                  <c:v>0.78440168472892369</c:v>
                </c:pt>
                <c:pt idx="30">
                  <c:v>1.102633609417758E-15</c:v>
                </c:pt>
              </c:numCache>
            </c:numRef>
          </c:xVal>
          <c:yVal>
            <c:numRef>
              <c:f>'Graphics Grid'!$B$61:$AF$61</c:f>
              <c:numCache>
                <c:formatCode>0.000</c:formatCode>
                <c:ptCount val="31"/>
                <c:pt idx="0">
                  <c:v>7.7942294765502309</c:v>
                </c:pt>
                <c:pt idx="1">
                  <c:v>7.3723695261436051</c:v>
                </c:pt>
                <c:pt idx="2">
                  <c:v>6.8944014321836615</c:v>
                </c:pt>
                <c:pt idx="3">
                  <c:v>6.3639628178707426</c:v>
                </c:pt>
                <c:pt idx="4">
                  <c:v>5.7850906384622514</c:v>
                </c:pt>
                <c:pt idx="5">
                  <c:v>5.1621904576275242</c:v>
                </c:pt>
                <c:pt idx="6">
                  <c:v>4.5000029184721058</c:v>
                </c:pt>
                <c:pt idx="7">
                  <c:v>3.8035676644070344</c:v>
                </c:pt>
                <c:pt idx="8">
                  <c:v>3.0781849844468656</c:v>
                </c:pt>
                <c:pt idx="9">
                  <c:v>2.3293754748387023</c:v>
                </c:pt>
                <c:pt idx="10">
                  <c:v>1.56283802402136</c:v>
                </c:pt>
                <c:pt idx="11">
                  <c:v>0.78440644067424925</c:v>
                </c:pt>
                <c:pt idx="12">
                  <c:v>5.054942515121533E-6</c:v>
                </c:pt>
                <c:pt idx="13">
                  <c:v>-0.78439636926035639</c:v>
                </c:pt>
                <c:pt idx="14">
                  <c:v>-1.5628280677280924</c:v>
                </c:pt>
                <c:pt idx="15">
                  <c:v>-2.3293657094394078</c:v>
                </c:pt>
                <c:pt idx="16">
                  <c:v>-3.0781754842620739</c:v>
                </c:pt>
                <c:pt idx="17">
                  <c:v>-3.8035585017388387</c:v>
                </c:pt>
                <c:pt idx="18">
                  <c:v>-4.4999941630538949</c:v>
                </c:pt>
                <c:pt idx="19">
                  <c:v>-5.1621821760932676</c:v>
                </c:pt>
                <c:pt idx="20">
                  <c:v>-5.7850828938393821</c:v>
                </c:pt>
                <c:pt idx="21">
                  <c:v>-6.3639610306789276</c:v>
                </c:pt>
                <c:pt idx="22">
                  <c:v>-6.8943999880708011</c:v>
                </c:pt>
                <c:pt idx="23">
                  <c:v>-7.3723683986009272</c:v>
                </c:pt>
                <c:pt idx="24">
                  <c:v>-7.794228634059948</c:v>
                </c:pt>
                <c:pt idx="25">
                  <c:v>-8.1567700833298495</c:v>
                </c:pt>
                <c:pt idx="26">
                  <c:v>-8.4572335870731745</c:v>
                </c:pt>
                <c:pt idx="27">
                  <c:v>-8.6933324366016134</c:v>
                </c:pt>
                <c:pt idx="28">
                  <c:v>-8.8632697771098723</c:v>
                </c:pt>
                <c:pt idx="29">
                  <c:v>-8.9657522828257097</c:v>
                </c:pt>
                <c:pt idx="30">
                  <c:v>-9</c:v>
                </c:pt>
              </c:numCache>
            </c:numRef>
          </c:yVal>
          <c:smooth val="1"/>
        </c:ser>
        <c:ser>
          <c:idx val="29"/>
          <c:order val="29"/>
          <c:spPr>
            <a:ln w="12700">
              <a:solidFill>
                <a:srgbClr val="808080"/>
              </a:solidFill>
              <a:prstDash val="sysDash"/>
            </a:ln>
          </c:spPr>
          <c:marker>
            <c:symbol val="none"/>
          </c:marker>
          <c:xVal>
            <c:numRef>
              <c:f>'Graphics Grid'!$B$62:$AF$62</c:f>
              <c:numCache>
                <c:formatCode>0.000</c:formatCode>
                <c:ptCount val="31"/>
                <c:pt idx="0">
                  <c:v>4.9999983786263442</c:v>
                </c:pt>
                <c:pt idx="1">
                  <c:v>5.7357625742902325</c:v>
                </c:pt>
                <c:pt idx="2">
                  <c:v>6.4278741846130325</c:v>
                </c:pt>
                <c:pt idx="3">
                  <c:v>7.071065826096234</c:v>
                </c:pt>
                <c:pt idx="4">
                  <c:v>7.6604424254768055</c:v>
                </c:pt>
                <c:pt idx="5">
                  <c:v>8.1915184741638143</c:v>
                </c:pt>
                <c:pt idx="6">
                  <c:v>8.6602521656428486</c:v>
                </c:pt>
                <c:pt idx="7">
                  <c:v>9.0630761560420972</c:v>
                </c:pt>
                <c:pt idx="8">
                  <c:v>9.3969247137538474</c:v>
                </c:pt>
                <c:pt idx="9">
                  <c:v>9.6592570514864811</c:v>
                </c:pt>
                <c:pt idx="10">
                  <c:v>9.8480766631761067</c:v>
                </c:pt>
                <c:pt idx="11">
                  <c:v>9.9619465185923755</c:v>
                </c:pt>
                <c:pt idx="12">
                  <c:v>9.9999999999984226</c:v>
                </c:pt>
                <c:pt idx="13">
                  <c:v>9.961947497630403</c:v>
                </c:pt>
                <c:pt idx="14">
                  <c:v>9.8480786138010963</c:v>
                </c:pt>
                <c:pt idx="15">
                  <c:v>9.6592599588530099</c:v>
                </c:pt>
                <c:pt idx="16">
                  <c:v>9.3969285557351174</c:v>
                </c:pt>
                <c:pt idx="17">
                  <c:v>9.0630809033983279</c:v>
                </c:pt>
                <c:pt idx="18">
                  <c:v>8.6602577822438214</c:v>
                </c:pt>
                <c:pt idx="19">
                  <c:v>8.1915249172638358</c:v>
                </c:pt>
                <c:pt idx="20">
                  <c:v>7.6604496460400275</c:v>
                </c:pt>
                <c:pt idx="21">
                  <c:v>7.0710678118654755</c:v>
                </c:pt>
                <c:pt idx="22">
                  <c:v>6.4278760968653952</c:v>
                </c:pt>
                <c:pt idx="23">
                  <c:v>5.7357643635104596</c:v>
                </c:pt>
                <c:pt idx="24">
                  <c:v>4.9999999999999991</c:v>
                </c:pt>
                <c:pt idx="25">
                  <c:v>4.2261826174069945</c:v>
                </c:pt>
                <c:pt idx="26">
                  <c:v>3.4202014332566888</c:v>
                </c:pt>
                <c:pt idx="27">
                  <c:v>2.5881904510252101</c:v>
                </c:pt>
                <c:pt idx="28">
                  <c:v>1.7364817766693028</c:v>
                </c:pt>
                <c:pt idx="29">
                  <c:v>0.87155742747658194</c:v>
                </c:pt>
                <c:pt idx="30">
                  <c:v>1.22514845490862E-15</c:v>
                </c:pt>
              </c:numCache>
            </c:numRef>
          </c:xVal>
          <c:yVal>
            <c:numRef>
              <c:f>'Graphics Grid'!$B$63:$AF$63</c:f>
              <c:numCache>
                <c:formatCode>0.000</c:formatCode>
                <c:ptCount val="31"/>
                <c:pt idx="0">
                  <c:v>8.660254973944701</c:v>
                </c:pt>
                <c:pt idx="1">
                  <c:v>8.1915216957151173</c:v>
                </c:pt>
                <c:pt idx="2">
                  <c:v>7.660446035759624</c:v>
                </c:pt>
                <c:pt idx="3">
                  <c:v>7.0710697976341583</c:v>
                </c:pt>
                <c:pt idx="4">
                  <c:v>6.4278784871802799</c:v>
                </c:pt>
                <c:pt idx="5">
                  <c:v>5.7357671751416941</c:v>
                </c:pt>
                <c:pt idx="6">
                  <c:v>5.000003242746784</c:v>
                </c:pt>
                <c:pt idx="7">
                  <c:v>4.2261862937855934</c:v>
                </c:pt>
                <c:pt idx="8">
                  <c:v>3.4202055382742951</c:v>
                </c:pt>
                <c:pt idx="9">
                  <c:v>2.5881949720430026</c:v>
                </c:pt>
                <c:pt idx="10">
                  <c:v>1.7364866933570666</c:v>
                </c:pt>
                <c:pt idx="11">
                  <c:v>0.87156271186027701</c:v>
                </c:pt>
                <c:pt idx="12">
                  <c:v>5.616602794579481E-6</c:v>
                </c:pt>
                <c:pt idx="13">
                  <c:v>-0.87155152140039605</c:v>
                </c:pt>
                <c:pt idx="14">
                  <c:v>-1.7364756308089915</c:v>
                </c:pt>
                <c:pt idx="15">
                  <c:v>-2.5881841215993417</c:v>
                </c:pt>
                <c:pt idx="16">
                  <c:v>-3.4201949825134155</c:v>
                </c:pt>
                <c:pt idx="17">
                  <c:v>-4.2261761130431541</c:v>
                </c:pt>
                <c:pt idx="18">
                  <c:v>-4.9999935145043271</c:v>
                </c:pt>
                <c:pt idx="19">
                  <c:v>-5.7357579734369635</c:v>
                </c:pt>
                <c:pt idx="20">
                  <c:v>-6.4278698820437574</c:v>
                </c:pt>
                <c:pt idx="21">
                  <c:v>-7.0710678118654746</c:v>
                </c:pt>
                <c:pt idx="22">
                  <c:v>-7.660444431189779</c:v>
                </c:pt>
                <c:pt idx="23">
                  <c:v>-8.1915204428899191</c:v>
                </c:pt>
                <c:pt idx="24">
                  <c:v>-8.6602540378443873</c:v>
                </c:pt>
                <c:pt idx="25">
                  <c:v>-9.0630778703664987</c:v>
                </c:pt>
                <c:pt idx="26">
                  <c:v>-9.3969262078590834</c:v>
                </c:pt>
                <c:pt idx="27">
                  <c:v>-9.6592582628906811</c:v>
                </c:pt>
                <c:pt idx="28">
                  <c:v>-9.8480775301220795</c:v>
                </c:pt>
                <c:pt idx="29">
                  <c:v>-9.961946980917455</c:v>
                </c:pt>
                <c:pt idx="30">
                  <c:v>-10</c:v>
                </c:pt>
              </c:numCache>
            </c:numRef>
          </c:yVal>
          <c:smooth val="1"/>
        </c:ser>
        <c:ser>
          <c:idx val="3"/>
          <c:order val="30"/>
          <c:tx>
            <c:v>VMG UP</c:v>
          </c:tx>
          <c:spPr>
            <a:ln w="12700">
              <a:solidFill>
                <a:srgbClr val="0000FF"/>
              </a:solidFill>
              <a:prstDash val="solid"/>
            </a:ln>
          </c:spPr>
          <c:marker>
            <c:symbol val="x"/>
            <c:size val="9"/>
            <c:spPr>
              <a:noFill/>
              <a:ln>
                <a:solidFill>
                  <a:srgbClr val="0000FF"/>
                </a:solidFill>
                <a:prstDash val="solid"/>
              </a:ln>
            </c:spPr>
          </c:marker>
          <c:xVal>
            <c:numRef>
              <c:f>'Graphics Grid'!$L$21:$L$27</c:f>
              <c:numCache>
                <c:formatCode>General</c:formatCode>
                <c:ptCount val="7"/>
                <c:pt idx="0">
                  <c:v>1.9554001078582632</c:v>
                </c:pt>
                <c:pt idx="1">
                  <c:v>2.2741807308595052</c:v>
                </c:pt>
                <c:pt idx="2">
                  <c:v>2.5984220229893809</c:v>
                </c:pt>
                <c:pt idx="3">
                  <c:v>2.6675476312731057</c:v>
                </c:pt>
                <c:pt idx="4">
                  <c:v>2.7755739480390882</c:v>
                </c:pt>
                <c:pt idx="5">
                  <c:v>2.9103226969277016</c:v>
                </c:pt>
                <c:pt idx="6">
                  <c:v>3.1034226783732874</c:v>
                </c:pt>
              </c:numCache>
            </c:numRef>
          </c:xVal>
          <c:yVal>
            <c:numRef>
              <c:f>'Graphics Grid'!$M$21:$M$27</c:f>
              <c:numCache>
                <c:formatCode>General</c:formatCode>
                <c:ptCount val="7"/>
                <c:pt idx="0">
                  <c:v>3.7339840257429908</c:v>
                </c:pt>
                <c:pt idx="1">
                  <c:v>4.333513415938957</c:v>
                </c:pt>
                <c:pt idx="2">
                  <c:v>4.8338748503970601</c:v>
                </c:pt>
                <c:pt idx="3">
                  <c:v>5.0021747592102104</c:v>
                </c:pt>
                <c:pt idx="4">
                  <c:v>5.1268985136609944</c:v>
                </c:pt>
                <c:pt idx="5">
                  <c:v>5.1127008114974641</c:v>
                </c:pt>
                <c:pt idx="6">
                  <c:v>5.0072593554100226</c:v>
                </c:pt>
              </c:numCache>
            </c:numRef>
          </c:yVal>
          <c:smooth val="1"/>
        </c:ser>
        <c:ser>
          <c:idx val="5"/>
          <c:order val="31"/>
          <c:tx>
            <c:v>VMG DN</c:v>
          </c:tx>
          <c:spPr>
            <a:ln w="12700">
              <a:solidFill>
                <a:srgbClr val="0000FF"/>
              </a:solidFill>
              <a:prstDash val="solid"/>
            </a:ln>
          </c:spPr>
          <c:marker>
            <c:symbol val="circle"/>
            <c:size val="9"/>
            <c:spPr>
              <a:noFill/>
              <a:ln>
                <a:solidFill>
                  <a:srgbClr val="0000FF"/>
                </a:solidFill>
                <a:prstDash val="solid"/>
              </a:ln>
            </c:spPr>
          </c:marker>
          <c:xVal>
            <c:numRef>
              <c:f>'Graphics Grid'!$L$29:$L$35</c:f>
              <c:numCache>
                <c:formatCode>General</c:formatCode>
                <c:ptCount val="7"/>
                <c:pt idx="0">
                  <c:v>3.2049495387269822</c:v>
                </c:pt>
                <c:pt idx="1">
                  <c:v>3.5904585979676717</c:v>
                </c:pt>
                <c:pt idx="2">
                  <c:v>3.8999769521726662</c:v>
                </c:pt>
                <c:pt idx="3">
                  <c:v>2.6470382324509139</c:v>
                </c:pt>
                <c:pt idx="4">
                  <c:v>0.99601372967667046</c:v>
                </c:pt>
                <c:pt idx="5">
                  <c:v>0.82429203618834557</c:v>
                </c:pt>
                <c:pt idx="6">
                  <c:v>0.95202248025692293</c:v>
                </c:pt>
              </c:numCache>
            </c:numRef>
          </c:xVal>
          <c:yVal>
            <c:numRef>
              <c:f>'Graphics Grid'!$M$29:$M$35</c:f>
              <c:numCache>
                <c:formatCode>General</c:formatCode>
                <c:ptCount val="7"/>
                <c:pt idx="0">
                  <c:v>-1.4531551293937812</c:v>
                </c:pt>
                <c:pt idx="1">
                  <c:v>-2.5103323333670726</c:v>
                </c:pt>
                <c:pt idx="2">
                  <c:v>-3.4395025496253759</c:v>
                </c:pt>
                <c:pt idx="3">
                  <c:v>-5.0141888138677517</c:v>
                </c:pt>
                <c:pt idx="4">
                  <c:v>-6.3969236632884217</c:v>
                </c:pt>
                <c:pt idx="5">
                  <c:v>-7.0701108246989106</c:v>
                </c:pt>
                <c:pt idx="6">
                  <c:v>-7.6651046205194611</c:v>
                </c:pt>
              </c:numCache>
            </c:numRef>
          </c:yVal>
          <c:smooth val="1"/>
        </c:ser>
        <c:ser>
          <c:idx val="6"/>
          <c:order val="32"/>
          <c:spPr>
            <a:ln w="12700">
              <a:solidFill>
                <a:srgbClr val="808080"/>
              </a:solidFill>
              <a:prstDash val="solid"/>
            </a:ln>
          </c:spPr>
          <c:marker>
            <c:symbol val="none"/>
          </c:marker>
          <c:xVal>
            <c:numRef>
              <c:f>'Graphics Grid'!$R$9:$R$32</c:f>
              <c:numCache>
                <c:formatCode>0.000</c:formatCode>
                <c:ptCount val="24"/>
                <c:pt idx="0">
                  <c:v>0.99999999999999978</c:v>
                </c:pt>
                <c:pt idx="1">
                  <c:v>0.96267210506462297</c:v>
                </c:pt>
                <c:pt idx="2">
                  <c:v>0.92534421012924606</c:v>
                </c:pt>
                <c:pt idx="3">
                  <c:v>0.88671727708819248</c:v>
                </c:pt>
                <c:pt idx="4">
                  <c:v>0.83899707730740225</c:v>
                </c:pt>
                <c:pt idx="5">
                  <c:v>0.78348264889255215</c:v>
                </c:pt>
                <c:pt idx="6">
                  <c:v>0.71887495373796551</c:v>
                </c:pt>
                <c:pt idx="7">
                  <c:v>0.63737976320958212</c:v>
                </c:pt>
                <c:pt idx="8">
                  <c:v>0.54938938215281563</c:v>
                </c:pt>
                <c:pt idx="9">
                  <c:v>0.46009996299037237</c:v>
                </c:pt>
                <c:pt idx="10">
                  <c:v>0.36691342951089917</c:v>
                </c:pt>
                <c:pt idx="11">
                  <c:v>0.24999999999999994</c:v>
                </c:pt>
                <c:pt idx="12">
                  <c:v>0.24999999999999994</c:v>
                </c:pt>
                <c:pt idx="13">
                  <c:v>0.13308657048910066</c:v>
                </c:pt>
                <c:pt idx="14">
                  <c:v>0.18990003700962743</c:v>
                </c:pt>
                <c:pt idx="15">
                  <c:v>0.25061061784718425</c:v>
                </c:pt>
                <c:pt idx="16">
                  <c:v>0.31262023679041762</c:v>
                </c:pt>
                <c:pt idx="17">
                  <c:v>0.38112504626203436</c:v>
                </c:pt>
                <c:pt idx="18">
                  <c:v>0.46651735110744763</c:v>
                </c:pt>
                <c:pt idx="19">
                  <c:v>0.56100292269259744</c:v>
                </c:pt>
                <c:pt idx="20">
                  <c:v>0.66328272291180734</c:v>
                </c:pt>
                <c:pt idx="21">
                  <c:v>0.77465578987075367</c:v>
                </c:pt>
                <c:pt idx="22">
                  <c:v>0.88732789493537678</c:v>
                </c:pt>
                <c:pt idx="23">
                  <c:v>0.99999999999999978</c:v>
                </c:pt>
              </c:numCache>
            </c:numRef>
          </c:xVal>
          <c:yVal>
            <c:numRef>
              <c:f>'Graphics Grid'!$S$9:$S$32</c:f>
              <c:numCache>
                <c:formatCode>0.000</c:formatCode>
                <c:ptCount val="24"/>
                <c:pt idx="0">
                  <c:v>1.7320508075688774</c:v>
                </c:pt>
                <c:pt idx="1">
                  <c:v>1.5803969970012117</c:v>
                </c:pt>
                <c:pt idx="2">
                  <c:v>1.4287431864335458</c:v>
                </c:pt>
                <c:pt idx="3">
                  <c:v>1.2778393758658801</c:v>
                </c:pt>
                <c:pt idx="4">
                  <c:v>1.1321855652982142</c:v>
                </c:pt>
                <c:pt idx="5">
                  <c:v>0.99103175473054839</c:v>
                </c:pt>
                <c:pt idx="6">
                  <c:v>0.85512794416288263</c:v>
                </c:pt>
                <c:pt idx="7">
                  <c:v>0.72897413359521679</c:v>
                </c:pt>
                <c:pt idx="8">
                  <c:v>0.60657032302755098</c:v>
                </c:pt>
                <c:pt idx="9">
                  <c:v>0.4849165124598851</c:v>
                </c:pt>
                <c:pt idx="10">
                  <c:v>0.3655127018922194</c:v>
                </c:pt>
                <c:pt idx="11">
                  <c:v>0.43301270189221941</c:v>
                </c:pt>
                <c:pt idx="12">
                  <c:v>0.43301270189221941</c:v>
                </c:pt>
                <c:pt idx="13">
                  <c:v>0.5005127018922193</c:v>
                </c:pt>
                <c:pt idx="14">
                  <c:v>0.64091651245988512</c:v>
                </c:pt>
                <c:pt idx="15">
                  <c:v>0.77907032302755097</c:v>
                </c:pt>
                <c:pt idx="16">
                  <c:v>0.91647413359521679</c:v>
                </c:pt>
                <c:pt idx="17">
                  <c:v>1.0501279441628826</c:v>
                </c:pt>
                <c:pt idx="18">
                  <c:v>1.1740317547305483</c:v>
                </c:pt>
                <c:pt idx="19">
                  <c:v>1.2926855652982143</c:v>
                </c:pt>
                <c:pt idx="20">
                  <c:v>1.4068393758658799</c:v>
                </c:pt>
                <c:pt idx="21">
                  <c:v>1.515743186433546</c:v>
                </c:pt>
                <c:pt idx="22">
                  <c:v>1.6238969970012116</c:v>
                </c:pt>
                <c:pt idx="23">
                  <c:v>1.7320508075688774</c:v>
                </c:pt>
              </c:numCache>
            </c:numRef>
          </c:yVal>
          <c:smooth val="0"/>
        </c:ser>
        <c:ser>
          <c:idx val="33"/>
          <c:order val="33"/>
          <c:spPr>
            <a:ln w="12700">
              <a:solidFill>
                <a:srgbClr val="808080"/>
              </a:solidFill>
              <a:prstDash val="solid"/>
            </a:ln>
          </c:spPr>
          <c:marker>
            <c:symbol val="none"/>
          </c:marker>
          <c:xVal>
            <c:numRef>
              <c:f>'Graphics Grid'!$U$9:$U$32</c:f>
              <c:numCache>
                <c:formatCode>0.000</c:formatCode>
                <c:ptCount val="24"/>
                <c:pt idx="0">
                  <c:v>1.7320508075688772</c:v>
                </c:pt>
                <c:pt idx="1">
                  <c:v>1.6238969970012114</c:v>
                </c:pt>
                <c:pt idx="2">
                  <c:v>1.5157431864335456</c:v>
                </c:pt>
                <c:pt idx="3">
                  <c:v>1.4068393758658799</c:v>
                </c:pt>
                <c:pt idx="4">
                  <c:v>1.2926855652982141</c:v>
                </c:pt>
                <c:pt idx="5">
                  <c:v>1.1740317547305481</c:v>
                </c:pt>
                <c:pt idx="6">
                  <c:v>1.0501279441628824</c:v>
                </c:pt>
                <c:pt idx="7">
                  <c:v>0.91647413359521668</c:v>
                </c:pt>
                <c:pt idx="8">
                  <c:v>0.77907032302755086</c:v>
                </c:pt>
                <c:pt idx="9">
                  <c:v>0.64091651245988501</c:v>
                </c:pt>
                <c:pt idx="10">
                  <c:v>0.50051270189221919</c:v>
                </c:pt>
                <c:pt idx="11">
                  <c:v>0.43301270189221919</c:v>
                </c:pt>
                <c:pt idx="12">
                  <c:v>0.43301270189221919</c:v>
                </c:pt>
                <c:pt idx="13">
                  <c:v>0.36551270189221929</c:v>
                </c:pt>
                <c:pt idx="14">
                  <c:v>0.48491651245988499</c:v>
                </c:pt>
                <c:pt idx="15">
                  <c:v>0.60657032302755087</c:v>
                </c:pt>
                <c:pt idx="16">
                  <c:v>0.72897413359521657</c:v>
                </c:pt>
                <c:pt idx="17">
                  <c:v>0.85512794416288229</c:v>
                </c:pt>
                <c:pt idx="18">
                  <c:v>0.99103175473054816</c:v>
                </c:pt>
                <c:pt idx="19">
                  <c:v>1.132185565298214</c:v>
                </c:pt>
                <c:pt idx="20">
                  <c:v>1.2778393758658797</c:v>
                </c:pt>
                <c:pt idx="21">
                  <c:v>1.4287431864335456</c:v>
                </c:pt>
                <c:pt idx="22">
                  <c:v>1.5803969970012113</c:v>
                </c:pt>
                <c:pt idx="23">
                  <c:v>1.7320508075688772</c:v>
                </c:pt>
              </c:numCache>
            </c:numRef>
          </c:xVal>
          <c:yVal>
            <c:numRef>
              <c:f>'Graphics Grid'!$V$9:$V$32</c:f>
              <c:numCache>
                <c:formatCode>0.000</c:formatCode>
                <c:ptCount val="24"/>
                <c:pt idx="0">
                  <c:v>1.0000000000000002</c:v>
                </c:pt>
                <c:pt idx="1">
                  <c:v>0.88732789493537712</c:v>
                </c:pt>
                <c:pt idx="2">
                  <c:v>0.77465578987075401</c:v>
                </c:pt>
                <c:pt idx="3">
                  <c:v>0.66328272291180757</c:v>
                </c:pt>
                <c:pt idx="4">
                  <c:v>0.56100292269259777</c:v>
                </c:pt>
                <c:pt idx="5">
                  <c:v>0.46651735110744785</c:v>
                </c:pt>
                <c:pt idx="6">
                  <c:v>0.38112504626203453</c:v>
                </c:pt>
                <c:pt idx="7">
                  <c:v>0.31262023679041784</c:v>
                </c:pt>
                <c:pt idx="8">
                  <c:v>0.25061061784718441</c:v>
                </c:pt>
                <c:pt idx="9">
                  <c:v>0.1899000370096276</c:v>
                </c:pt>
                <c:pt idx="10">
                  <c:v>0.13308657048910083</c:v>
                </c:pt>
                <c:pt idx="11">
                  <c:v>0.25</c:v>
                </c:pt>
                <c:pt idx="12">
                  <c:v>0.25</c:v>
                </c:pt>
                <c:pt idx="13">
                  <c:v>0.36691342951089922</c:v>
                </c:pt>
                <c:pt idx="14">
                  <c:v>0.46009996299037242</c:v>
                </c:pt>
                <c:pt idx="15">
                  <c:v>0.54938938215281574</c:v>
                </c:pt>
                <c:pt idx="16">
                  <c:v>0.63737976320958234</c:v>
                </c:pt>
                <c:pt idx="17">
                  <c:v>0.71887495373796562</c:v>
                </c:pt>
                <c:pt idx="18">
                  <c:v>0.78348264889255237</c:v>
                </c:pt>
                <c:pt idx="19">
                  <c:v>0.83899707730740247</c:v>
                </c:pt>
                <c:pt idx="20">
                  <c:v>0.8867172770881927</c:v>
                </c:pt>
                <c:pt idx="21">
                  <c:v>0.92534421012924628</c:v>
                </c:pt>
                <c:pt idx="22">
                  <c:v>0.96267210506462331</c:v>
                </c:pt>
                <c:pt idx="23">
                  <c:v>1.0000000000000002</c:v>
                </c:pt>
              </c:numCache>
            </c:numRef>
          </c:yVal>
          <c:smooth val="0"/>
        </c:ser>
        <c:ser>
          <c:idx val="34"/>
          <c:order val="34"/>
          <c:spPr>
            <a:ln w="12700">
              <a:solidFill>
                <a:srgbClr val="808080"/>
              </a:solidFill>
              <a:prstDash val="solid"/>
            </a:ln>
          </c:spPr>
          <c:marker>
            <c:symbol val="none"/>
          </c:marker>
          <c:xVal>
            <c:numRef>
              <c:f>'Graphics Grid'!$X$9:$X$32</c:f>
              <c:numCache>
                <c:formatCode>0.000</c:formatCode>
                <c:ptCount val="24"/>
                <c:pt idx="0">
                  <c:v>2</c:v>
                </c:pt>
                <c:pt idx="1">
                  <c:v>1.85</c:v>
                </c:pt>
                <c:pt idx="2">
                  <c:v>1.7</c:v>
                </c:pt>
                <c:pt idx="3">
                  <c:v>1.55</c:v>
                </c:pt>
                <c:pt idx="4">
                  <c:v>1.4</c:v>
                </c:pt>
                <c:pt idx="5">
                  <c:v>1.25</c:v>
                </c:pt>
                <c:pt idx="6">
                  <c:v>1.1000000000000001</c:v>
                </c:pt>
                <c:pt idx="7">
                  <c:v>0.95</c:v>
                </c:pt>
                <c:pt idx="8">
                  <c:v>0.8</c:v>
                </c:pt>
                <c:pt idx="9">
                  <c:v>0.64999999999999991</c:v>
                </c:pt>
                <c:pt idx="10">
                  <c:v>0.5</c:v>
                </c:pt>
                <c:pt idx="11">
                  <c:v>0.5</c:v>
                </c:pt>
                <c:pt idx="12">
                  <c:v>0.5</c:v>
                </c:pt>
                <c:pt idx="13">
                  <c:v>0.5</c:v>
                </c:pt>
                <c:pt idx="14">
                  <c:v>0.64999999999999991</c:v>
                </c:pt>
                <c:pt idx="15">
                  <c:v>0.8</c:v>
                </c:pt>
                <c:pt idx="16">
                  <c:v>0.95</c:v>
                </c:pt>
                <c:pt idx="17">
                  <c:v>1.1000000000000001</c:v>
                </c:pt>
                <c:pt idx="18">
                  <c:v>1.25</c:v>
                </c:pt>
                <c:pt idx="19">
                  <c:v>1.4</c:v>
                </c:pt>
                <c:pt idx="20">
                  <c:v>1.55</c:v>
                </c:pt>
                <c:pt idx="21">
                  <c:v>1.7</c:v>
                </c:pt>
                <c:pt idx="22">
                  <c:v>1.85</c:v>
                </c:pt>
                <c:pt idx="23">
                  <c:v>2</c:v>
                </c:pt>
              </c:numCache>
            </c:numRef>
          </c:xVal>
          <c:yVal>
            <c:numRef>
              <c:f>'Graphics Grid'!$Y$9:$Y$32</c:f>
              <c:numCache>
                <c:formatCode>0.000</c:formatCode>
                <c:ptCount val="24"/>
                <c:pt idx="0">
                  <c:v>1.22514845490862E-16</c:v>
                </c:pt>
                <c:pt idx="1">
                  <c:v>-4.3499999999999893E-2</c:v>
                </c:pt>
                <c:pt idx="2">
                  <c:v>-8.6999999999999883E-2</c:v>
                </c:pt>
                <c:pt idx="3">
                  <c:v>-0.12899999999999989</c:v>
                </c:pt>
                <c:pt idx="4">
                  <c:v>-0.16049999999999992</c:v>
                </c:pt>
                <c:pt idx="5">
                  <c:v>-0.18299999999999991</c:v>
                </c:pt>
                <c:pt idx="6">
                  <c:v>-0.19499999999999992</c:v>
                </c:pt>
                <c:pt idx="7">
                  <c:v>-0.18749999999999992</c:v>
                </c:pt>
                <c:pt idx="8">
                  <c:v>-0.17249999999999996</c:v>
                </c:pt>
                <c:pt idx="9">
                  <c:v>-0.15599999999999994</c:v>
                </c:pt>
                <c:pt idx="10">
                  <c:v>-0.13499999999999995</c:v>
                </c:pt>
                <c:pt idx="11">
                  <c:v>3.06287113727155E-17</c:v>
                </c:pt>
                <c:pt idx="12">
                  <c:v>3.06287113727155E-17</c:v>
                </c:pt>
                <c:pt idx="13">
                  <c:v>0.13500000000000004</c:v>
                </c:pt>
                <c:pt idx="14">
                  <c:v>0.15600000000000003</c:v>
                </c:pt>
                <c:pt idx="15">
                  <c:v>0.17250000000000007</c:v>
                </c:pt>
                <c:pt idx="16">
                  <c:v>0.18750000000000006</c:v>
                </c:pt>
                <c:pt idx="17">
                  <c:v>0.19500000000000009</c:v>
                </c:pt>
                <c:pt idx="18">
                  <c:v>0.18300000000000008</c:v>
                </c:pt>
                <c:pt idx="19">
                  <c:v>0.16050000000000009</c:v>
                </c:pt>
                <c:pt idx="20">
                  <c:v>0.12900000000000009</c:v>
                </c:pt>
                <c:pt idx="21">
                  <c:v>8.7000000000000119E-2</c:v>
                </c:pt>
                <c:pt idx="22">
                  <c:v>4.3500000000000115E-2</c:v>
                </c:pt>
                <c:pt idx="23">
                  <c:v>1.22514845490862E-16</c:v>
                </c:pt>
              </c:numCache>
            </c:numRef>
          </c:yVal>
          <c:smooth val="0"/>
        </c:ser>
        <c:ser>
          <c:idx val="35"/>
          <c:order val="35"/>
          <c:spPr>
            <a:ln w="12700">
              <a:solidFill>
                <a:srgbClr val="808080"/>
              </a:solidFill>
              <a:prstDash val="solid"/>
            </a:ln>
          </c:spPr>
          <c:marker>
            <c:symbol val="none"/>
          </c:marker>
          <c:xVal>
            <c:numRef>
              <c:f>'Graphics Grid'!$AA$9:$AA$32</c:f>
              <c:numCache>
                <c:formatCode>0.000</c:formatCode>
                <c:ptCount val="24"/>
                <c:pt idx="0">
                  <c:v>1.7320508075688774</c:v>
                </c:pt>
                <c:pt idx="1">
                  <c:v>1.5803969970012117</c:v>
                </c:pt>
                <c:pt idx="2">
                  <c:v>1.4287431864335458</c:v>
                </c:pt>
                <c:pt idx="3">
                  <c:v>1.2778393758658801</c:v>
                </c:pt>
                <c:pt idx="4">
                  <c:v>1.1321855652982142</c:v>
                </c:pt>
                <c:pt idx="5">
                  <c:v>0.9910317547305485</c:v>
                </c:pt>
                <c:pt idx="6">
                  <c:v>0.85512794416288263</c:v>
                </c:pt>
                <c:pt idx="7">
                  <c:v>0.72897413359521679</c:v>
                </c:pt>
                <c:pt idx="8">
                  <c:v>0.60657032302755098</c:v>
                </c:pt>
                <c:pt idx="9">
                  <c:v>0.4849165124598851</c:v>
                </c:pt>
                <c:pt idx="10">
                  <c:v>0.3655127018922194</c:v>
                </c:pt>
                <c:pt idx="11">
                  <c:v>0.43301270189221941</c:v>
                </c:pt>
                <c:pt idx="12">
                  <c:v>0.43301270189221941</c:v>
                </c:pt>
                <c:pt idx="13">
                  <c:v>0.5005127018922193</c:v>
                </c:pt>
                <c:pt idx="14">
                  <c:v>0.64091651245988512</c:v>
                </c:pt>
                <c:pt idx="15">
                  <c:v>0.77907032302755086</c:v>
                </c:pt>
                <c:pt idx="16">
                  <c:v>0.91647413359521668</c:v>
                </c:pt>
                <c:pt idx="17">
                  <c:v>1.0501279441628826</c:v>
                </c:pt>
                <c:pt idx="18">
                  <c:v>1.1740317547305483</c:v>
                </c:pt>
                <c:pt idx="19">
                  <c:v>1.2926855652982141</c:v>
                </c:pt>
                <c:pt idx="20">
                  <c:v>1.4068393758658799</c:v>
                </c:pt>
                <c:pt idx="21">
                  <c:v>1.5157431864335458</c:v>
                </c:pt>
                <c:pt idx="22">
                  <c:v>1.6238969970012116</c:v>
                </c:pt>
                <c:pt idx="23">
                  <c:v>1.7320508075688774</c:v>
                </c:pt>
              </c:numCache>
            </c:numRef>
          </c:xVal>
          <c:yVal>
            <c:numRef>
              <c:f>'Graphics Grid'!$AB$9:$AB$32</c:f>
              <c:numCache>
                <c:formatCode>0.000</c:formatCode>
                <c:ptCount val="24"/>
                <c:pt idx="0">
                  <c:v>-0.99999999999999956</c:v>
                </c:pt>
                <c:pt idx="1">
                  <c:v>-0.96267210506462275</c:v>
                </c:pt>
                <c:pt idx="2">
                  <c:v>-0.92534421012924584</c:v>
                </c:pt>
                <c:pt idx="3">
                  <c:v>-0.88671727708819226</c:v>
                </c:pt>
                <c:pt idx="4">
                  <c:v>-0.83899707730740214</c:v>
                </c:pt>
                <c:pt idx="5">
                  <c:v>-0.78348264889255204</c:v>
                </c:pt>
                <c:pt idx="6">
                  <c:v>-0.71887495373796539</c:v>
                </c:pt>
                <c:pt idx="7">
                  <c:v>-0.63737976320958212</c:v>
                </c:pt>
                <c:pt idx="8">
                  <c:v>-0.54938938215281552</c:v>
                </c:pt>
                <c:pt idx="9">
                  <c:v>-0.46009996299037231</c:v>
                </c:pt>
                <c:pt idx="10">
                  <c:v>-0.36691342951089911</c:v>
                </c:pt>
                <c:pt idx="11">
                  <c:v>-0.24999999999999994</c:v>
                </c:pt>
                <c:pt idx="12">
                  <c:v>-0.24999999999999994</c:v>
                </c:pt>
                <c:pt idx="13">
                  <c:v>-0.13308657048910078</c:v>
                </c:pt>
                <c:pt idx="14">
                  <c:v>-0.18990003700962743</c:v>
                </c:pt>
                <c:pt idx="15">
                  <c:v>-0.25061061784718419</c:v>
                </c:pt>
                <c:pt idx="16">
                  <c:v>-0.31262023679041756</c:v>
                </c:pt>
                <c:pt idx="17">
                  <c:v>-0.38112504626203425</c:v>
                </c:pt>
                <c:pt idx="18">
                  <c:v>-0.46651735110744752</c:v>
                </c:pt>
                <c:pt idx="19">
                  <c:v>-0.56100292269259733</c:v>
                </c:pt>
                <c:pt idx="20">
                  <c:v>-0.66328272291180712</c:v>
                </c:pt>
                <c:pt idx="21">
                  <c:v>-0.77465578987075356</c:v>
                </c:pt>
                <c:pt idx="22">
                  <c:v>-0.88732789493537656</c:v>
                </c:pt>
                <c:pt idx="23">
                  <c:v>-0.99999999999999956</c:v>
                </c:pt>
              </c:numCache>
            </c:numRef>
          </c:yVal>
          <c:smooth val="0"/>
        </c:ser>
        <c:ser>
          <c:idx val="36"/>
          <c:order val="36"/>
          <c:spPr>
            <a:ln w="12700">
              <a:solidFill>
                <a:srgbClr val="808080"/>
              </a:solidFill>
              <a:prstDash val="solid"/>
            </a:ln>
          </c:spPr>
          <c:marker>
            <c:symbol val="none"/>
          </c:marker>
          <c:xVal>
            <c:numRef>
              <c:f>'Graphics Grid'!$AD$9:$AD$32</c:f>
              <c:numCache>
                <c:formatCode>0.000</c:formatCode>
                <c:ptCount val="24"/>
                <c:pt idx="0">
                  <c:v>0.99999999999999978</c:v>
                </c:pt>
                <c:pt idx="1">
                  <c:v>0.88732789493537678</c:v>
                </c:pt>
                <c:pt idx="2">
                  <c:v>0.77465578987075367</c:v>
                </c:pt>
                <c:pt idx="3">
                  <c:v>0.66328272291180734</c:v>
                </c:pt>
                <c:pt idx="4">
                  <c:v>0.56100292269259744</c:v>
                </c:pt>
                <c:pt idx="5">
                  <c:v>0.46651735110744763</c:v>
                </c:pt>
                <c:pt idx="6">
                  <c:v>0.38112504626203436</c:v>
                </c:pt>
                <c:pt idx="7">
                  <c:v>0.31262023679041762</c:v>
                </c:pt>
                <c:pt idx="8">
                  <c:v>0.25061061784718425</c:v>
                </c:pt>
                <c:pt idx="9">
                  <c:v>0.18990003700962743</c:v>
                </c:pt>
                <c:pt idx="10">
                  <c:v>0.13308657048910066</c:v>
                </c:pt>
                <c:pt idx="11">
                  <c:v>0.24999999999999994</c:v>
                </c:pt>
                <c:pt idx="12">
                  <c:v>0.24999999999999994</c:v>
                </c:pt>
                <c:pt idx="13">
                  <c:v>0.36691342951089917</c:v>
                </c:pt>
                <c:pt idx="14">
                  <c:v>0.46009996299037237</c:v>
                </c:pt>
                <c:pt idx="15">
                  <c:v>0.54938938215281563</c:v>
                </c:pt>
                <c:pt idx="16">
                  <c:v>0.63737976320958212</c:v>
                </c:pt>
                <c:pt idx="17">
                  <c:v>0.71887495373796551</c:v>
                </c:pt>
                <c:pt idx="18">
                  <c:v>0.78348264889255215</c:v>
                </c:pt>
                <c:pt idx="19">
                  <c:v>0.83899707730740225</c:v>
                </c:pt>
                <c:pt idx="20">
                  <c:v>0.88671727708819248</c:v>
                </c:pt>
                <c:pt idx="21">
                  <c:v>0.92534421012924606</c:v>
                </c:pt>
                <c:pt idx="22">
                  <c:v>0.96267210506462297</c:v>
                </c:pt>
                <c:pt idx="23">
                  <c:v>0.99999999999999978</c:v>
                </c:pt>
              </c:numCache>
            </c:numRef>
          </c:xVal>
          <c:yVal>
            <c:numRef>
              <c:f>'Graphics Grid'!$AE$9:$AE$32</c:f>
              <c:numCache>
                <c:formatCode>0.000</c:formatCode>
                <c:ptCount val="24"/>
                <c:pt idx="0">
                  <c:v>-1.7320508075688774</c:v>
                </c:pt>
                <c:pt idx="1">
                  <c:v>-1.6238969970012116</c:v>
                </c:pt>
                <c:pt idx="2">
                  <c:v>-1.515743186433546</c:v>
                </c:pt>
                <c:pt idx="3">
                  <c:v>-1.4068393758658799</c:v>
                </c:pt>
                <c:pt idx="4">
                  <c:v>-1.2926855652982143</c:v>
                </c:pt>
                <c:pt idx="5">
                  <c:v>-1.1740317547305483</c:v>
                </c:pt>
                <c:pt idx="6">
                  <c:v>-1.0501279441628826</c:v>
                </c:pt>
                <c:pt idx="7">
                  <c:v>-0.91647413359521679</c:v>
                </c:pt>
                <c:pt idx="8">
                  <c:v>-0.77907032302755097</c:v>
                </c:pt>
                <c:pt idx="9">
                  <c:v>-0.64091651245988512</c:v>
                </c:pt>
                <c:pt idx="10">
                  <c:v>-0.5005127018922193</c:v>
                </c:pt>
                <c:pt idx="11">
                  <c:v>-0.43301270189221941</c:v>
                </c:pt>
                <c:pt idx="12">
                  <c:v>-0.43301270189221941</c:v>
                </c:pt>
                <c:pt idx="13">
                  <c:v>-0.3655127018922194</c:v>
                </c:pt>
                <c:pt idx="14">
                  <c:v>-0.4849165124598851</c:v>
                </c:pt>
                <c:pt idx="15">
                  <c:v>-0.60657032302755098</c:v>
                </c:pt>
                <c:pt idx="16">
                  <c:v>-0.72897413359521679</c:v>
                </c:pt>
                <c:pt idx="17">
                  <c:v>-0.85512794416288263</c:v>
                </c:pt>
                <c:pt idx="18">
                  <c:v>-0.99103175473054839</c:v>
                </c:pt>
                <c:pt idx="19">
                  <c:v>-1.1321855652982142</c:v>
                </c:pt>
                <c:pt idx="20">
                  <c:v>-1.2778393758658801</c:v>
                </c:pt>
                <c:pt idx="21">
                  <c:v>-1.4287431864335458</c:v>
                </c:pt>
                <c:pt idx="22">
                  <c:v>-1.5803969970012117</c:v>
                </c:pt>
                <c:pt idx="23">
                  <c:v>-1.7320508075688774</c:v>
                </c:pt>
              </c:numCache>
            </c:numRef>
          </c:yVal>
          <c:smooth val="0"/>
        </c:ser>
        <c:ser>
          <c:idx val="37"/>
          <c:order val="37"/>
          <c:spPr>
            <a:ln w="12700">
              <a:solidFill>
                <a:srgbClr val="969696"/>
              </a:solidFill>
              <a:prstDash val="solid"/>
            </a:ln>
          </c:spPr>
          <c:marker>
            <c:symbol val="none"/>
          </c:marker>
          <c:xVal>
            <c:numRef>
              <c:f>'Graphics Grid'!$AG$9:$AG$32</c:f>
              <c:numCache>
                <c:formatCode>0.000</c:formatCode>
                <c:ptCount val="24"/>
                <c:pt idx="0">
                  <c:v>2.45029690981724E-16</c:v>
                </c:pt>
                <c:pt idx="1">
                  <c:v>-4.3499999999999775E-2</c:v>
                </c:pt>
                <c:pt idx="2">
                  <c:v>-8.69999999999998E-2</c:v>
                </c:pt>
                <c:pt idx="3">
                  <c:v>-0.12899999999999978</c:v>
                </c:pt>
                <c:pt idx="4">
                  <c:v>-0.16049999999999981</c:v>
                </c:pt>
                <c:pt idx="5">
                  <c:v>-0.18299999999999983</c:v>
                </c:pt>
                <c:pt idx="6">
                  <c:v>-0.19499999999999984</c:v>
                </c:pt>
                <c:pt idx="7">
                  <c:v>-0.18749999999999989</c:v>
                </c:pt>
                <c:pt idx="8">
                  <c:v>-0.1724999999999999</c:v>
                </c:pt>
                <c:pt idx="9">
                  <c:v>-0.15599999999999992</c:v>
                </c:pt>
                <c:pt idx="10">
                  <c:v>-0.1349999999999999</c:v>
                </c:pt>
                <c:pt idx="11">
                  <c:v>6.1257422745431001E-17</c:v>
                </c:pt>
                <c:pt idx="12">
                  <c:v>6.1257422745431001E-17</c:v>
                </c:pt>
                <c:pt idx="13">
                  <c:v>0.13500000000000006</c:v>
                </c:pt>
                <c:pt idx="14">
                  <c:v>0.15600000000000008</c:v>
                </c:pt>
                <c:pt idx="15">
                  <c:v>0.1725000000000001</c:v>
                </c:pt>
                <c:pt idx="16">
                  <c:v>0.18750000000000011</c:v>
                </c:pt>
                <c:pt idx="17">
                  <c:v>0.19500000000000017</c:v>
                </c:pt>
                <c:pt idx="18">
                  <c:v>0.18300000000000016</c:v>
                </c:pt>
                <c:pt idx="19">
                  <c:v>0.1605000000000002</c:v>
                </c:pt>
                <c:pt idx="20">
                  <c:v>0.1290000000000002</c:v>
                </c:pt>
                <c:pt idx="21">
                  <c:v>8.7000000000000202E-2</c:v>
                </c:pt>
                <c:pt idx="22">
                  <c:v>4.3500000000000226E-2</c:v>
                </c:pt>
                <c:pt idx="23">
                  <c:v>2.45029690981724E-16</c:v>
                </c:pt>
              </c:numCache>
            </c:numRef>
          </c:xVal>
          <c:yVal>
            <c:numRef>
              <c:f>'Graphics Grid'!$AH$9:$AH$32</c:f>
              <c:numCache>
                <c:formatCode>0.000</c:formatCode>
                <c:ptCount val="24"/>
                <c:pt idx="0">
                  <c:v>-2</c:v>
                </c:pt>
                <c:pt idx="1">
                  <c:v>-1.85</c:v>
                </c:pt>
                <c:pt idx="2">
                  <c:v>-1.7</c:v>
                </c:pt>
                <c:pt idx="3">
                  <c:v>-1.55</c:v>
                </c:pt>
                <c:pt idx="4">
                  <c:v>-1.4</c:v>
                </c:pt>
                <c:pt idx="5">
                  <c:v>-1.25</c:v>
                </c:pt>
                <c:pt idx="6">
                  <c:v>-1.1000000000000001</c:v>
                </c:pt>
                <c:pt idx="7">
                  <c:v>-0.95</c:v>
                </c:pt>
                <c:pt idx="8">
                  <c:v>-0.8</c:v>
                </c:pt>
                <c:pt idx="9">
                  <c:v>-0.64999999999999991</c:v>
                </c:pt>
                <c:pt idx="10">
                  <c:v>-0.5</c:v>
                </c:pt>
                <c:pt idx="11">
                  <c:v>-0.5</c:v>
                </c:pt>
                <c:pt idx="12">
                  <c:v>-0.5</c:v>
                </c:pt>
                <c:pt idx="13">
                  <c:v>-0.5</c:v>
                </c:pt>
                <c:pt idx="14">
                  <c:v>-0.64999999999999991</c:v>
                </c:pt>
                <c:pt idx="15">
                  <c:v>-0.8</c:v>
                </c:pt>
                <c:pt idx="16">
                  <c:v>-0.95</c:v>
                </c:pt>
                <c:pt idx="17">
                  <c:v>-1.1000000000000001</c:v>
                </c:pt>
                <c:pt idx="18">
                  <c:v>-1.25</c:v>
                </c:pt>
                <c:pt idx="19">
                  <c:v>-1.4</c:v>
                </c:pt>
                <c:pt idx="20">
                  <c:v>-1.55</c:v>
                </c:pt>
                <c:pt idx="21">
                  <c:v>-1.7</c:v>
                </c:pt>
                <c:pt idx="22">
                  <c:v>-1.85</c:v>
                </c:pt>
                <c:pt idx="23">
                  <c:v>-2</c:v>
                </c:pt>
              </c:numCache>
            </c:numRef>
          </c:yVal>
          <c:smooth val="0"/>
        </c:ser>
        <c:dLbls>
          <c:showLegendKey val="0"/>
          <c:showVal val="0"/>
          <c:showCatName val="0"/>
          <c:showSerName val="0"/>
          <c:showPercent val="0"/>
          <c:showBubbleSize val="0"/>
        </c:dLbls>
        <c:axId val="247252480"/>
        <c:axId val="247254016"/>
      </c:scatterChart>
      <c:valAx>
        <c:axId val="247252480"/>
        <c:scaling>
          <c:orientation val="minMax"/>
          <c:max val="10"/>
          <c:min val="0"/>
        </c:scaling>
        <c:delete val="0"/>
        <c:axPos val="b"/>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7254016"/>
        <c:crosses val="autoZero"/>
        <c:crossBetween val="midCat"/>
        <c:majorUnit val="1"/>
        <c:minorUnit val="0.1"/>
      </c:valAx>
      <c:valAx>
        <c:axId val="247254016"/>
        <c:scaling>
          <c:orientation val="minMax"/>
          <c:max val="6"/>
          <c:min val="-8"/>
        </c:scaling>
        <c:delete val="0"/>
        <c:axPos val="l"/>
        <c:numFmt formatCode="0" sourceLinked="0"/>
        <c:majorTickMark val="out"/>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7252480"/>
        <c:crosses val="autoZero"/>
        <c:crossBetween val="midCat"/>
        <c:majorUnit val="1"/>
        <c:minorUnit val="0.1"/>
      </c:valAx>
      <c:spPr>
        <a:ln>
          <a:solidFill>
            <a:schemeClr val="tx1"/>
          </a:solidFill>
        </a:ln>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egendEntry>
        <c:idx val="32"/>
        <c:delete val="1"/>
      </c:legendEntry>
      <c:legendEntry>
        <c:idx val="33"/>
        <c:delete val="1"/>
      </c:legendEntry>
      <c:legendEntry>
        <c:idx val="34"/>
        <c:delete val="1"/>
      </c:legendEntry>
      <c:legendEntry>
        <c:idx val="35"/>
        <c:delete val="1"/>
      </c:legendEntry>
      <c:legendEntry>
        <c:idx val="36"/>
        <c:delete val="1"/>
      </c:legendEntry>
      <c:legendEntry>
        <c:idx val="37"/>
        <c:delete val="1"/>
      </c:legendEntry>
      <c:layout>
        <c:manualLayout>
          <c:xMode val="edge"/>
          <c:yMode val="edge"/>
          <c:x val="0.8464912280701764"/>
          <c:y val="6.9886947584789333E-2"/>
          <c:w val="0.11549707602339165"/>
          <c:h val="0.17677286742034942"/>
        </c:manualLayout>
      </c:layout>
      <c:overlay val="0"/>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chartsheets/sheet1.xml><?xml version="1.0" encoding="utf-8"?>
<chartsheet xmlns="http://schemas.openxmlformats.org/spreadsheetml/2006/main" xmlns:r="http://schemas.openxmlformats.org/officeDocument/2006/relationships">
  <sheetPr codeName="Chart6"/>
  <sheetViews>
    <sheetView zoomScale="42" workbookViewId="0"/>
    <sheetView zoomScale="80" workbookViewId="1"/>
    <sheetView zoomScale="75" workbookViewId="2"/>
  </sheetViews>
  <pageMargins left="0.75" right="0.5" top="0.25" bottom="0.5" header="0.5" footer="0.5"/>
  <pageSetup orientation="portrait" r:id="rId1"/>
  <headerFooter alignWithMargins="0"/>
  <drawing r:id="rId2"/>
</chartsheet>
</file>

<file path=xl/chartsheets/sheet2.xml><?xml version="1.0" encoding="utf-8"?>
<chartsheet xmlns="http://schemas.openxmlformats.org/spreadsheetml/2006/main" xmlns:r="http://schemas.openxmlformats.org/officeDocument/2006/relationships">
  <sheetPr codeName="Chart7"/>
  <sheetViews>
    <sheetView zoomScale="42" workbookViewId="0"/>
    <sheetView zoomScale="80" workbookViewId="1"/>
    <sheetView zoomScale="75" workbookViewId="2"/>
  </sheetViews>
  <pageMargins left="0.75" right="0.5" top="0.25" bottom="0.5" header="0.5" footer="0.5"/>
  <pageSetup orientation="portrait" r:id="rId1"/>
  <headerFooter alignWithMargins="0"/>
  <drawing r:id="rId2"/>
</chartsheet>
</file>

<file path=xl/chartsheets/sheet3.xml><?xml version="1.0" encoding="utf-8"?>
<chartsheet xmlns="http://schemas.openxmlformats.org/spreadsheetml/2006/main" xmlns:r="http://schemas.openxmlformats.org/officeDocument/2006/relationships">
  <sheetPr codeName="Chart8"/>
  <sheetViews>
    <sheetView zoomScale="42" workbookViewId="0"/>
    <sheetView zoomScale="80" workbookViewId="1"/>
    <sheetView zoomScale="75" workbookViewId="2"/>
  </sheetViews>
  <pageMargins left="0.75" right="0.5" top="0.25" bottom="0.5" header="0.5" footer="0.5"/>
  <pageSetup orientation="portrait" r:id="rId1"/>
  <headerFooter alignWithMargins="0"/>
  <drawing r:id="rId2"/>
</chartsheet>
</file>

<file path=xl/chartsheets/sheet4.xml><?xml version="1.0" encoding="utf-8"?>
<chartsheet xmlns="http://schemas.openxmlformats.org/spreadsheetml/2006/main" xmlns:r="http://schemas.openxmlformats.org/officeDocument/2006/relationships">
  <sheetPr codeName="Chart9"/>
  <sheetViews>
    <sheetView zoomScale="42" workbookViewId="0"/>
    <sheetView zoomScale="80" workbookViewId="1"/>
    <sheetView zoomScale="75" workbookViewId="2"/>
  </sheetViews>
  <pageMargins left="0.75" right="0.5" top="0.25" bottom="0.5" header="0.5" footer="0.5"/>
  <pageSetup orientation="portrait" r:id="rId1"/>
  <headerFooter alignWithMargins="0"/>
  <drawing r:id="rId2"/>
</chartsheet>
</file>

<file path=xl/chartsheets/sheet5.xml><?xml version="1.0" encoding="utf-8"?>
<chartsheet xmlns="http://schemas.openxmlformats.org/spreadsheetml/2006/main" xmlns:r="http://schemas.openxmlformats.org/officeDocument/2006/relationships">
  <sheetPr codeName="Chart10"/>
  <sheetViews>
    <sheetView zoomScale="42" workbookViewId="0"/>
    <sheetView zoomScale="80" workbookViewId="1"/>
    <sheetView zoomScale="75" workbookViewId="2"/>
  </sheetViews>
  <pageMargins left="0.75" right="0.5" top="0.25" bottom="0.5" header="0.5" footer="0.5"/>
  <pageSetup orientation="portrait" r:id="rId1"/>
  <headerFooter alignWithMargins="0"/>
  <drawing r:id="rId2"/>
</chartsheet>
</file>

<file path=xl/chartsheets/sheet6.xml><?xml version="1.0" encoding="utf-8"?>
<chartsheet xmlns="http://schemas.openxmlformats.org/spreadsheetml/2006/main" xmlns:r="http://schemas.openxmlformats.org/officeDocument/2006/relationships">
  <sheetPr codeName="Chart11"/>
  <sheetViews>
    <sheetView zoomScale="42" workbookViewId="0"/>
    <sheetView zoomScale="80" workbookViewId="1"/>
    <sheetView zoomScale="75" workbookViewId="2"/>
  </sheetViews>
  <pageMargins left="0.75" right="0.5" top="0.25" bottom="0.5" header="0.5" footer="0.5"/>
  <pageSetup orientation="portrait" r:id="rId1"/>
  <headerFooter alignWithMargins="0"/>
  <drawing r:id="rId2"/>
</chartsheet>
</file>

<file path=xl/chartsheets/sheet7.xml><?xml version="1.0" encoding="utf-8"?>
<chartsheet xmlns="http://schemas.openxmlformats.org/spreadsheetml/2006/main" xmlns:r="http://schemas.openxmlformats.org/officeDocument/2006/relationships">
  <sheetPr codeName="Chart12"/>
  <sheetViews>
    <sheetView zoomScale="42" workbookViewId="0"/>
    <sheetView zoomScale="80" workbookViewId="1"/>
    <sheetView zoomScale="75" workbookViewId="2"/>
  </sheetViews>
  <pageMargins left="0.75" right="0.5" top="0.25" bottom="0.5" header="0.5" footer="0.5"/>
  <pageSetup orientation="portrait" r:id="rId1"/>
  <headerFooter alignWithMargins="0"/>
  <drawing r:id="rId2"/>
</chartsheet>
</file>

<file path=xl/chartsheets/sheet8.xml><?xml version="1.0" encoding="utf-8"?>
<chartsheet xmlns="http://schemas.openxmlformats.org/spreadsheetml/2006/main" xmlns:r="http://schemas.openxmlformats.org/officeDocument/2006/relationships">
  <sheetPr codeName="Chart13"/>
  <sheetViews>
    <sheetView zoomScale="42" workbookViewId="0"/>
    <sheetView zoomScale="80" workbookViewId="1"/>
    <sheetView tabSelected="1" zoomScale="75" workbookViewId="2"/>
  </sheetViews>
  <pageMargins left="0.75" right="0.5" top="0.25" bottom="0.5" header="0.5" footer="0.5"/>
  <pageSetup orientation="portrait" r:id="rId1"/>
  <headerFooter alignWithMargins="0"/>
  <drawing r:id="rId2"/>
</chartsheet>
</file>

<file path=xl/chartsheets/sheet9.xml><?xml version="1.0" encoding="utf-8"?>
<chartsheet xmlns="http://schemas.openxmlformats.org/spreadsheetml/2006/main" xmlns:r="http://schemas.openxmlformats.org/officeDocument/2006/relationships">
  <sheetPr codeName="Chart14"/>
  <sheetViews>
    <sheetView workbookViewId="0"/>
    <sheetView zoomScale="80" workbookViewId="1"/>
    <sheetView zoomScale="75" workbookViewId="2"/>
  </sheetViews>
  <pageMargins left="0.75" right="0.5" top="0.25" bottom="0.5" header="0.5" footer="0.5"/>
  <pageSetup orientation="portrait" r:id="rId1"/>
  <headerFooter alignWithMargins="0"/>
  <drawing r:id="rId2"/>
</chartsheet>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wmf"/><Relationship Id="rId3" Type="http://schemas.openxmlformats.org/officeDocument/2006/relationships/image" Target="../media/image3.wmf"/><Relationship Id="rId7" Type="http://schemas.openxmlformats.org/officeDocument/2006/relationships/image" Target="../media/image7.wmf"/><Relationship Id="rId2" Type="http://schemas.openxmlformats.org/officeDocument/2006/relationships/image" Target="../media/image2.wmf"/><Relationship Id="rId1" Type="http://schemas.openxmlformats.org/officeDocument/2006/relationships/image" Target="../media/image1.wmf"/><Relationship Id="rId6" Type="http://schemas.openxmlformats.org/officeDocument/2006/relationships/image" Target="../media/image6.wmf"/><Relationship Id="rId5" Type="http://schemas.openxmlformats.org/officeDocument/2006/relationships/image" Target="../media/image5.wmf"/><Relationship Id="rId4" Type="http://schemas.openxmlformats.org/officeDocument/2006/relationships/image" Target="../media/image4.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9.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43</xdr:row>
          <xdr:rowOff>0</xdr:rowOff>
        </xdr:from>
        <xdr:to>
          <xdr:col>0</xdr:col>
          <xdr:colOff>0</xdr:colOff>
          <xdr:row>44</xdr:row>
          <xdr:rowOff>95250</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46</xdr:row>
          <xdr:rowOff>0</xdr:rowOff>
        </xdr:from>
        <xdr:to>
          <xdr:col>0</xdr:col>
          <xdr:colOff>0</xdr:colOff>
          <xdr:row>48</xdr:row>
          <xdr:rowOff>47625</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52</xdr:row>
          <xdr:rowOff>0</xdr:rowOff>
        </xdr:from>
        <xdr:to>
          <xdr:col>0</xdr:col>
          <xdr:colOff>0</xdr:colOff>
          <xdr:row>53</xdr:row>
          <xdr:rowOff>95250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55</xdr:row>
          <xdr:rowOff>0</xdr:rowOff>
        </xdr:from>
        <xdr:to>
          <xdr:col>0</xdr:col>
          <xdr:colOff>0</xdr:colOff>
          <xdr:row>57</xdr:row>
          <xdr:rowOff>47625</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77</xdr:row>
          <xdr:rowOff>0</xdr:rowOff>
        </xdr:from>
        <xdr:to>
          <xdr:col>0</xdr:col>
          <xdr:colOff>0</xdr:colOff>
          <xdr:row>78</xdr:row>
          <xdr:rowOff>95250</xdr:rowOff>
        </xdr:to>
        <xdr:sp macro="" textlink="">
          <xdr:nvSpPr>
            <xdr:cNvPr id="9221" name="Object 5" hidden="1">
              <a:extLst>
                <a:ext uri="{63B3BB69-23CF-44E3-9099-C40C66FF867C}">
                  <a14:compatExt spid="_x0000_s9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85</xdr:row>
          <xdr:rowOff>0</xdr:rowOff>
        </xdr:from>
        <xdr:to>
          <xdr:col>0</xdr:col>
          <xdr:colOff>0</xdr:colOff>
          <xdr:row>86</xdr:row>
          <xdr:rowOff>95250</xdr:rowOff>
        </xdr:to>
        <xdr:sp macro="" textlink="">
          <xdr:nvSpPr>
            <xdr:cNvPr id="9222" name="Object 6" hidden="1">
              <a:extLst>
                <a:ext uri="{63B3BB69-23CF-44E3-9099-C40C66FF867C}">
                  <a14:compatExt spid="_x0000_s9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108</xdr:row>
          <xdr:rowOff>0</xdr:rowOff>
        </xdr:from>
        <xdr:to>
          <xdr:col>0</xdr:col>
          <xdr:colOff>0</xdr:colOff>
          <xdr:row>110</xdr:row>
          <xdr:rowOff>47625</xdr:rowOff>
        </xdr:to>
        <xdr:sp macro="" textlink="">
          <xdr:nvSpPr>
            <xdr:cNvPr id="9223" name="Object 7" hidden="1">
              <a:extLst>
                <a:ext uri="{63B3BB69-23CF-44E3-9099-C40C66FF867C}">
                  <a14:compatExt spid="_x0000_s9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115</xdr:row>
          <xdr:rowOff>0</xdr:rowOff>
        </xdr:from>
        <xdr:to>
          <xdr:col>0</xdr:col>
          <xdr:colOff>0</xdr:colOff>
          <xdr:row>116</xdr:row>
          <xdr:rowOff>9525</xdr:rowOff>
        </xdr:to>
        <xdr:sp macro="" textlink="">
          <xdr:nvSpPr>
            <xdr:cNvPr id="9224" name="Object 8" hidden="1">
              <a:extLst>
                <a:ext uri="{63B3BB69-23CF-44E3-9099-C40C66FF867C}">
                  <a14:compatExt spid="_x0000_s9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657225</xdr:colOff>
          <xdr:row>42</xdr:row>
          <xdr:rowOff>0</xdr:rowOff>
        </xdr:from>
        <xdr:to>
          <xdr:col>0</xdr:col>
          <xdr:colOff>4133850</xdr:colOff>
          <xdr:row>43</xdr:row>
          <xdr:rowOff>57150</xdr:rowOff>
        </xdr:to>
        <xdr:sp macro="" textlink="">
          <xdr:nvSpPr>
            <xdr:cNvPr id="9225" name="Object 9" hidden="1">
              <a:extLst>
                <a:ext uri="{63B3BB69-23CF-44E3-9099-C40C66FF867C}">
                  <a14:compatExt spid="_x0000_s9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1066800</xdr:colOff>
          <xdr:row>44</xdr:row>
          <xdr:rowOff>142875</xdr:rowOff>
        </xdr:from>
        <xdr:to>
          <xdr:col>0</xdr:col>
          <xdr:colOff>3200400</xdr:colOff>
          <xdr:row>46</xdr:row>
          <xdr:rowOff>152400</xdr:rowOff>
        </xdr:to>
        <xdr:sp macro="" textlink="">
          <xdr:nvSpPr>
            <xdr:cNvPr id="9226" name="Object 10" hidden="1">
              <a:extLst>
                <a:ext uri="{63B3BB69-23CF-44E3-9099-C40C66FF867C}">
                  <a14:compatExt spid="_x0000_s9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619125</xdr:colOff>
          <xdr:row>50</xdr:row>
          <xdr:rowOff>180975</xdr:rowOff>
        </xdr:from>
        <xdr:to>
          <xdr:col>0</xdr:col>
          <xdr:colOff>4095750</xdr:colOff>
          <xdr:row>52</xdr:row>
          <xdr:rowOff>38100</xdr:rowOff>
        </xdr:to>
        <xdr:sp macro="" textlink="">
          <xdr:nvSpPr>
            <xdr:cNvPr id="9227" name="Object 11" hidden="1">
              <a:extLst>
                <a:ext uri="{63B3BB69-23CF-44E3-9099-C40C66FF867C}">
                  <a14:compatExt spid="_x0000_s9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1057275</xdr:colOff>
          <xdr:row>53</xdr:row>
          <xdr:rowOff>171450</xdr:rowOff>
        </xdr:from>
        <xdr:to>
          <xdr:col>0</xdr:col>
          <xdr:colOff>3171825</xdr:colOff>
          <xdr:row>56</xdr:row>
          <xdr:rowOff>19050</xdr:rowOff>
        </xdr:to>
        <xdr:sp macro="" textlink="">
          <xdr:nvSpPr>
            <xdr:cNvPr id="9228" name="Object 12" hidden="1">
              <a:extLst>
                <a:ext uri="{63B3BB69-23CF-44E3-9099-C40C66FF867C}">
                  <a14:compatExt spid="_x0000_s9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676275</xdr:colOff>
          <xdr:row>75</xdr:row>
          <xdr:rowOff>161925</xdr:rowOff>
        </xdr:from>
        <xdr:to>
          <xdr:col>0</xdr:col>
          <xdr:colOff>3028950</xdr:colOff>
          <xdr:row>77</xdr:row>
          <xdr:rowOff>19050</xdr:rowOff>
        </xdr:to>
        <xdr:sp macro="" textlink="">
          <xdr:nvSpPr>
            <xdr:cNvPr id="9229" name="Object 13" hidden="1">
              <a:extLst>
                <a:ext uri="{63B3BB69-23CF-44E3-9099-C40C66FF867C}">
                  <a14:compatExt spid="_x0000_s9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704850</xdr:colOff>
          <xdr:row>83</xdr:row>
          <xdr:rowOff>161925</xdr:rowOff>
        </xdr:from>
        <xdr:to>
          <xdr:col>0</xdr:col>
          <xdr:colOff>3381375</xdr:colOff>
          <xdr:row>85</xdr:row>
          <xdr:rowOff>19050</xdr:rowOff>
        </xdr:to>
        <xdr:sp macro="" textlink="">
          <xdr:nvSpPr>
            <xdr:cNvPr id="9230" name="Object 14" hidden="1">
              <a:extLst>
                <a:ext uri="{63B3BB69-23CF-44E3-9099-C40C66FF867C}">
                  <a14:compatExt spid="_x0000_s9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819150</xdr:colOff>
          <xdr:row>106</xdr:row>
          <xdr:rowOff>152400</xdr:rowOff>
        </xdr:from>
        <xdr:to>
          <xdr:col>0</xdr:col>
          <xdr:colOff>2828925</xdr:colOff>
          <xdr:row>109</xdr:row>
          <xdr:rowOff>0</xdr:rowOff>
        </xdr:to>
        <xdr:sp macro="" textlink="">
          <xdr:nvSpPr>
            <xdr:cNvPr id="9231" name="Object 15" hidden="1">
              <a:extLst>
                <a:ext uri="{63B3BB69-23CF-44E3-9099-C40C66FF867C}">
                  <a14:compatExt spid="_x0000_s9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904875</xdr:colOff>
          <xdr:row>113</xdr:row>
          <xdr:rowOff>123825</xdr:rowOff>
        </xdr:from>
        <xdr:to>
          <xdr:col>0</xdr:col>
          <xdr:colOff>2571750</xdr:colOff>
          <xdr:row>115</xdr:row>
          <xdr:rowOff>114300</xdr:rowOff>
        </xdr:to>
        <xdr:sp macro="" textlink="">
          <xdr:nvSpPr>
            <xdr:cNvPr id="9232" name="Object 16" hidden="1">
              <a:extLst>
                <a:ext uri="{63B3BB69-23CF-44E3-9099-C40C66FF867C}">
                  <a14:compatExt spid="_x0000_s9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657225</xdr:colOff>
          <xdr:row>42</xdr:row>
          <xdr:rowOff>0</xdr:rowOff>
        </xdr:from>
        <xdr:to>
          <xdr:col>0</xdr:col>
          <xdr:colOff>4133850</xdr:colOff>
          <xdr:row>43</xdr:row>
          <xdr:rowOff>57150</xdr:rowOff>
        </xdr:to>
        <xdr:sp macro="" textlink="">
          <xdr:nvSpPr>
            <xdr:cNvPr id="9233" name="Object 17" hidden="1">
              <a:extLst>
                <a:ext uri="{63B3BB69-23CF-44E3-9099-C40C66FF867C}">
                  <a14:compatExt spid="_x0000_s9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1066800</xdr:colOff>
          <xdr:row>44</xdr:row>
          <xdr:rowOff>142875</xdr:rowOff>
        </xdr:from>
        <xdr:to>
          <xdr:col>0</xdr:col>
          <xdr:colOff>3200400</xdr:colOff>
          <xdr:row>46</xdr:row>
          <xdr:rowOff>152400</xdr:rowOff>
        </xdr:to>
        <xdr:sp macro="" textlink="">
          <xdr:nvSpPr>
            <xdr:cNvPr id="9234" name="Object 18" hidden="1">
              <a:extLst>
                <a:ext uri="{63B3BB69-23CF-44E3-9099-C40C66FF867C}">
                  <a14:compatExt spid="_x0000_s9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619125</xdr:colOff>
          <xdr:row>50</xdr:row>
          <xdr:rowOff>180975</xdr:rowOff>
        </xdr:from>
        <xdr:to>
          <xdr:col>0</xdr:col>
          <xdr:colOff>4095750</xdr:colOff>
          <xdr:row>52</xdr:row>
          <xdr:rowOff>38100</xdr:rowOff>
        </xdr:to>
        <xdr:sp macro="" textlink="">
          <xdr:nvSpPr>
            <xdr:cNvPr id="9235" name="Object 19" hidden="1">
              <a:extLst>
                <a:ext uri="{63B3BB69-23CF-44E3-9099-C40C66FF867C}">
                  <a14:compatExt spid="_x0000_s9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1057275</xdr:colOff>
          <xdr:row>53</xdr:row>
          <xdr:rowOff>171450</xdr:rowOff>
        </xdr:from>
        <xdr:to>
          <xdr:col>0</xdr:col>
          <xdr:colOff>3171825</xdr:colOff>
          <xdr:row>56</xdr:row>
          <xdr:rowOff>19050</xdr:rowOff>
        </xdr:to>
        <xdr:sp macro="" textlink="">
          <xdr:nvSpPr>
            <xdr:cNvPr id="9236" name="Object 20" hidden="1">
              <a:extLst>
                <a:ext uri="{63B3BB69-23CF-44E3-9099-C40C66FF867C}">
                  <a14:compatExt spid="_x0000_s9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676275</xdr:colOff>
          <xdr:row>75</xdr:row>
          <xdr:rowOff>161925</xdr:rowOff>
        </xdr:from>
        <xdr:to>
          <xdr:col>0</xdr:col>
          <xdr:colOff>3028950</xdr:colOff>
          <xdr:row>77</xdr:row>
          <xdr:rowOff>19050</xdr:rowOff>
        </xdr:to>
        <xdr:sp macro="" textlink="">
          <xdr:nvSpPr>
            <xdr:cNvPr id="9237" name="Object 21" hidden="1">
              <a:extLst>
                <a:ext uri="{63B3BB69-23CF-44E3-9099-C40C66FF867C}">
                  <a14:compatExt spid="_x0000_s9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704850</xdr:colOff>
          <xdr:row>83</xdr:row>
          <xdr:rowOff>161925</xdr:rowOff>
        </xdr:from>
        <xdr:to>
          <xdr:col>0</xdr:col>
          <xdr:colOff>3381375</xdr:colOff>
          <xdr:row>85</xdr:row>
          <xdr:rowOff>19050</xdr:rowOff>
        </xdr:to>
        <xdr:sp macro="" textlink="">
          <xdr:nvSpPr>
            <xdr:cNvPr id="9238" name="Object 22" hidden="1">
              <a:extLst>
                <a:ext uri="{63B3BB69-23CF-44E3-9099-C40C66FF867C}">
                  <a14:compatExt spid="_x0000_s9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819150</xdr:colOff>
          <xdr:row>106</xdr:row>
          <xdr:rowOff>152400</xdr:rowOff>
        </xdr:from>
        <xdr:to>
          <xdr:col>0</xdr:col>
          <xdr:colOff>2828925</xdr:colOff>
          <xdr:row>109</xdr:row>
          <xdr:rowOff>0</xdr:rowOff>
        </xdr:to>
        <xdr:sp macro="" textlink="">
          <xdr:nvSpPr>
            <xdr:cNvPr id="9239" name="Object 23" hidden="1">
              <a:extLst>
                <a:ext uri="{63B3BB69-23CF-44E3-9099-C40C66FF867C}">
                  <a14:compatExt spid="_x0000_s9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904875</xdr:colOff>
          <xdr:row>113</xdr:row>
          <xdr:rowOff>123825</xdr:rowOff>
        </xdr:from>
        <xdr:to>
          <xdr:col>0</xdr:col>
          <xdr:colOff>2571750</xdr:colOff>
          <xdr:row>115</xdr:row>
          <xdr:rowOff>114300</xdr:rowOff>
        </xdr:to>
        <xdr:sp macro="" textlink="">
          <xdr:nvSpPr>
            <xdr:cNvPr id="9240" name="Object 24" hidden="1">
              <a:extLst>
                <a:ext uri="{63B3BB69-23CF-44E3-9099-C40C66FF867C}">
                  <a14:compatExt spid="_x0000_s9240"/>
                </a:ext>
              </a:extLst>
            </xdr:cNvPr>
            <xdr:cNvSpPr/>
          </xdr:nvSpPr>
          <xdr:spPr>
            <a:xfrm>
              <a:off x="0" y="0"/>
              <a:ext cx="0" cy="0"/>
            </a:xfrm>
            <a:prstGeom prst="rect">
              <a:avLst/>
            </a:prstGeom>
          </xdr:spPr>
        </xdr:sp>
        <xdr:clientData/>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0.04971</cdr:x>
      <cdr:y>0.0853</cdr:y>
    </cdr:from>
    <cdr:to>
      <cdr:x>0.15896</cdr:x>
      <cdr:y>0.22097</cdr:y>
    </cdr:to>
    <cdr:sp macro="" textlink="">
      <cdr:nvSpPr>
        <cdr:cNvPr id="13313" name="AutoShape 1"/>
        <cdr:cNvSpPr>
          <a:spLocks xmlns:a="http://schemas.openxmlformats.org/drawingml/2006/main" noChangeArrowheads="1"/>
        </cdr:cNvSpPr>
      </cdr:nvSpPr>
      <cdr:spPr bwMode="auto">
        <a:xfrm xmlns:a="http://schemas.openxmlformats.org/drawingml/2006/main" rot="5400000">
          <a:off x="51087" y="1063337"/>
          <a:ext cx="1257300" cy="711775"/>
        </a:xfrm>
        <a:prstGeom xmlns:a="http://schemas.openxmlformats.org/drawingml/2006/main" prst="notchedRightArrow">
          <a:avLst>
            <a:gd name="adj1" fmla="val 50000"/>
            <a:gd name="adj2" fmla="val 37923"/>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0.08725</cdr:x>
      <cdr:y>0.10575</cdr:y>
    </cdr:from>
    <cdr:to>
      <cdr:x>0.122</cdr:x>
      <cdr:y>0.198</cdr:y>
    </cdr:to>
    <cdr:sp macro="" textlink="">
      <cdr:nvSpPr>
        <cdr:cNvPr id="13314" name="Text Box 2"/>
        <cdr:cNvSpPr txBox="1">
          <a:spLocks xmlns:a="http://schemas.openxmlformats.org/drawingml/2006/main" noChangeArrowheads="1"/>
        </cdr:cNvSpPr>
      </cdr:nvSpPr>
      <cdr:spPr bwMode="auto">
        <a:xfrm xmlns:a="http://schemas.openxmlformats.org/drawingml/2006/main">
          <a:off x="568414" y="980049"/>
          <a:ext cx="226400" cy="85495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075" b="1" i="0" strike="noStrike">
              <a:solidFill>
                <a:srgbClr val="000000"/>
              </a:solidFill>
              <a:latin typeface="Arial"/>
              <a:cs typeface="Arial"/>
            </a:rPr>
            <a:t>TRUE WIND</a:t>
          </a:r>
        </a:p>
      </cdr:txBody>
    </cdr:sp>
  </cdr:relSizeAnchor>
  <cdr:relSizeAnchor xmlns:cdr="http://schemas.openxmlformats.org/drawingml/2006/chartDrawing">
    <cdr:from>
      <cdr:x>0.71223</cdr:x>
      <cdr:y>0.88828</cdr:y>
    </cdr:from>
    <cdr:to>
      <cdr:x>0.88713</cdr:x>
      <cdr:y>0.94144</cdr:y>
    </cdr:to>
    <cdr:sp macro="" textlink="'Graphics Grid'!$H$2">
      <cdr:nvSpPr>
        <cdr:cNvPr id="13315" name="Text Box 3"/>
        <cdr:cNvSpPr txBox="1">
          <a:spLocks xmlns:a="http://schemas.openxmlformats.org/drawingml/2006/main" noChangeArrowheads="1" noTextEdit="1"/>
        </cdr:cNvSpPr>
      </cdr:nvSpPr>
      <cdr:spPr bwMode="auto">
        <a:xfrm xmlns:a="http://schemas.openxmlformats.org/drawingml/2006/main">
          <a:off x="4647007" y="8164752"/>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A57DE4A9-A747-47A6-98E3-AA6610F7E681}"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6515100" cy="91821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0.05117</cdr:x>
      <cdr:y>0.08325</cdr:y>
    </cdr:from>
    <cdr:to>
      <cdr:x>0.16042</cdr:x>
      <cdr:y>0.21825</cdr:y>
    </cdr:to>
    <cdr:sp macro="" textlink="">
      <cdr:nvSpPr>
        <cdr:cNvPr id="14337" name="AutoShape 1"/>
        <cdr:cNvSpPr>
          <a:spLocks xmlns:a="http://schemas.openxmlformats.org/drawingml/2006/main" noChangeArrowheads="1"/>
        </cdr:cNvSpPr>
      </cdr:nvSpPr>
      <cdr:spPr bwMode="auto">
        <a:xfrm xmlns:a="http://schemas.openxmlformats.org/drawingml/2006/main" rot="5400000">
          <a:off x="63686" y="1041214"/>
          <a:ext cx="1251153" cy="711775"/>
        </a:xfrm>
        <a:prstGeom xmlns:a="http://schemas.openxmlformats.org/drawingml/2006/main" prst="notchedRightArrow">
          <a:avLst>
            <a:gd name="adj1" fmla="val 50000"/>
            <a:gd name="adj2" fmla="val 37923"/>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0.08871</cdr:x>
      <cdr:y>0.10472</cdr:y>
    </cdr:from>
    <cdr:to>
      <cdr:x>0.12346</cdr:x>
      <cdr:y>0.19697</cdr:y>
    </cdr:to>
    <cdr:sp macro="" textlink="">
      <cdr:nvSpPr>
        <cdr:cNvPr id="14338" name="Text Box 2"/>
        <cdr:cNvSpPr txBox="1">
          <a:spLocks xmlns:a="http://schemas.openxmlformats.org/drawingml/2006/main" noChangeArrowheads="1"/>
        </cdr:cNvSpPr>
      </cdr:nvSpPr>
      <cdr:spPr bwMode="auto">
        <a:xfrm xmlns:a="http://schemas.openxmlformats.org/drawingml/2006/main">
          <a:off x="577939" y="970524"/>
          <a:ext cx="226400" cy="85495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075" b="1" i="0" strike="noStrike">
              <a:solidFill>
                <a:srgbClr val="000000"/>
              </a:solidFill>
              <a:latin typeface="Arial"/>
              <a:cs typeface="Arial"/>
            </a:rPr>
            <a:t>TRUE WIND</a:t>
          </a:r>
        </a:p>
      </cdr:txBody>
    </cdr:sp>
  </cdr:relSizeAnchor>
  <cdr:relSizeAnchor xmlns:cdr="http://schemas.openxmlformats.org/drawingml/2006/chartDrawing">
    <cdr:from>
      <cdr:x>0.7011</cdr:x>
      <cdr:y>0.88825</cdr:y>
    </cdr:from>
    <cdr:to>
      <cdr:x>0.87626</cdr:x>
      <cdr:y>0.94147</cdr:y>
    </cdr:to>
    <cdr:sp macro="" textlink="'Graphics Grid'!$H$2">
      <cdr:nvSpPr>
        <cdr:cNvPr id="14339" name="Text Box 3"/>
        <cdr:cNvSpPr txBox="1">
          <a:spLocks xmlns:a="http://schemas.openxmlformats.org/drawingml/2006/main" noChangeArrowheads="1" noTextEdit="1"/>
        </cdr:cNvSpPr>
      </cdr:nvSpPr>
      <cdr:spPr bwMode="auto">
        <a:xfrm xmlns:a="http://schemas.openxmlformats.org/drawingml/2006/main">
          <a:off x="4567724" y="8156038"/>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98DC8A27-926E-42E0-AAEB-C93A07FB02E4}"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6515100" cy="91821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0.05409</cdr:x>
      <cdr:y>0.08839</cdr:y>
    </cdr:from>
    <cdr:to>
      <cdr:x>0.16334</cdr:x>
      <cdr:y>0.21825</cdr:y>
    </cdr:to>
    <cdr:sp macro="" textlink="">
      <cdr:nvSpPr>
        <cdr:cNvPr id="15361" name="AutoShape 1"/>
        <cdr:cNvSpPr>
          <a:spLocks xmlns:a="http://schemas.openxmlformats.org/drawingml/2006/main" noChangeArrowheads="1"/>
        </cdr:cNvSpPr>
      </cdr:nvSpPr>
      <cdr:spPr bwMode="auto">
        <a:xfrm xmlns:a="http://schemas.openxmlformats.org/drawingml/2006/main" rot="5400000">
          <a:off x="106549" y="1065026"/>
          <a:ext cx="1203528" cy="711775"/>
        </a:xfrm>
        <a:prstGeom xmlns:a="http://schemas.openxmlformats.org/drawingml/2006/main" prst="notchedRightArrow">
          <a:avLst>
            <a:gd name="adj1" fmla="val 50000"/>
            <a:gd name="adj2" fmla="val 37923"/>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0.09261</cdr:x>
      <cdr:y>0.10678</cdr:y>
    </cdr:from>
    <cdr:to>
      <cdr:x>0.12736</cdr:x>
      <cdr:y>0.19903</cdr:y>
    </cdr:to>
    <cdr:sp macro="" textlink="">
      <cdr:nvSpPr>
        <cdr:cNvPr id="15362" name="Text Box 2"/>
        <cdr:cNvSpPr txBox="1">
          <a:spLocks xmlns:a="http://schemas.openxmlformats.org/drawingml/2006/main" noChangeArrowheads="1"/>
        </cdr:cNvSpPr>
      </cdr:nvSpPr>
      <cdr:spPr bwMode="auto">
        <a:xfrm xmlns:a="http://schemas.openxmlformats.org/drawingml/2006/main">
          <a:off x="603334" y="989574"/>
          <a:ext cx="226400" cy="85495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075" b="1" i="0" strike="noStrike">
              <a:solidFill>
                <a:srgbClr val="000000"/>
              </a:solidFill>
              <a:latin typeface="Arial"/>
              <a:cs typeface="Arial"/>
            </a:rPr>
            <a:t>TRUE WIND</a:t>
          </a:r>
        </a:p>
      </cdr:txBody>
    </cdr:sp>
  </cdr:relSizeAnchor>
  <cdr:relSizeAnchor xmlns:cdr="http://schemas.openxmlformats.org/drawingml/2006/chartDrawing">
    <cdr:from>
      <cdr:x>0.73423</cdr:x>
      <cdr:y>0.91432</cdr:y>
    </cdr:from>
    <cdr:to>
      <cdr:x>0.9094</cdr:x>
      <cdr:y>0.96753</cdr:y>
    </cdr:to>
    <cdr:sp macro="" textlink="'Graphics Grid'!$H$2">
      <cdr:nvSpPr>
        <cdr:cNvPr id="15363" name="Text Box 3"/>
        <cdr:cNvSpPr txBox="1">
          <a:spLocks xmlns:a="http://schemas.openxmlformats.org/drawingml/2006/main" noChangeArrowheads="1" noTextEdit="1"/>
        </cdr:cNvSpPr>
      </cdr:nvSpPr>
      <cdr:spPr bwMode="auto">
        <a:xfrm xmlns:a="http://schemas.openxmlformats.org/drawingml/2006/main">
          <a:off x="4783601" y="8395370"/>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9136FE70-EEC2-4CB2-88D4-C2820DBB69A7}"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6515100" cy="91821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0.05263</cdr:x>
      <cdr:y>0.09044</cdr:y>
    </cdr:from>
    <cdr:to>
      <cdr:x>0.16188</cdr:x>
      <cdr:y>0.21928</cdr:y>
    </cdr:to>
    <cdr:sp macro="" textlink="">
      <cdr:nvSpPr>
        <cdr:cNvPr id="16385" name="AutoShape 1"/>
        <cdr:cNvSpPr>
          <a:spLocks xmlns:a="http://schemas.openxmlformats.org/drawingml/2006/main" noChangeArrowheads="1"/>
        </cdr:cNvSpPr>
      </cdr:nvSpPr>
      <cdr:spPr bwMode="auto">
        <a:xfrm xmlns:a="http://schemas.openxmlformats.org/drawingml/2006/main" rot="5400000">
          <a:off x="101784" y="1079314"/>
          <a:ext cx="1194003" cy="711775"/>
        </a:xfrm>
        <a:prstGeom xmlns:a="http://schemas.openxmlformats.org/drawingml/2006/main" prst="notchedRightArrow">
          <a:avLst>
            <a:gd name="adj1" fmla="val 50000"/>
            <a:gd name="adj2" fmla="val 37923"/>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0.08918</cdr:x>
      <cdr:y>0.10643</cdr:y>
    </cdr:from>
    <cdr:to>
      <cdr:x>0.12443</cdr:x>
      <cdr:y>0.19868</cdr:y>
    </cdr:to>
    <cdr:sp macro="" textlink="">
      <cdr:nvSpPr>
        <cdr:cNvPr id="16386" name="Text Box 2"/>
        <cdr:cNvSpPr txBox="1">
          <a:spLocks xmlns:a="http://schemas.openxmlformats.org/drawingml/2006/main" noChangeArrowheads="1"/>
        </cdr:cNvSpPr>
      </cdr:nvSpPr>
      <cdr:spPr bwMode="auto">
        <a:xfrm xmlns:a="http://schemas.openxmlformats.org/drawingml/2006/main">
          <a:off x="581022" y="986399"/>
          <a:ext cx="229658" cy="85495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075" b="1" i="0" strike="noStrike">
              <a:solidFill>
                <a:srgbClr val="000000"/>
              </a:solidFill>
              <a:latin typeface="Arial"/>
              <a:cs typeface="Arial"/>
            </a:rPr>
            <a:t>TRUE WIND</a:t>
          </a:r>
        </a:p>
      </cdr:txBody>
    </cdr:sp>
  </cdr:relSizeAnchor>
  <cdr:relSizeAnchor xmlns:cdr="http://schemas.openxmlformats.org/drawingml/2006/chartDrawing">
    <cdr:from>
      <cdr:x>0.75303</cdr:x>
      <cdr:y>0.91432</cdr:y>
    </cdr:from>
    <cdr:to>
      <cdr:x>0.9282</cdr:x>
      <cdr:y>0.96753</cdr:y>
    </cdr:to>
    <cdr:sp macro="" textlink="'Graphics Grid'!$H$2">
      <cdr:nvSpPr>
        <cdr:cNvPr id="16387" name="Text Box 3"/>
        <cdr:cNvSpPr txBox="1">
          <a:spLocks xmlns:a="http://schemas.openxmlformats.org/drawingml/2006/main" noChangeArrowheads="1" noTextEdit="1"/>
        </cdr:cNvSpPr>
      </cdr:nvSpPr>
      <cdr:spPr bwMode="auto">
        <a:xfrm xmlns:a="http://schemas.openxmlformats.org/drawingml/2006/main">
          <a:off x="4906085" y="8395370"/>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B3AEF747-90FC-4F86-9FF9-BA2CC33E3447}"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6515100" cy="91821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0.05653</cdr:x>
      <cdr:y>0.08912</cdr:y>
    </cdr:from>
    <cdr:to>
      <cdr:x>0.1462</cdr:x>
      <cdr:y>0.21024</cdr:y>
    </cdr:to>
    <cdr:sp macro="" textlink="">
      <cdr:nvSpPr>
        <cdr:cNvPr id="17409" name="AutoShape 1"/>
        <cdr:cNvSpPr>
          <a:spLocks xmlns:a="http://schemas.openxmlformats.org/drawingml/2006/main" noChangeArrowheads="1"/>
        </cdr:cNvSpPr>
      </cdr:nvSpPr>
      <cdr:spPr bwMode="auto">
        <a:xfrm xmlns:a="http://schemas.openxmlformats.org/drawingml/2006/main" rot="5400000">
          <a:off x="99163" y="1095109"/>
          <a:ext cx="1122519" cy="584209"/>
        </a:xfrm>
        <a:prstGeom xmlns:a="http://schemas.openxmlformats.org/drawingml/2006/main" prst="notchedRightArrow">
          <a:avLst>
            <a:gd name="adj1" fmla="val 50000"/>
            <a:gd name="adj2" fmla="val 37249"/>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0.07797</cdr:x>
      <cdr:y>0.09181</cdr:y>
    </cdr:from>
    <cdr:to>
      <cdr:x>0.1306</cdr:x>
      <cdr:y>0.20555</cdr:y>
    </cdr:to>
    <cdr:sp macro="" textlink="">
      <cdr:nvSpPr>
        <cdr:cNvPr id="17410" name="Text Box 2"/>
        <cdr:cNvSpPr txBox="1">
          <a:spLocks xmlns:a="http://schemas.openxmlformats.org/drawingml/2006/main" noChangeArrowheads="1"/>
        </cdr:cNvSpPr>
      </cdr:nvSpPr>
      <cdr:spPr bwMode="auto">
        <a:xfrm xmlns:a="http://schemas.openxmlformats.org/drawingml/2006/main">
          <a:off x="508002" y="850888"/>
          <a:ext cx="342889" cy="105412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075" b="1" i="0" strike="noStrike">
              <a:solidFill>
                <a:srgbClr val="000000"/>
              </a:solidFill>
              <a:latin typeface="Arial"/>
              <a:cs typeface="Arial"/>
            </a:rPr>
            <a:t>TRUE WIND</a:t>
          </a:r>
        </a:p>
      </cdr:txBody>
    </cdr:sp>
  </cdr:relSizeAnchor>
  <cdr:relSizeAnchor xmlns:cdr="http://schemas.openxmlformats.org/drawingml/2006/chartDrawing">
    <cdr:from>
      <cdr:x>0.74949</cdr:x>
      <cdr:y>0.90868</cdr:y>
    </cdr:from>
    <cdr:to>
      <cdr:x>0.92466</cdr:x>
      <cdr:y>0.9619</cdr:y>
    </cdr:to>
    <cdr:sp macro="" textlink="'Graphics Grid'!$H$2">
      <cdr:nvSpPr>
        <cdr:cNvPr id="17411" name="Text Box 3"/>
        <cdr:cNvSpPr txBox="1">
          <a:spLocks xmlns:a="http://schemas.openxmlformats.org/drawingml/2006/main" noChangeArrowheads="1" noTextEdit="1"/>
        </cdr:cNvSpPr>
      </cdr:nvSpPr>
      <cdr:spPr bwMode="auto">
        <a:xfrm xmlns:a="http://schemas.openxmlformats.org/drawingml/2006/main">
          <a:off x="4883022" y="8343629"/>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14E1E12F-92B6-4318-A2EC-42ADF91BD50E}"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6524625" cy="91916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85725</xdr:colOff>
          <xdr:row>0</xdr:row>
          <xdr:rowOff>171450</xdr:rowOff>
        </xdr:from>
        <xdr:to>
          <xdr:col>17</xdr:col>
          <xdr:colOff>47625</xdr:colOff>
          <xdr:row>2</xdr:row>
          <xdr:rowOff>190500</xdr:rowOff>
        </xdr:to>
        <xdr:sp macro="" textlink="">
          <xdr:nvSpPr>
            <xdr:cNvPr id="58369" name="Object 1" hidden="1">
              <a:extLst>
                <a:ext uri="{63B3BB69-23CF-44E3-9099-C40C66FF867C}">
                  <a14:compatExt spid="_x0000_s58369"/>
                </a:ext>
              </a:extLst>
            </xdr:cNvPr>
            <xdr:cNvSpPr/>
          </xdr:nvSpPr>
          <xdr:spPr>
            <a:xfrm>
              <a:off x="0" y="0"/>
              <a:ext cx="0" cy="0"/>
            </a:xfrm>
            <a:prstGeom prst="rect">
              <a:avLst/>
            </a:prstGeom>
          </xdr:spPr>
        </xdr:sp>
        <xdr:clientData/>
      </xdr:twoCellAnchor>
    </mc:Choice>
    <mc:Fallback/>
  </mc:AlternateContent>
  <xdr:twoCellAnchor>
    <xdr:from>
      <xdr:col>1</xdr:col>
      <xdr:colOff>38100</xdr:colOff>
      <xdr:row>0</xdr:row>
      <xdr:rowOff>11198</xdr:rowOff>
    </xdr:from>
    <xdr:to>
      <xdr:col>4</xdr:col>
      <xdr:colOff>14108</xdr:colOff>
      <xdr:row>1</xdr:row>
      <xdr:rowOff>200024</xdr:rowOff>
    </xdr:to>
    <xdr:pic>
      <xdr:nvPicPr>
        <xdr:cNvPr id="4" name="9f29f7a6-4db6-4206-b583-a213815eac7e" descr="1F49FAF5-66DE-422E-9179-7BD20A61DD86@hom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9125" y="11198"/>
          <a:ext cx="1804808" cy="446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0</xdr:row>
      <xdr:rowOff>39773</xdr:rowOff>
    </xdr:from>
    <xdr:to>
      <xdr:col>9</xdr:col>
      <xdr:colOff>604658</xdr:colOff>
      <xdr:row>1</xdr:row>
      <xdr:rowOff>238124</xdr:rowOff>
    </xdr:to>
    <xdr:pic>
      <xdr:nvPicPr>
        <xdr:cNvPr id="5" name="9f29f7a6-4db6-4206-b583-a213815eac7e" descr="1F49FAF5-66DE-422E-9179-7BD20A61DD86@hom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39773"/>
          <a:ext cx="1804808" cy="4555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0.06628</cdr:x>
      <cdr:y>0.09729</cdr:y>
    </cdr:from>
    <cdr:to>
      <cdr:x>0.15789</cdr:x>
      <cdr:y>0.21097</cdr:y>
    </cdr:to>
    <cdr:sp macro="" textlink="">
      <cdr:nvSpPr>
        <cdr:cNvPr id="55297" name="AutoShape 1025"/>
        <cdr:cNvSpPr>
          <a:spLocks xmlns:a="http://schemas.openxmlformats.org/drawingml/2006/main" noChangeArrowheads="1"/>
        </cdr:cNvSpPr>
      </cdr:nvSpPr>
      <cdr:spPr bwMode="auto">
        <a:xfrm xmlns:a="http://schemas.openxmlformats.org/drawingml/2006/main" rot="5400000">
          <a:off x="203482" y="1130018"/>
          <a:ext cx="1053536" cy="596899"/>
        </a:xfrm>
        <a:prstGeom xmlns:a="http://schemas.openxmlformats.org/drawingml/2006/main" prst="notchedRightArrow">
          <a:avLst>
            <a:gd name="adj1" fmla="val 50000"/>
            <a:gd name="adj2" fmla="val 34365"/>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0.08772</cdr:x>
      <cdr:y>0.1073</cdr:y>
    </cdr:from>
    <cdr:to>
      <cdr:x>0.13468</cdr:x>
      <cdr:y>0.1983</cdr:y>
    </cdr:to>
    <cdr:sp macro="" textlink="">
      <cdr:nvSpPr>
        <cdr:cNvPr id="55298" name="Text Box 1026"/>
        <cdr:cNvSpPr txBox="1">
          <a:spLocks xmlns:a="http://schemas.openxmlformats.org/drawingml/2006/main" noChangeArrowheads="1"/>
        </cdr:cNvSpPr>
      </cdr:nvSpPr>
      <cdr:spPr bwMode="auto">
        <a:xfrm xmlns:a="http://schemas.openxmlformats.org/drawingml/2006/main">
          <a:off x="571500" y="994434"/>
          <a:ext cx="305946" cy="84337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075" b="1" i="0" strike="noStrike">
              <a:solidFill>
                <a:srgbClr val="000000"/>
              </a:solidFill>
              <a:latin typeface="Arial"/>
              <a:cs typeface="Arial"/>
            </a:rPr>
            <a:t>APP WIND</a:t>
          </a:r>
        </a:p>
      </cdr:txBody>
    </cdr:sp>
  </cdr:relSizeAnchor>
  <cdr:relSizeAnchor xmlns:cdr="http://schemas.openxmlformats.org/drawingml/2006/chartDrawing">
    <cdr:from>
      <cdr:x>0.72173</cdr:x>
      <cdr:y>0.90078</cdr:y>
    </cdr:from>
    <cdr:to>
      <cdr:x>0.89663</cdr:x>
      <cdr:y>0.95394</cdr:y>
    </cdr:to>
    <cdr:sp macro="" textlink="'Graphics Grid'!$H$2">
      <cdr:nvSpPr>
        <cdr:cNvPr id="55299" name="Text Box 1027"/>
        <cdr:cNvSpPr txBox="1">
          <a:spLocks xmlns:a="http://schemas.openxmlformats.org/drawingml/2006/main" noChangeArrowheads="1" noTextEdit="1"/>
        </cdr:cNvSpPr>
      </cdr:nvSpPr>
      <cdr:spPr bwMode="auto">
        <a:xfrm xmlns:a="http://schemas.openxmlformats.org/drawingml/2006/main">
          <a:off x="4708991" y="8279648"/>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FD797E7A-BF94-4D78-AAB0-57D2E167E7D3}"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6531429" cy="91848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0.04386</cdr:x>
      <cdr:y>0.08633</cdr:y>
    </cdr:from>
    <cdr:to>
      <cdr:x>0.14936</cdr:x>
      <cdr:y>0.21547</cdr:y>
    </cdr:to>
    <cdr:sp macro="" textlink="">
      <cdr:nvSpPr>
        <cdr:cNvPr id="2051" name="AutoShape 3"/>
        <cdr:cNvSpPr>
          <a:spLocks xmlns:a="http://schemas.openxmlformats.org/drawingml/2006/main" noChangeArrowheads="1"/>
        </cdr:cNvSpPr>
      </cdr:nvSpPr>
      <cdr:spPr bwMode="auto">
        <a:xfrm xmlns:a="http://schemas.openxmlformats.org/drawingml/2006/main" rot="5400000">
          <a:off x="31004" y="1054845"/>
          <a:ext cx="1196833" cy="687343"/>
        </a:xfrm>
        <a:prstGeom xmlns:a="http://schemas.openxmlformats.org/drawingml/2006/main" prst="notchedRightArrow">
          <a:avLst>
            <a:gd name="adj1" fmla="val 50000"/>
            <a:gd name="adj2" fmla="val 38681"/>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0.08108</cdr:x>
      <cdr:y>0.10361</cdr:y>
    </cdr:from>
    <cdr:to>
      <cdr:x>0.11458</cdr:x>
      <cdr:y>0.19361</cdr:y>
    </cdr:to>
    <cdr:sp macro="" textlink="">
      <cdr:nvSpPr>
        <cdr:cNvPr id="2052" name="Text Box 4"/>
        <cdr:cNvSpPr txBox="1">
          <a:spLocks xmlns:a="http://schemas.openxmlformats.org/drawingml/2006/main" noChangeArrowheads="1"/>
        </cdr:cNvSpPr>
      </cdr:nvSpPr>
      <cdr:spPr bwMode="auto">
        <a:xfrm xmlns:a="http://schemas.openxmlformats.org/drawingml/2006/main">
          <a:off x="528268" y="960227"/>
          <a:ext cx="218256" cy="83410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075" b="1" i="0" strike="noStrike">
              <a:solidFill>
                <a:srgbClr val="000000"/>
              </a:solidFill>
              <a:latin typeface="Arial"/>
              <a:cs typeface="Arial"/>
            </a:rPr>
            <a:t>TRUE WIND</a:t>
          </a:r>
        </a:p>
      </cdr:txBody>
    </cdr:sp>
  </cdr:relSizeAnchor>
  <cdr:relSizeAnchor xmlns:cdr="http://schemas.openxmlformats.org/drawingml/2006/chartDrawing">
    <cdr:from>
      <cdr:x>0.71157</cdr:x>
      <cdr:y>0.88126</cdr:y>
    </cdr:from>
    <cdr:to>
      <cdr:x>0.88629</cdr:x>
      <cdr:y>0.93446</cdr:y>
    </cdr:to>
    <cdr:sp macro="" textlink="'Graphics Grid'!$H$2">
      <cdr:nvSpPr>
        <cdr:cNvPr id="2054" name="Text Box 6"/>
        <cdr:cNvSpPr txBox="1">
          <a:spLocks xmlns:a="http://schemas.openxmlformats.org/drawingml/2006/main" noChangeArrowheads="1" noTextEdit="1"/>
        </cdr:cNvSpPr>
      </cdr:nvSpPr>
      <cdr:spPr bwMode="auto">
        <a:xfrm xmlns:a="http://schemas.openxmlformats.org/drawingml/2006/main">
          <a:off x="4647549" y="8094234"/>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C10B08DC-8BF7-4493-9E3D-C30ABEDE2222}"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6531429" cy="91848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0.49175</cdr:x>
      <cdr:y>0.49825</cdr:y>
    </cdr:from>
    <cdr:to>
      <cdr:x>0.50575</cdr:x>
      <cdr:y>0.5195</cdr:y>
    </cdr:to>
    <cdr:sp macro="" textlink="">
      <cdr:nvSpPr>
        <cdr:cNvPr id="4097" name="Text Box 1"/>
        <cdr:cNvSpPr txBox="1">
          <a:spLocks xmlns:a="http://schemas.openxmlformats.org/drawingml/2006/main" noChangeArrowheads="1"/>
        </cdr:cNvSpPr>
      </cdr:nvSpPr>
      <cdr:spPr bwMode="auto">
        <a:xfrm xmlns:a="http://schemas.openxmlformats.org/drawingml/2006/main">
          <a:off x="3203800" y="4617694"/>
          <a:ext cx="91212" cy="19694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925" b="0" i="0" strike="noStrike">
              <a:solidFill>
                <a:srgbClr val="000000"/>
              </a:solidFill>
              <a:latin typeface="Arial"/>
              <a:cs typeface="Arial"/>
            </a:rPr>
            <a:t> </a:t>
          </a:r>
        </a:p>
      </cdr:txBody>
    </cdr:sp>
  </cdr:relSizeAnchor>
  <cdr:relSizeAnchor xmlns:cdr="http://schemas.openxmlformats.org/drawingml/2006/chartDrawing">
    <cdr:from>
      <cdr:x>0.04971</cdr:x>
      <cdr:y>0.08839</cdr:y>
    </cdr:from>
    <cdr:to>
      <cdr:x>0.15746</cdr:x>
      <cdr:y>0.21825</cdr:y>
    </cdr:to>
    <cdr:sp macro="" textlink="">
      <cdr:nvSpPr>
        <cdr:cNvPr id="4098" name="AutoShape 2"/>
        <cdr:cNvSpPr>
          <a:spLocks xmlns:a="http://schemas.openxmlformats.org/drawingml/2006/main" noChangeArrowheads="1"/>
        </cdr:cNvSpPr>
      </cdr:nvSpPr>
      <cdr:spPr bwMode="auto">
        <a:xfrm xmlns:a="http://schemas.openxmlformats.org/drawingml/2006/main" rot="5400000">
          <a:off x="73087" y="1069913"/>
          <a:ext cx="1203528" cy="702002"/>
        </a:xfrm>
        <a:prstGeom xmlns:a="http://schemas.openxmlformats.org/drawingml/2006/main" prst="notchedRightArrow">
          <a:avLst>
            <a:gd name="adj1" fmla="val 50000"/>
            <a:gd name="adj2" fmla="val 38451"/>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0.08575</cdr:x>
      <cdr:y>0.10433</cdr:y>
    </cdr:from>
    <cdr:to>
      <cdr:x>0.1205</cdr:x>
      <cdr:y>0.19633</cdr:y>
    </cdr:to>
    <cdr:sp macro="" textlink="">
      <cdr:nvSpPr>
        <cdr:cNvPr id="4099" name="Text Box 3"/>
        <cdr:cNvSpPr txBox="1">
          <a:spLocks xmlns:a="http://schemas.openxmlformats.org/drawingml/2006/main" noChangeArrowheads="1"/>
        </cdr:cNvSpPr>
      </cdr:nvSpPr>
      <cdr:spPr bwMode="auto">
        <a:xfrm xmlns:a="http://schemas.openxmlformats.org/drawingml/2006/main">
          <a:off x="558641" y="966921"/>
          <a:ext cx="226400" cy="85264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075" b="1" i="0" strike="noStrike">
              <a:solidFill>
                <a:srgbClr val="000000"/>
              </a:solidFill>
              <a:latin typeface="Arial"/>
              <a:cs typeface="Arial"/>
            </a:rPr>
            <a:t>TRUE WIND</a:t>
          </a:r>
        </a:p>
      </cdr:txBody>
    </cdr:sp>
  </cdr:relSizeAnchor>
  <cdr:relSizeAnchor xmlns:cdr="http://schemas.openxmlformats.org/drawingml/2006/chartDrawing">
    <cdr:from>
      <cdr:x>0.70482</cdr:x>
      <cdr:y>0.88826</cdr:y>
    </cdr:from>
    <cdr:to>
      <cdr:x>0.87954</cdr:x>
      <cdr:y>0.94146</cdr:y>
    </cdr:to>
    <cdr:sp macro="" textlink="'Graphics Grid'!$H$2">
      <cdr:nvSpPr>
        <cdr:cNvPr id="4100" name="Text Box 4"/>
        <cdr:cNvSpPr txBox="1">
          <a:spLocks xmlns:a="http://schemas.openxmlformats.org/drawingml/2006/main" noChangeArrowheads="1" noTextEdit="1"/>
        </cdr:cNvSpPr>
      </cdr:nvSpPr>
      <cdr:spPr bwMode="auto">
        <a:xfrm xmlns:a="http://schemas.openxmlformats.org/drawingml/2006/main">
          <a:off x="4603462" y="8158528"/>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2612C5E6-FCF7-44DB-A6CC-671310F090DD}"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6515100" cy="91821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0.7046</cdr:x>
      <cdr:y>0.89375</cdr:y>
    </cdr:from>
    <cdr:to>
      <cdr:x>0.87976</cdr:x>
      <cdr:y>0.94697</cdr:y>
    </cdr:to>
    <cdr:sp macro="" textlink="'Graphics Grid'!$H$2">
      <cdr:nvSpPr>
        <cdr:cNvPr id="12291" name="Text Box 3"/>
        <cdr:cNvSpPr txBox="1">
          <a:spLocks xmlns:a="http://schemas.openxmlformats.org/drawingml/2006/main" noChangeArrowheads="1" noTextEdit="1"/>
        </cdr:cNvSpPr>
      </cdr:nvSpPr>
      <cdr:spPr bwMode="auto">
        <a:xfrm xmlns:a="http://schemas.openxmlformats.org/drawingml/2006/main">
          <a:off x="4590527" y="8206540"/>
          <a:ext cx="1141211" cy="488595"/>
        </a:xfrm>
        <a:prstGeom xmlns:a="http://schemas.openxmlformats.org/drawingml/2006/main" prst="rect">
          <a:avLst/>
        </a:prstGeom>
        <a:solidFill xmlns:a="http://schemas.openxmlformats.org/drawingml/2006/main">
          <a:srgbClr val="FFFFFF"/>
        </a:solidFill>
        <a:ln xmlns:a="http://schemas.openxmlformats.org/drawingml/2006/main" w="0">
          <a:solidFill>
            <a:srgbClr val="000000"/>
          </a:solid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fld id="{E34272F6-9B6A-4ADC-A283-953FD2375849}" type="TxLink">
            <a:rPr lang="en-US" sz="1000" b="1" i="0" u="none" strike="noStrike">
              <a:solidFill>
                <a:srgbClr val="000000"/>
              </a:solidFill>
              <a:latin typeface="Arial"/>
              <a:cs typeface="Arial"/>
            </a:rPr>
            <a:pPr algn="ctr" rtl="0">
              <a:defRPr sz="1000"/>
            </a:pPr>
            <a:t>ZUBENELGENUBI
USA-5333
CAL30TM</a:t>
          </a:fld>
          <a:endParaRPr lang="en-US" sz="1000" b="1" i="0" strike="noStrike">
            <a:solidFill>
              <a:srgbClr val="000000"/>
            </a:solidFill>
            <a:latin typeface="Arial"/>
            <a:cs typeface="Arial"/>
          </a:endParaRPr>
        </a:p>
      </cdr:txBody>
    </cdr:sp>
  </cdr:relSizeAnchor>
  <cdr:relSizeAnchor xmlns:cdr="http://schemas.openxmlformats.org/drawingml/2006/chartDrawing">
    <cdr:from>
      <cdr:x>0.05702</cdr:x>
      <cdr:y>0.0853</cdr:y>
    </cdr:from>
    <cdr:to>
      <cdr:x>0.16627</cdr:x>
      <cdr:y>0.2203</cdr:y>
    </cdr:to>
    <cdr:sp macro="" textlink="">
      <cdr:nvSpPr>
        <cdr:cNvPr id="5" name="AutoShape 1"/>
        <cdr:cNvSpPr>
          <a:spLocks xmlns:a="http://schemas.openxmlformats.org/drawingml/2006/main" noChangeArrowheads="1"/>
        </cdr:cNvSpPr>
      </cdr:nvSpPr>
      <cdr:spPr bwMode="auto">
        <a:xfrm xmlns:a="http://schemas.openxmlformats.org/drawingml/2006/main" rot="5400000">
          <a:off x="101786" y="1060264"/>
          <a:ext cx="1251153" cy="711775"/>
        </a:xfrm>
        <a:prstGeom xmlns:a="http://schemas.openxmlformats.org/drawingml/2006/main" prst="notchedRightArrow">
          <a:avLst>
            <a:gd name="adj1" fmla="val 50000"/>
            <a:gd name="adj2" fmla="val 37923"/>
          </a:avLst>
        </a:prstGeom>
        <a:solidFill xmlns:a="http://schemas.openxmlformats.org/drawingml/2006/main">
          <a:srgbClr val="FFFFFF"/>
        </a:solidFill>
        <a:ln xmlns:a="http://schemas.openxmlformats.org/drawingml/2006/main" w="9525">
          <a:solidFill>
            <a:srgbClr val="000000"/>
          </a:solidFill>
          <a:miter lim="800000"/>
          <a:headEnd/>
          <a:tailEnd/>
        </a:ln>
      </cdr:spPr>
    </cdr:sp>
  </cdr:relSizeAnchor>
  <cdr:relSizeAnchor xmlns:cdr="http://schemas.openxmlformats.org/drawingml/2006/chartDrawing">
    <cdr:from>
      <cdr:x>0.09601</cdr:x>
      <cdr:y>0.10209</cdr:y>
    </cdr:from>
    <cdr:to>
      <cdr:x>0.12914</cdr:x>
      <cdr:y>0.19802</cdr:y>
    </cdr:to>
    <cdr:sp macro="" textlink="">
      <cdr:nvSpPr>
        <cdr:cNvPr id="8" name="TextBox 7"/>
        <cdr:cNvSpPr txBox="1"/>
      </cdr:nvSpPr>
      <cdr:spPr>
        <a:xfrm xmlns:a="http://schemas.openxmlformats.org/drawingml/2006/main">
          <a:off x="625499" y="946119"/>
          <a:ext cx="215845" cy="889063"/>
        </a:xfrm>
        <a:prstGeom xmlns:a="http://schemas.openxmlformats.org/drawingml/2006/main" prst="rect">
          <a:avLst/>
        </a:prstGeom>
      </cdr:spPr>
      <cdr:txBody>
        <a:bodyPr xmlns:a="http://schemas.openxmlformats.org/drawingml/2006/main" vert="vert270" wrap="square" rtlCol="0" anchor="ctr" anchorCtr="1"/>
        <a:lstStyle xmlns:a="http://schemas.openxmlformats.org/drawingml/2006/main"/>
        <a:p xmlns:a="http://schemas.openxmlformats.org/drawingml/2006/main">
          <a:r>
            <a:rPr lang="en-US" sz="1050" b="1" i="0" baseline="0">
              <a:latin typeface="Arial" pitchFamily="34" charset="0"/>
            </a:rPr>
            <a:t>TRUE WIND</a:t>
          </a:r>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6524625" cy="91916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wmf"/><Relationship Id="rId18" Type="http://schemas.openxmlformats.org/officeDocument/2006/relationships/oleObject" Target="../embeddings/oleObject8.bin"/><Relationship Id="rId26" Type="http://schemas.openxmlformats.org/officeDocument/2006/relationships/oleObject" Target="../embeddings/oleObject15.bin"/><Relationship Id="rId3" Type="http://schemas.openxmlformats.org/officeDocument/2006/relationships/vmlDrawing" Target="../drawings/vmlDrawing1.vml"/><Relationship Id="rId21" Type="http://schemas.openxmlformats.org/officeDocument/2006/relationships/oleObject" Target="../embeddings/oleObject10.bin"/><Relationship Id="rId34" Type="http://schemas.openxmlformats.org/officeDocument/2006/relationships/oleObject" Target="../embeddings/oleObject23.bin"/><Relationship Id="rId7" Type="http://schemas.openxmlformats.org/officeDocument/2006/relationships/image" Target="../media/image2.wmf"/><Relationship Id="rId12" Type="http://schemas.openxmlformats.org/officeDocument/2006/relationships/oleObject" Target="../embeddings/oleObject5.bin"/><Relationship Id="rId17" Type="http://schemas.openxmlformats.org/officeDocument/2006/relationships/image" Target="../media/image7.wmf"/><Relationship Id="rId25" Type="http://schemas.openxmlformats.org/officeDocument/2006/relationships/oleObject" Target="../embeddings/oleObject14.bin"/><Relationship Id="rId33" Type="http://schemas.openxmlformats.org/officeDocument/2006/relationships/oleObject" Target="../embeddings/oleObject22.bin"/><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29" Type="http://schemas.openxmlformats.org/officeDocument/2006/relationships/oleObject" Target="../embeddings/oleObject1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wmf"/><Relationship Id="rId24" Type="http://schemas.openxmlformats.org/officeDocument/2006/relationships/oleObject" Target="../embeddings/oleObject13.bin"/><Relationship Id="rId32" Type="http://schemas.openxmlformats.org/officeDocument/2006/relationships/oleObject" Target="../embeddings/oleObject21.bin"/><Relationship Id="rId5" Type="http://schemas.openxmlformats.org/officeDocument/2006/relationships/image" Target="../media/image1.wmf"/><Relationship Id="rId15" Type="http://schemas.openxmlformats.org/officeDocument/2006/relationships/image" Target="../media/image6.wmf"/><Relationship Id="rId23" Type="http://schemas.openxmlformats.org/officeDocument/2006/relationships/oleObject" Target="../embeddings/oleObject12.bin"/><Relationship Id="rId28" Type="http://schemas.openxmlformats.org/officeDocument/2006/relationships/oleObject" Target="../embeddings/oleObject17.bin"/><Relationship Id="rId10" Type="http://schemas.openxmlformats.org/officeDocument/2006/relationships/oleObject" Target="../embeddings/oleObject4.bin"/><Relationship Id="rId19" Type="http://schemas.openxmlformats.org/officeDocument/2006/relationships/image" Target="../media/image8.wmf"/><Relationship Id="rId31" Type="http://schemas.openxmlformats.org/officeDocument/2006/relationships/oleObject" Target="../embeddings/oleObject20.bin"/><Relationship Id="rId4" Type="http://schemas.openxmlformats.org/officeDocument/2006/relationships/oleObject" Target="../embeddings/oleObject1.bin"/><Relationship Id="rId9" Type="http://schemas.openxmlformats.org/officeDocument/2006/relationships/image" Target="../media/image3.wmf"/><Relationship Id="rId14" Type="http://schemas.openxmlformats.org/officeDocument/2006/relationships/oleObject" Target="../embeddings/oleObject6.bin"/><Relationship Id="rId22" Type="http://schemas.openxmlformats.org/officeDocument/2006/relationships/oleObject" Target="../embeddings/oleObject11.bin"/><Relationship Id="rId27" Type="http://schemas.openxmlformats.org/officeDocument/2006/relationships/oleObject" Target="../embeddings/oleObject16.bin"/><Relationship Id="rId30" Type="http://schemas.openxmlformats.org/officeDocument/2006/relationships/oleObject" Target="../embeddings/oleObject19.bin"/><Relationship Id="rId35" Type="http://schemas.openxmlformats.org/officeDocument/2006/relationships/oleObject" Target="../embeddings/oleObject2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info@offshoreracingassociation.org" TargetMode="External"/><Relationship Id="rId7" Type="http://schemas.openxmlformats.org/officeDocument/2006/relationships/hyperlink" Target="mailto:info@offshoreracingassociation.org" TargetMode="External"/><Relationship Id="rId2" Type="http://schemas.openxmlformats.org/officeDocument/2006/relationships/hyperlink" Target="mailto:info@offshoreracingassociation.org" TargetMode="External"/><Relationship Id="rId1" Type="http://schemas.openxmlformats.org/officeDocument/2006/relationships/hyperlink" Target="mailto:info@offshoreracingassociation.org" TargetMode="External"/><Relationship Id="rId6" Type="http://schemas.openxmlformats.org/officeDocument/2006/relationships/hyperlink" Target="mailto:info@offshoreracingassociation.org" TargetMode="External"/><Relationship Id="rId5" Type="http://schemas.openxmlformats.org/officeDocument/2006/relationships/hyperlink" Target="mailto:info@offshoreracingassociation.org" TargetMode="External"/><Relationship Id="rId4" Type="http://schemas.openxmlformats.org/officeDocument/2006/relationships/hyperlink" Target="mailto:info@offshoreracingassociation.org"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info@offshoreracingassociation.org" TargetMode="External"/><Relationship Id="rId7" Type="http://schemas.openxmlformats.org/officeDocument/2006/relationships/hyperlink" Target="mailto:info@offshoreracingassociation.org" TargetMode="External"/><Relationship Id="rId2" Type="http://schemas.openxmlformats.org/officeDocument/2006/relationships/hyperlink" Target="mailto:info@offshoreracingassociation.org" TargetMode="External"/><Relationship Id="rId1" Type="http://schemas.openxmlformats.org/officeDocument/2006/relationships/hyperlink" Target="mailto:info@offshoreracingassociation.org" TargetMode="External"/><Relationship Id="rId6" Type="http://schemas.openxmlformats.org/officeDocument/2006/relationships/hyperlink" Target="mailto:info@offshoreracingassociation.org" TargetMode="External"/><Relationship Id="rId5" Type="http://schemas.openxmlformats.org/officeDocument/2006/relationships/hyperlink" Target="mailto:info@offshoreracingassociation.org" TargetMode="External"/><Relationship Id="rId4" Type="http://schemas.openxmlformats.org/officeDocument/2006/relationships/hyperlink" Target="mailto:info@offshoreracingassociation.org"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9.wmf"/><Relationship Id="rId4" Type="http://schemas.openxmlformats.org/officeDocument/2006/relationships/oleObject" Target="../embeddings/oleObject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47"/>
  <sheetViews>
    <sheetView tabSelected="1" workbookViewId="0">
      <selection activeCell="A14" sqref="A14"/>
    </sheetView>
    <sheetView workbookViewId="1">
      <selection activeCell="A24" sqref="A24"/>
    </sheetView>
    <sheetView workbookViewId="2"/>
  </sheetViews>
  <sheetFormatPr defaultRowHeight="12.75" x14ac:dyDescent="0.2"/>
  <cols>
    <col min="1" max="1" width="98" customWidth="1"/>
  </cols>
  <sheetData>
    <row r="1" spans="1:1" ht="22.5" x14ac:dyDescent="0.3">
      <c r="A1" s="30" t="s">
        <v>272</v>
      </c>
    </row>
    <row r="3" spans="1:1" x14ac:dyDescent="0.2">
      <c r="A3" s="15" t="s">
        <v>159</v>
      </c>
    </row>
    <row r="4" spans="1:1" x14ac:dyDescent="0.2">
      <c r="A4" s="15"/>
    </row>
    <row r="5" spans="1:1" x14ac:dyDescent="0.2">
      <c r="A5" s="15" t="s">
        <v>270</v>
      </c>
    </row>
    <row r="7" spans="1:1" x14ac:dyDescent="0.2">
      <c r="A7" t="s">
        <v>160</v>
      </c>
    </row>
    <row r="9" spans="1:1" x14ac:dyDescent="0.2">
      <c r="A9" s="15" t="s">
        <v>170</v>
      </c>
    </row>
    <row r="11" spans="1:1" x14ac:dyDescent="0.2">
      <c r="A11" s="15" t="s">
        <v>171</v>
      </c>
    </row>
    <row r="12" spans="1:1" x14ac:dyDescent="0.2">
      <c r="A12" t="s">
        <v>161</v>
      </c>
    </row>
    <row r="13" spans="1:1" x14ac:dyDescent="0.2">
      <c r="A13" t="s">
        <v>162</v>
      </c>
    </row>
    <row r="14" spans="1:1" x14ac:dyDescent="0.2">
      <c r="A14" t="s">
        <v>163</v>
      </c>
    </row>
    <row r="15" spans="1:1" x14ac:dyDescent="0.2">
      <c r="A15" t="s">
        <v>164</v>
      </c>
    </row>
    <row r="17" spans="1:1" x14ac:dyDescent="0.2">
      <c r="A17" s="15" t="s">
        <v>156</v>
      </c>
    </row>
    <row r="19" spans="1:1" x14ac:dyDescent="0.2">
      <c r="A19" s="15" t="s">
        <v>172</v>
      </c>
    </row>
    <row r="20" spans="1:1" x14ac:dyDescent="0.2">
      <c r="A20" t="s">
        <v>165</v>
      </c>
    </row>
    <row r="21" spans="1:1" x14ac:dyDescent="0.2">
      <c r="A21" s="15" t="s">
        <v>157</v>
      </c>
    </row>
    <row r="23" spans="1:1" x14ac:dyDescent="0.2">
      <c r="A23" s="15" t="s">
        <v>173</v>
      </c>
    </row>
    <row r="24" spans="1:1" x14ac:dyDescent="0.2">
      <c r="A24" s="15"/>
    </row>
    <row r="25" spans="1:1" x14ac:dyDescent="0.2">
      <c r="A25" s="15" t="s">
        <v>129</v>
      </c>
    </row>
    <row r="27" spans="1:1" x14ac:dyDescent="0.2">
      <c r="A27" s="15" t="s">
        <v>174</v>
      </c>
    </row>
    <row r="29" spans="1:1" x14ac:dyDescent="0.2">
      <c r="A29" s="15" t="s">
        <v>248</v>
      </c>
    </row>
    <row r="30" spans="1:1" x14ac:dyDescent="0.2">
      <c r="A30" t="s">
        <v>249</v>
      </c>
    </row>
    <row r="31" spans="1:1" x14ac:dyDescent="0.2">
      <c r="A31" t="s">
        <v>250</v>
      </c>
    </row>
    <row r="33" spans="1:1" x14ac:dyDescent="0.2">
      <c r="A33" s="45" t="s">
        <v>269</v>
      </c>
    </row>
    <row r="34" spans="1:1" x14ac:dyDescent="0.2">
      <c r="A34" s="45" t="s">
        <v>268</v>
      </c>
    </row>
    <row r="35" spans="1:1" x14ac:dyDescent="0.2">
      <c r="A35" s="45"/>
    </row>
    <row r="36" spans="1:1" x14ac:dyDescent="0.2">
      <c r="A36" t="s">
        <v>251</v>
      </c>
    </row>
    <row r="37" spans="1:1" x14ac:dyDescent="0.2">
      <c r="A37" t="s">
        <v>166</v>
      </c>
    </row>
    <row r="38" spans="1:1" x14ac:dyDescent="0.2">
      <c r="A38" t="s">
        <v>167</v>
      </c>
    </row>
    <row r="39" spans="1:1" x14ac:dyDescent="0.2">
      <c r="A39" t="s">
        <v>168</v>
      </c>
    </row>
    <row r="40" spans="1:1" x14ac:dyDescent="0.2">
      <c r="A40" t="s">
        <v>169</v>
      </c>
    </row>
    <row r="42" spans="1:1" x14ac:dyDescent="0.2">
      <c r="A42" t="s">
        <v>0</v>
      </c>
    </row>
    <row r="43" spans="1:1" x14ac:dyDescent="0.2">
      <c r="A43" t="s">
        <v>166</v>
      </c>
    </row>
    <row r="44" spans="1:1" x14ac:dyDescent="0.2">
      <c r="A44" t="s">
        <v>167</v>
      </c>
    </row>
    <row r="45" spans="1:1" x14ac:dyDescent="0.2">
      <c r="A45" t="s">
        <v>1</v>
      </c>
    </row>
    <row r="47" spans="1:1" x14ac:dyDescent="0.2">
      <c r="A47" s="45" t="s">
        <v>271</v>
      </c>
    </row>
  </sheetData>
  <phoneticPr fontId="1"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10"/>
  <sheetViews>
    <sheetView workbookViewId="0">
      <selection activeCell="B3" sqref="B3:AA3"/>
    </sheetView>
    <sheetView workbookViewId="1">
      <selection activeCell="A3" sqref="A3"/>
    </sheetView>
    <sheetView workbookViewId="2">
      <selection activeCell="F40" sqref="F40"/>
    </sheetView>
  </sheetViews>
  <sheetFormatPr defaultColWidth="7.7109375" defaultRowHeight="12.75" x14ac:dyDescent="0.2"/>
  <cols>
    <col min="1" max="16384" width="7.7109375" style="1"/>
  </cols>
  <sheetData>
    <row r="1" spans="1:27" x14ac:dyDescent="0.2">
      <c r="B1" s="2" t="s">
        <v>195</v>
      </c>
      <c r="C1" s="2" t="s">
        <v>134</v>
      </c>
      <c r="D1" s="2" t="s">
        <v>135</v>
      </c>
      <c r="E1" s="2" t="s">
        <v>136</v>
      </c>
      <c r="F1" s="2" t="s">
        <v>137</v>
      </c>
      <c r="G1" s="2" t="s">
        <v>138</v>
      </c>
      <c r="H1" s="2" t="s">
        <v>139</v>
      </c>
      <c r="I1" s="2" t="s">
        <v>140</v>
      </c>
      <c r="J1" s="2" t="s">
        <v>141</v>
      </c>
      <c r="K1" s="2" t="s">
        <v>142</v>
      </c>
      <c r="L1" s="2" t="s">
        <v>143</v>
      </c>
      <c r="M1" s="2" t="s">
        <v>144</v>
      </c>
      <c r="N1" s="2" t="s">
        <v>145</v>
      </c>
      <c r="O1" s="2" t="s">
        <v>146</v>
      </c>
      <c r="P1" s="2" t="s">
        <v>147</v>
      </c>
      <c r="Q1" s="2" t="s">
        <v>148</v>
      </c>
      <c r="R1" s="2" t="s">
        <v>280</v>
      </c>
      <c r="S1" s="2" t="s">
        <v>281</v>
      </c>
      <c r="T1" s="74" t="s">
        <v>283</v>
      </c>
      <c r="U1" s="74" t="s">
        <v>282</v>
      </c>
      <c r="V1" s="74" t="s">
        <v>284</v>
      </c>
      <c r="W1" s="74" t="s">
        <v>285</v>
      </c>
      <c r="X1" s="74" t="s">
        <v>286</v>
      </c>
      <c r="Y1" s="74" t="s">
        <v>287</v>
      </c>
      <c r="Z1" s="74" t="s">
        <v>288</v>
      </c>
      <c r="AA1" s="74" t="s">
        <v>289</v>
      </c>
    </row>
    <row r="3" spans="1:27" x14ac:dyDescent="0.2">
      <c r="A3" s="1">
        <v>6</v>
      </c>
      <c r="B3" s="3">
        <v>0</v>
      </c>
      <c r="C3" s="1">
        <v>30</v>
      </c>
      <c r="D3" s="3">
        <v>4.2150001525878906</v>
      </c>
      <c r="E3" s="4">
        <v>48.200000762939453</v>
      </c>
      <c r="F3" s="3">
        <v>4.6119999885559082</v>
      </c>
      <c r="G3" s="4">
        <v>54</v>
      </c>
      <c r="H3" s="3">
        <v>4.8870000839233398</v>
      </c>
      <c r="I3" s="1">
        <v>60</v>
      </c>
      <c r="J3" s="3">
        <v>5.2069997787475586</v>
      </c>
      <c r="K3" s="1">
        <v>70</v>
      </c>
      <c r="L3" s="3">
        <v>5.4149999618530273</v>
      </c>
      <c r="M3" s="73">
        <v>80</v>
      </c>
      <c r="N3" s="3">
        <v>5.5390000343322754</v>
      </c>
      <c r="O3" s="1">
        <v>90</v>
      </c>
      <c r="P3" s="3">
        <v>5.4829998016357422</v>
      </c>
      <c r="Q3" s="1">
        <v>100</v>
      </c>
      <c r="R3" s="3">
        <v>5.2960000038146973</v>
      </c>
      <c r="S3" s="1">
        <v>110</v>
      </c>
      <c r="T3" s="3">
        <v>4.9380002021789551</v>
      </c>
      <c r="U3" s="1">
        <v>120</v>
      </c>
      <c r="V3" s="3">
        <v>4.1760001182556152</v>
      </c>
      <c r="W3" s="75">
        <v>134</v>
      </c>
      <c r="X3" s="3">
        <v>3.5190000534057617</v>
      </c>
      <c r="Y3" s="4">
        <v>148.39999389648437</v>
      </c>
      <c r="Z3" s="3">
        <v>2.8340001106262207</v>
      </c>
      <c r="AA3" s="1">
        <v>180</v>
      </c>
    </row>
    <row r="4" spans="1:27" x14ac:dyDescent="0.2">
      <c r="A4" s="1">
        <v>8</v>
      </c>
      <c r="B4" s="3">
        <v>0</v>
      </c>
      <c r="C4" s="1">
        <v>30</v>
      </c>
      <c r="D4" s="3">
        <v>4.8940000534057617</v>
      </c>
      <c r="E4" s="4">
        <v>45.700000762939453</v>
      </c>
      <c r="F4" s="3">
        <v>5.4749999046325684</v>
      </c>
      <c r="G4" s="4">
        <v>53</v>
      </c>
      <c r="H4" s="3">
        <v>5.8119997978210449</v>
      </c>
      <c r="I4" s="1">
        <v>60</v>
      </c>
      <c r="J4" s="3">
        <v>6.0510001182556152</v>
      </c>
      <c r="K4" s="1">
        <v>70</v>
      </c>
      <c r="L4" s="3">
        <v>6.2140002250671387</v>
      </c>
      <c r="M4" s="73">
        <v>80</v>
      </c>
      <c r="N4" s="3">
        <v>6.2870001792907715</v>
      </c>
      <c r="O4" s="1">
        <v>90</v>
      </c>
      <c r="P4" s="3">
        <v>6.2620000839233398</v>
      </c>
      <c r="Q4" s="1">
        <v>100</v>
      </c>
      <c r="R4" s="3">
        <v>6.1519999504089355</v>
      </c>
      <c r="S4" s="1">
        <v>110</v>
      </c>
      <c r="T4" s="3">
        <v>5.9310002326965332</v>
      </c>
      <c r="U4" s="1">
        <v>120</v>
      </c>
      <c r="V4" s="3">
        <v>5.1820001602172852</v>
      </c>
      <c r="W4" s="75">
        <v>136</v>
      </c>
      <c r="X4" s="3">
        <v>4.3810000419616699</v>
      </c>
      <c r="Y4" s="4">
        <v>152.89999389648437</v>
      </c>
      <c r="Z4" s="3">
        <v>3.750999927520752</v>
      </c>
      <c r="AA4" s="1">
        <v>180</v>
      </c>
    </row>
    <row r="5" spans="1:27" x14ac:dyDescent="0.2">
      <c r="A5" s="1">
        <v>10</v>
      </c>
      <c r="B5" s="3">
        <v>0</v>
      </c>
      <c r="C5" s="1">
        <v>30</v>
      </c>
      <c r="D5" s="3">
        <v>5.4879999160766602</v>
      </c>
      <c r="E5" s="4">
        <v>45.400001525878906</v>
      </c>
      <c r="F5" s="3">
        <v>5.9809999465942383</v>
      </c>
      <c r="G5" s="4">
        <v>53</v>
      </c>
      <c r="H5" s="3">
        <v>6.2259998321533203</v>
      </c>
      <c r="I5" s="1">
        <v>60</v>
      </c>
      <c r="J5" s="3">
        <v>6.4499998092651367</v>
      </c>
      <c r="K5" s="1">
        <v>70</v>
      </c>
      <c r="L5" s="3">
        <v>6.5980000495910645</v>
      </c>
      <c r="M5" s="73">
        <v>80</v>
      </c>
      <c r="N5" s="3">
        <v>6.7189998626708984</v>
      </c>
      <c r="O5" s="1">
        <v>90</v>
      </c>
      <c r="P5" s="3">
        <v>6.7179999351501465</v>
      </c>
      <c r="Q5" s="1">
        <v>100</v>
      </c>
      <c r="R5" s="3">
        <v>6.6180000305175781</v>
      </c>
      <c r="S5" s="1">
        <v>110</v>
      </c>
      <c r="T5" s="3">
        <v>6.4330000877380371</v>
      </c>
      <c r="U5" s="1">
        <v>120</v>
      </c>
      <c r="V5" s="3">
        <v>5.9289999008178711</v>
      </c>
      <c r="W5" s="75">
        <v>138</v>
      </c>
      <c r="X5" s="3">
        <v>5.1999998092651367</v>
      </c>
      <c r="Y5" s="4">
        <v>155.5</v>
      </c>
      <c r="Z5" s="3">
        <v>4.620999813079834</v>
      </c>
      <c r="AA5" s="1">
        <v>180</v>
      </c>
    </row>
    <row r="6" spans="1:27" x14ac:dyDescent="0.2">
      <c r="A6" s="1">
        <v>12</v>
      </c>
      <c r="B6" s="3">
        <v>0</v>
      </c>
      <c r="C6" s="1">
        <v>30</v>
      </c>
      <c r="D6" s="3">
        <v>5.6690001487731934</v>
      </c>
      <c r="E6" s="4">
        <v>43.200000762939453</v>
      </c>
      <c r="F6" s="3">
        <v>6.179999828338623</v>
      </c>
      <c r="G6" s="4">
        <v>52</v>
      </c>
      <c r="H6" s="3">
        <v>6.435999870300293</v>
      </c>
      <c r="I6" s="1">
        <v>60</v>
      </c>
      <c r="J6" s="3">
        <v>6.6620001792907715</v>
      </c>
      <c r="K6" s="1">
        <v>70</v>
      </c>
      <c r="L6" s="3">
        <v>6.8319997787475586</v>
      </c>
      <c r="M6" s="73">
        <v>80</v>
      </c>
      <c r="N6" s="3">
        <v>6.9840002059936523</v>
      </c>
      <c r="O6" s="1">
        <v>90</v>
      </c>
      <c r="P6" s="3">
        <v>7.0679998397827148</v>
      </c>
      <c r="Q6" s="1">
        <v>100</v>
      </c>
      <c r="R6" s="3">
        <v>6.9879999160766602</v>
      </c>
      <c r="S6" s="1">
        <v>110</v>
      </c>
      <c r="T6" s="3">
        <v>6.8169999122619629</v>
      </c>
      <c r="U6" s="1">
        <v>120</v>
      </c>
      <c r="V6" s="3">
        <v>6.2859997749328613</v>
      </c>
      <c r="W6" s="75">
        <v>143</v>
      </c>
      <c r="X6" s="3">
        <v>5.6700000762939453</v>
      </c>
      <c r="Y6" s="4">
        <v>165.5</v>
      </c>
      <c r="Z6" s="3">
        <v>5.4019999504089355</v>
      </c>
      <c r="AA6" s="1">
        <v>180</v>
      </c>
    </row>
    <row r="7" spans="1:27" x14ac:dyDescent="0.2">
      <c r="A7" s="1">
        <v>16</v>
      </c>
      <c r="B7" s="3">
        <v>0</v>
      </c>
      <c r="C7" s="1">
        <v>30</v>
      </c>
      <c r="D7" s="3">
        <v>5.8299999237060547</v>
      </c>
      <c r="E7" s="4">
        <v>40.900001525878906</v>
      </c>
      <c r="F7" s="3">
        <v>6.3390002250671387</v>
      </c>
      <c r="G7" s="4">
        <v>50</v>
      </c>
      <c r="H7" s="3">
        <v>6.6560001373291016</v>
      </c>
      <c r="I7" s="1">
        <v>60</v>
      </c>
      <c r="J7" s="3">
        <v>6.8920001983642578</v>
      </c>
      <c r="K7" s="1">
        <v>70</v>
      </c>
      <c r="L7" s="3">
        <v>7.0869998931884766</v>
      </c>
      <c r="M7" s="73">
        <v>80</v>
      </c>
      <c r="N7" s="3">
        <v>7.2719998359680176</v>
      </c>
      <c r="O7" s="1">
        <v>90</v>
      </c>
      <c r="P7" s="3">
        <v>7.4629998207092285</v>
      </c>
      <c r="Q7" s="1">
        <v>100</v>
      </c>
      <c r="R7" s="3">
        <v>7.6059999465942383</v>
      </c>
      <c r="S7" s="1">
        <v>110</v>
      </c>
      <c r="T7" s="3">
        <v>7.4879999160766602</v>
      </c>
      <c r="U7" s="1">
        <v>120</v>
      </c>
      <c r="V7" s="3">
        <v>6.9439997673034668</v>
      </c>
      <c r="W7" s="75">
        <v>147</v>
      </c>
      <c r="X7" s="3">
        <v>6.4739999771118164</v>
      </c>
      <c r="Y7" s="4">
        <v>174.89999389648437</v>
      </c>
      <c r="Z7" s="3">
        <v>6.4320001602172852</v>
      </c>
      <c r="AA7" s="1">
        <v>180</v>
      </c>
    </row>
    <row r="8" spans="1:27" x14ac:dyDescent="0.2">
      <c r="A8" s="1">
        <v>20</v>
      </c>
      <c r="B8" s="3">
        <v>0</v>
      </c>
      <c r="C8" s="1">
        <v>30</v>
      </c>
      <c r="D8" s="3">
        <v>5.8829998970031738</v>
      </c>
      <c r="E8" s="4">
        <v>40.700000762939453</v>
      </c>
      <c r="F8" s="3">
        <v>6.4029998779296875</v>
      </c>
      <c r="G8" s="4">
        <v>50</v>
      </c>
      <c r="H8" s="3">
        <v>6.7329998016357422</v>
      </c>
      <c r="I8" s="1">
        <v>60</v>
      </c>
      <c r="J8" s="3">
        <v>6.9910001754760742</v>
      </c>
      <c r="K8" s="1">
        <v>70</v>
      </c>
      <c r="L8" s="3">
        <v>7.2150001525878906</v>
      </c>
      <c r="M8" s="73">
        <v>80</v>
      </c>
      <c r="N8" s="3">
        <v>7.4429998397827148</v>
      </c>
      <c r="O8" s="1">
        <v>90</v>
      </c>
      <c r="P8" s="3">
        <v>7.6690001487731934</v>
      </c>
      <c r="Q8" s="1">
        <v>100</v>
      </c>
      <c r="R8" s="3">
        <v>7.8850002288818359</v>
      </c>
      <c r="S8" s="1">
        <v>110</v>
      </c>
      <c r="T8" s="3">
        <v>8.0989999771118164</v>
      </c>
      <c r="U8" s="1">
        <v>120</v>
      </c>
      <c r="V8" s="3">
        <v>7.5679998397827148</v>
      </c>
      <c r="W8" s="75">
        <v>148</v>
      </c>
      <c r="X8" s="3">
        <v>7.1180000305175781</v>
      </c>
      <c r="Y8" s="4">
        <v>175.80000305175781</v>
      </c>
      <c r="Z8" s="3">
        <v>7.0859999656677246</v>
      </c>
      <c r="AA8" s="1">
        <v>180</v>
      </c>
    </row>
    <row r="9" spans="1:27" x14ac:dyDescent="0.2">
      <c r="A9" s="1">
        <v>24</v>
      </c>
      <c r="B9" s="3">
        <v>0</v>
      </c>
      <c r="C9" s="1">
        <v>30</v>
      </c>
      <c r="D9" s="3">
        <v>5.8909997940063477</v>
      </c>
      <c r="E9" s="4">
        <v>42</v>
      </c>
      <c r="F9" s="3">
        <v>6.4180002212524414</v>
      </c>
      <c r="G9" s="4">
        <v>51</v>
      </c>
      <c r="H9" s="3">
        <v>6.7410001754760742</v>
      </c>
      <c r="I9" s="1">
        <v>60</v>
      </c>
      <c r="J9" s="3">
        <v>7.0310001373291016</v>
      </c>
      <c r="K9" s="1">
        <v>70</v>
      </c>
      <c r="L9" s="3">
        <v>7.2890000343322754</v>
      </c>
      <c r="M9" s="73">
        <v>80</v>
      </c>
      <c r="N9" s="3">
        <v>7.5619997978210449</v>
      </c>
      <c r="O9" s="1">
        <v>90</v>
      </c>
      <c r="P9" s="3">
        <v>7.8130002021789551</v>
      </c>
      <c r="Q9" s="1">
        <v>100</v>
      </c>
      <c r="R9" s="3">
        <v>8.0570001602172852</v>
      </c>
      <c r="S9" s="1">
        <v>110</v>
      </c>
      <c r="T9" s="3">
        <v>8.310999870300293</v>
      </c>
      <c r="U9" s="1">
        <v>120</v>
      </c>
      <c r="V9" s="3">
        <v>8.2639999389648437</v>
      </c>
      <c r="W9" s="75">
        <v>148</v>
      </c>
      <c r="X9" s="3">
        <v>7.7239999771118164</v>
      </c>
      <c r="Y9" s="4">
        <v>175.30000305175781</v>
      </c>
      <c r="Z9" s="3">
        <v>7.679999828338623</v>
      </c>
      <c r="AA9" s="1">
        <v>180</v>
      </c>
    </row>
    <row r="10" spans="1:27" x14ac:dyDescent="0.2">
      <c r="B10" s="3"/>
      <c r="C10" s="4"/>
      <c r="D10" s="3"/>
      <c r="F10" s="3"/>
      <c r="H10" s="3"/>
      <c r="J10" s="3"/>
      <c r="L10" s="3"/>
      <c r="N10" s="3"/>
      <c r="O10" s="4"/>
    </row>
  </sheetData>
  <phoneticPr fontId="1"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0"/>
  <sheetViews>
    <sheetView workbookViewId="0">
      <selection activeCell="K5" sqref="K5"/>
    </sheetView>
    <sheetView workbookViewId="1">
      <selection activeCell="F32" sqref="F32"/>
    </sheetView>
    <sheetView workbookViewId="2">
      <selection activeCell="F44" sqref="F44"/>
    </sheetView>
  </sheetViews>
  <sheetFormatPr defaultColWidth="7.7109375" defaultRowHeight="12.75" x14ac:dyDescent="0.2"/>
  <cols>
    <col min="1" max="16384" width="7.7109375" style="1"/>
  </cols>
  <sheetData>
    <row r="1" spans="1:27" x14ac:dyDescent="0.2">
      <c r="B1" s="2" t="s">
        <v>195</v>
      </c>
      <c r="C1" s="2" t="s">
        <v>134</v>
      </c>
      <c r="D1" s="2" t="s">
        <v>135</v>
      </c>
      <c r="E1" s="2" t="s">
        <v>136</v>
      </c>
      <c r="F1" s="2" t="s">
        <v>137</v>
      </c>
      <c r="G1" s="2" t="s">
        <v>138</v>
      </c>
      <c r="H1" s="2" t="s">
        <v>139</v>
      </c>
      <c r="I1" s="2" t="s">
        <v>140</v>
      </c>
      <c r="J1" s="2" t="s">
        <v>141</v>
      </c>
      <c r="K1" s="2" t="s">
        <v>142</v>
      </c>
      <c r="L1" s="2" t="s">
        <v>143</v>
      </c>
      <c r="M1" s="2" t="s">
        <v>144</v>
      </c>
      <c r="N1" s="2" t="s">
        <v>145</v>
      </c>
      <c r="O1" s="2" t="s">
        <v>146</v>
      </c>
      <c r="P1" s="2" t="s">
        <v>147</v>
      </c>
      <c r="Q1" s="2" t="s">
        <v>148</v>
      </c>
      <c r="R1" s="2" t="s">
        <v>280</v>
      </c>
      <c r="S1" s="2" t="s">
        <v>281</v>
      </c>
      <c r="T1" s="74" t="s">
        <v>283</v>
      </c>
      <c r="U1" s="74" t="s">
        <v>282</v>
      </c>
      <c r="V1" s="74" t="s">
        <v>284</v>
      </c>
      <c r="W1" s="74" t="s">
        <v>285</v>
      </c>
      <c r="X1" s="74" t="s">
        <v>286</v>
      </c>
      <c r="Y1" s="74" t="s">
        <v>287</v>
      </c>
      <c r="Z1" s="74" t="s">
        <v>288</v>
      </c>
      <c r="AA1" s="74" t="s">
        <v>289</v>
      </c>
    </row>
    <row r="3" spans="1:27" x14ac:dyDescent="0.2">
      <c r="A3" s="78">
        <f>Deckman!A3</f>
        <v>6</v>
      </c>
      <c r="B3" s="3">
        <v>0</v>
      </c>
      <c r="C3" s="1">
        <v>30</v>
      </c>
      <c r="D3" s="3">
        <v>4.2150001525878906</v>
      </c>
      <c r="E3" s="4">
        <v>48.200000762939453</v>
      </c>
      <c r="F3" s="3">
        <v>4.6119999885559082</v>
      </c>
      <c r="G3" s="4">
        <v>54</v>
      </c>
      <c r="H3" s="3">
        <v>4.8870000839233398</v>
      </c>
      <c r="I3" s="1">
        <v>60</v>
      </c>
      <c r="J3" s="3">
        <v>5.2069997787475586</v>
      </c>
      <c r="K3" s="1">
        <v>70</v>
      </c>
      <c r="L3" s="3">
        <v>5.3720002174377441</v>
      </c>
      <c r="M3" s="73">
        <v>80</v>
      </c>
      <c r="N3" s="3">
        <v>5.3860001564025879</v>
      </c>
      <c r="O3" s="1">
        <v>90</v>
      </c>
      <c r="P3" s="3">
        <v>5.2119998931884766</v>
      </c>
      <c r="Q3" s="1">
        <v>100</v>
      </c>
      <c r="R3" s="3">
        <v>4.8569998741149902</v>
      </c>
      <c r="S3" s="1">
        <v>110</v>
      </c>
      <c r="T3" s="3">
        <v>4.3569998741149902</v>
      </c>
      <c r="U3" s="1">
        <v>120</v>
      </c>
      <c r="V3" s="3">
        <v>3.5480000972747803</v>
      </c>
      <c r="W3" s="75">
        <v>134</v>
      </c>
      <c r="X3" s="3">
        <v>2.8399999141693115</v>
      </c>
      <c r="Y3" s="4">
        <v>164.39999389648437</v>
      </c>
      <c r="Z3" s="3">
        <v>2.6349999904632568</v>
      </c>
      <c r="AA3" s="1">
        <v>180</v>
      </c>
    </row>
    <row r="4" spans="1:27" x14ac:dyDescent="0.2">
      <c r="A4" s="78">
        <f>Deckman!A4</f>
        <v>8</v>
      </c>
      <c r="B4" s="3">
        <v>0</v>
      </c>
      <c r="C4" s="1">
        <v>30</v>
      </c>
      <c r="D4" s="3">
        <v>4.8940000534057617</v>
      </c>
      <c r="E4" s="4">
        <v>45.700000762939453</v>
      </c>
      <c r="F4" s="3">
        <v>5.4749999046325684</v>
      </c>
      <c r="G4" s="4">
        <v>53</v>
      </c>
      <c r="H4" s="3">
        <v>5.8119997978210449</v>
      </c>
      <c r="I4" s="1">
        <v>60</v>
      </c>
      <c r="J4" s="3">
        <v>6.0510001182556152</v>
      </c>
      <c r="K4" s="1">
        <v>70</v>
      </c>
      <c r="L4" s="3">
        <v>6.1550002098083496</v>
      </c>
      <c r="M4" s="73">
        <v>80</v>
      </c>
      <c r="N4" s="3">
        <v>6.1579999923706055</v>
      </c>
      <c r="O4" s="1">
        <v>90</v>
      </c>
      <c r="P4" s="3">
        <v>6.0370001792907715</v>
      </c>
      <c r="Q4" s="1">
        <v>100</v>
      </c>
      <c r="R4" s="3">
        <v>5.7789998054504395</v>
      </c>
      <c r="S4" s="1">
        <v>110</v>
      </c>
      <c r="T4" s="3">
        <v>5.2960000038146973</v>
      </c>
      <c r="U4" s="1">
        <v>120</v>
      </c>
      <c r="V4" s="3">
        <v>4.4720001220703125</v>
      </c>
      <c r="W4" s="75">
        <v>136</v>
      </c>
      <c r="X4" s="3">
        <v>3.7400000095367432</v>
      </c>
      <c r="Y4" s="4">
        <v>165.39999389648437</v>
      </c>
      <c r="Z4" s="3">
        <v>3.500999927520752</v>
      </c>
      <c r="AA4" s="1">
        <v>180</v>
      </c>
    </row>
    <row r="5" spans="1:27" x14ac:dyDescent="0.2">
      <c r="A5" s="78">
        <f>Deckman!A5</f>
        <v>10</v>
      </c>
      <c r="B5" s="3">
        <v>0</v>
      </c>
      <c r="C5" s="1">
        <v>30</v>
      </c>
      <c r="D5" s="3">
        <v>5.4879999160766602</v>
      </c>
      <c r="E5" s="4">
        <v>45.400001525878906</v>
      </c>
      <c r="F5" s="3">
        <v>5.9809999465942383</v>
      </c>
      <c r="G5" s="4">
        <v>53</v>
      </c>
      <c r="H5" s="3">
        <v>6.2259998321533203</v>
      </c>
      <c r="I5" s="1">
        <v>60</v>
      </c>
      <c r="J5" s="3">
        <v>6.4499998092651367</v>
      </c>
      <c r="K5" s="1">
        <v>70</v>
      </c>
      <c r="L5" s="3">
        <v>6.564000129699707</v>
      </c>
      <c r="M5" s="73">
        <v>80</v>
      </c>
      <c r="N5" s="3">
        <v>6.5720000267028809</v>
      </c>
      <c r="O5" s="1">
        <v>90</v>
      </c>
      <c r="P5" s="3">
        <v>6.4569997787475586</v>
      </c>
      <c r="Q5" s="1">
        <v>100</v>
      </c>
      <c r="R5" s="3">
        <v>6.2589998245239258</v>
      </c>
      <c r="S5" s="1">
        <v>110</v>
      </c>
      <c r="T5" s="3">
        <v>5.9730000495910645</v>
      </c>
      <c r="U5" s="1">
        <v>120</v>
      </c>
      <c r="V5" s="3">
        <v>5.2140002250671387</v>
      </c>
      <c r="W5" s="75">
        <v>138</v>
      </c>
      <c r="X5" s="3">
        <v>4.5520000457763672</v>
      </c>
      <c r="Y5" s="4">
        <v>166.89999389648437</v>
      </c>
      <c r="Z5" s="3">
        <v>4.3130002021789551</v>
      </c>
      <c r="AA5" s="1">
        <v>180</v>
      </c>
    </row>
    <row r="6" spans="1:27" x14ac:dyDescent="0.2">
      <c r="A6" s="78">
        <f>Deckman!A6</f>
        <v>12</v>
      </c>
      <c r="B6" s="3">
        <v>0</v>
      </c>
      <c r="C6" s="1">
        <v>30</v>
      </c>
      <c r="D6" s="3">
        <v>5.6690001487731934</v>
      </c>
      <c r="E6" s="4">
        <v>43.200000762939453</v>
      </c>
      <c r="F6" s="3">
        <v>6.179999828338623</v>
      </c>
      <c r="G6" s="4">
        <v>52</v>
      </c>
      <c r="H6" s="3">
        <v>6.435999870300293</v>
      </c>
      <c r="I6" s="1">
        <v>60</v>
      </c>
      <c r="J6" s="3">
        <v>6.6620001792907715</v>
      </c>
      <c r="K6" s="1">
        <v>70</v>
      </c>
      <c r="L6" s="3">
        <v>6.8319997787475586</v>
      </c>
      <c r="M6" s="73">
        <v>80</v>
      </c>
      <c r="N6" s="3">
        <v>6.880000114440918</v>
      </c>
      <c r="O6" s="1">
        <v>90</v>
      </c>
      <c r="P6" s="3">
        <v>6.7820000648498535</v>
      </c>
      <c r="Q6" s="1">
        <v>100</v>
      </c>
      <c r="R6" s="3">
        <v>6.6030001640319824</v>
      </c>
      <c r="S6" s="1">
        <v>110</v>
      </c>
      <c r="T6" s="3">
        <v>6.3680000305175781</v>
      </c>
      <c r="U6" s="1">
        <v>120</v>
      </c>
      <c r="V6" s="3">
        <v>5.7839999198913574</v>
      </c>
      <c r="W6" s="75">
        <v>143</v>
      </c>
      <c r="X6" s="3">
        <v>5.2709999084472656</v>
      </c>
      <c r="Y6" s="4">
        <v>167.5</v>
      </c>
      <c r="Z6" s="3">
        <v>5.0219998359680176</v>
      </c>
      <c r="AA6" s="1">
        <v>180</v>
      </c>
    </row>
    <row r="7" spans="1:27" x14ac:dyDescent="0.2">
      <c r="A7" s="78">
        <f>Deckman!A7</f>
        <v>16</v>
      </c>
      <c r="B7" s="3">
        <v>0</v>
      </c>
      <c r="C7" s="1">
        <v>30</v>
      </c>
      <c r="D7" s="3">
        <v>5.8299999237060547</v>
      </c>
      <c r="E7" s="4">
        <v>40.900001525878906</v>
      </c>
      <c r="F7" s="3">
        <v>6.3390002250671387</v>
      </c>
      <c r="G7" s="4">
        <v>50</v>
      </c>
      <c r="H7" s="3">
        <v>6.6560001373291016</v>
      </c>
      <c r="I7" s="1">
        <v>60</v>
      </c>
      <c r="J7" s="3">
        <v>6.8920001983642578</v>
      </c>
      <c r="K7" s="1">
        <v>70</v>
      </c>
      <c r="L7" s="3">
        <v>7.0869998931884766</v>
      </c>
      <c r="M7" s="73">
        <v>80</v>
      </c>
      <c r="N7" s="3">
        <v>7.25</v>
      </c>
      <c r="O7" s="1">
        <v>90</v>
      </c>
      <c r="P7" s="3">
        <v>7.3039999008178711</v>
      </c>
      <c r="Q7" s="1">
        <v>100</v>
      </c>
      <c r="R7" s="3">
        <v>7.1620001792907715</v>
      </c>
      <c r="S7" s="1">
        <v>110</v>
      </c>
      <c r="T7" s="3">
        <v>6.9660000801086426</v>
      </c>
      <c r="U7" s="1">
        <v>120</v>
      </c>
      <c r="V7" s="3">
        <v>6.560999870300293</v>
      </c>
      <c r="W7" s="75">
        <v>147</v>
      </c>
      <c r="X7" s="3">
        <v>6.250999927520752</v>
      </c>
      <c r="Y7" s="4">
        <v>172.80000305175781</v>
      </c>
      <c r="Z7" s="3">
        <v>6.1519999504089355</v>
      </c>
      <c r="AA7" s="1">
        <v>180</v>
      </c>
    </row>
    <row r="8" spans="1:27" x14ac:dyDescent="0.2">
      <c r="A8" s="78">
        <f>Deckman!A8</f>
        <v>20</v>
      </c>
      <c r="B8" s="3">
        <v>0</v>
      </c>
      <c r="C8" s="1">
        <v>30</v>
      </c>
      <c r="D8" s="3">
        <v>5.8829998970031738</v>
      </c>
      <c r="E8" s="4">
        <v>40.700000762939453</v>
      </c>
      <c r="F8" s="3">
        <v>6.4029998779296875</v>
      </c>
      <c r="G8" s="4">
        <v>50</v>
      </c>
      <c r="H8" s="3">
        <v>6.7329998016357422</v>
      </c>
      <c r="I8" s="1">
        <v>60</v>
      </c>
      <c r="J8" s="3">
        <v>6.9910001754760742</v>
      </c>
      <c r="K8" s="1">
        <v>70</v>
      </c>
      <c r="L8" s="3">
        <v>7.2150001525878906</v>
      </c>
      <c r="M8" s="73">
        <v>80</v>
      </c>
      <c r="N8" s="3">
        <v>7.4140000343322754</v>
      </c>
      <c r="O8" s="1">
        <v>90</v>
      </c>
      <c r="P8" s="3">
        <v>7.5720000267028809</v>
      </c>
      <c r="Q8" s="1">
        <v>100</v>
      </c>
      <c r="R8" s="3">
        <v>7.6420001983642578</v>
      </c>
      <c r="S8" s="1">
        <v>110</v>
      </c>
      <c r="T8" s="3">
        <v>7.4939999580383301</v>
      </c>
      <c r="U8" s="1">
        <v>120</v>
      </c>
      <c r="V8" s="3">
        <v>7.1529998779296875</v>
      </c>
      <c r="W8" s="75">
        <v>148</v>
      </c>
      <c r="X8" s="3">
        <v>6.8779997825622559</v>
      </c>
      <c r="Y8" s="4">
        <v>174</v>
      </c>
      <c r="Z8" s="3">
        <v>6.8029999732971191</v>
      </c>
      <c r="AA8" s="1">
        <v>180</v>
      </c>
    </row>
    <row r="9" spans="1:27" x14ac:dyDescent="0.2">
      <c r="A9" s="78">
        <f>Deckman!A9</f>
        <v>24</v>
      </c>
      <c r="B9" s="3">
        <v>0</v>
      </c>
      <c r="C9" s="1">
        <v>30</v>
      </c>
      <c r="D9" s="3">
        <v>5.8909997940063477</v>
      </c>
      <c r="E9" s="4">
        <v>42</v>
      </c>
      <c r="F9" s="3">
        <v>6.4180002212524414</v>
      </c>
      <c r="G9" s="4">
        <v>51</v>
      </c>
      <c r="H9" s="3">
        <v>6.7410001754760742</v>
      </c>
      <c r="I9" s="1">
        <v>60</v>
      </c>
      <c r="J9" s="3">
        <v>7.0310001373291016</v>
      </c>
      <c r="K9" s="1">
        <v>70</v>
      </c>
      <c r="L9" s="3">
        <v>7.2890000343322754</v>
      </c>
      <c r="M9" s="73">
        <v>80</v>
      </c>
      <c r="N9" s="3">
        <v>7.5250000953674316</v>
      </c>
      <c r="O9" s="1">
        <v>90</v>
      </c>
      <c r="P9" s="3">
        <v>7.7160000801086426</v>
      </c>
      <c r="Q9" s="1">
        <v>100</v>
      </c>
      <c r="R9" s="3">
        <v>7.8660001754760742</v>
      </c>
      <c r="S9" s="1">
        <v>110</v>
      </c>
      <c r="T9" s="3">
        <v>7.9569997787475586</v>
      </c>
      <c r="U9" s="1">
        <v>120</v>
      </c>
      <c r="V9" s="3">
        <v>7.7210001945495605</v>
      </c>
      <c r="W9" s="75">
        <v>148</v>
      </c>
      <c r="X9" s="3">
        <v>7.4229998588562012</v>
      </c>
      <c r="Y9" s="4">
        <v>173.89999389648437</v>
      </c>
      <c r="Z9" s="3">
        <v>7.3379998207092285</v>
      </c>
      <c r="AA9" s="1">
        <v>180</v>
      </c>
    </row>
    <row r="10" spans="1:27" x14ac:dyDescent="0.2">
      <c r="B10" s="3"/>
      <c r="C10" s="4"/>
      <c r="D10" s="3"/>
      <c r="F10" s="3"/>
      <c r="H10" s="3"/>
      <c r="J10" s="3"/>
      <c r="L10" s="3"/>
      <c r="N10" s="3"/>
      <c r="O10"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A10"/>
  <sheetViews>
    <sheetView topLeftCell="N1" workbookViewId="0">
      <selection activeCell="W3" sqref="W3:W9"/>
    </sheetView>
    <sheetView workbookViewId="1">
      <selection activeCell="A3" sqref="A3"/>
    </sheetView>
    <sheetView workbookViewId="2">
      <selection sqref="A1:XFD1048576"/>
    </sheetView>
  </sheetViews>
  <sheetFormatPr defaultColWidth="7.7109375" defaultRowHeight="12.75" x14ac:dyDescent="0.2"/>
  <cols>
    <col min="1" max="16384" width="7.7109375" style="1"/>
  </cols>
  <sheetData>
    <row r="1" spans="1:27" x14ac:dyDescent="0.2">
      <c r="B1" s="2" t="s">
        <v>195</v>
      </c>
      <c r="C1" s="2" t="s">
        <v>134</v>
      </c>
      <c r="D1" s="2" t="s">
        <v>135</v>
      </c>
      <c r="E1" s="2" t="s">
        <v>136</v>
      </c>
      <c r="F1" s="2" t="s">
        <v>137</v>
      </c>
      <c r="G1" s="2" t="s">
        <v>138</v>
      </c>
      <c r="H1" s="2" t="s">
        <v>139</v>
      </c>
      <c r="I1" s="2" t="s">
        <v>140</v>
      </c>
      <c r="J1" s="2" t="s">
        <v>141</v>
      </c>
      <c r="K1" s="2" t="s">
        <v>142</v>
      </c>
      <c r="L1" s="2" t="s">
        <v>143</v>
      </c>
      <c r="M1" s="2" t="s">
        <v>144</v>
      </c>
      <c r="N1" s="2" t="s">
        <v>145</v>
      </c>
      <c r="O1" s="2" t="s">
        <v>146</v>
      </c>
      <c r="P1" s="2" t="s">
        <v>147</v>
      </c>
      <c r="Q1" s="2" t="s">
        <v>148</v>
      </c>
      <c r="R1" s="2" t="s">
        <v>280</v>
      </c>
      <c r="S1" s="2" t="s">
        <v>281</v>
      </c>
      <c r="T1" s="74" t="s">
        <v>283</v>
      </c>
      <c r="U1" s="74" t="s">
        <v>282</v>
      </c>
      <c r="V1" s="74" t="s">
        <v>284</v>
      </c>
      <c r="W1" s="74" t="s">
        <v>285</v>
      </c>
      <c r="X1" s="74" t="s">
        <v>286</v>
      </c>
      <c r="Y1" s="74" t="s">
        <v>287</v>
      </c>
      <c r="Z1" s="74" t="s">
        <v>288</v>
      </c>
      <c r="AA1" s="74" t="s">
        <v>289</v>
      </c>
    </row>
    <row r="3" spans="1:27" x14ac:dyDescent="0.2">
      <c r="A3" s="62">
        <v>6.1470694541931152</v>
      </c>
      <c r="B3" s="3">
        <f>Deckman!B3</f>
        <v>0</v>
      </c>
      <c r="C3" s="1">
        <f>Deckman!C3</f>
        <v>30</v>
      </c>
      <c r="D3" s="3">
        <f>Deckman!D3</f>
        <v>4.2150001525878906</v>
      </c>
      <c r="E3" s="4">
        <f>Deckman!E3</f>
        <v>48.200000762939453</v>
      </c>
      <c r="F3" s="3">
        <f>Deckman!F3</f>
        <v>4.6119999885559082</v>
      </c>
      <c r="G3" s="3">
        <f>Deckman!G3</f>
        <v>54</v>
      </c>
      <c r="H3" s="3">
        <f>Deckman!H3</f>
        <v>4.8870000839233398</v>
      </c>
      <c r="I3" s="1">
        <f>Deckman!I3</f>
        <v>60</v>
      </c>
      <c r="J3" s="3">
        <f>Deckman!J3</f>
        <v>5.2069997787475586</v>
      </c>
      <c r="K3" s="1">
        <f>Deckman!K3</f>
        <v>70</v>
      </c>
      <c r="L3" s="3">
        <f>Deckman!L3</f>
        <v>5.4149999618530273</v>
      </c>
      <c r="M3" s="1">
        <f>Deckman!M3</f>
        <v>80</v>
      </c>
      <c r="N3" s="3">
        <f>Deckman!N3</f>
        <v>5.5390000343322754</v>
      </c>
      <c r="O3" s="1">
        <f>Deckman!O3</f>
        <v>90</v>
      </c>
      <c r="P3" s="3">
        <f>Deckman!P3</f>
        <v>5.4829998016357422</v>
      </c>
      <c r="Q3" s="1">
        <f>Deckman!Q3</f>
        <v>100</v>
      </c>
      <c r="R3" s="3">
        <f>Deckman!R3</f>
        <v>5.2960000038146973</v>
      </c>
      <c r="S3" s="1">
        <f>Deckman!S3</f>
        <v>110</v>
      </c>
      <c r="T3" s="3">
        <f>Deckman!T3</f>
        <v>4.9380002021789551</v>
      </c>
      <c r="U3" s="1">
        <f>Deckman!U3</f>
        <v>120</v>
      </c>
      <c r="V3" s="3">
        <f>Deckman!V3</f>
        <v>4.1760001182556152</v>
      </c>
      <c r="W3" s="75">
        <f>Deckman!W3</f>
        <v>134</v>
      </c>
      <c r="X3" s="3">
        <f>Deckman!X3</f>
        <v>3.5190000534057617</v>
      </c>
      <c r="Y3" s="4">
        <f>Deckman!Y3</f>
        <v>148.39999389648437</v>
      </c>
      <c r="Z3" s="3">
        <f>Deckman!Z3</f>
        <v>2.8340001106262207</v>
      </c>
      <c r="AA3" s="1">
        <f>Deckman!AA3</f>
        <v>180</v>
      </c>
    </row>
    <row r="4" spans="1:27" x14ac:dyDescent="0.2">
      <c r="A4" s="62">
        <v>8.1960926055908203</v>
      </c>
      <c r="B4" s="3">
        <f>Deckman!B4</f>
        <v>0</v>
      </c>
      <c r="C4" s="1">
        <f>Deckman!C4</f>
        <v>30</v>
      </c>
      <c r="D4" s="3">
        <f>Deckman!D4</f>
        <v>4.8940000534057617</v>
      </c>
      <c r="E4" s="4">
        <f>Deckman!E4</f>
        <v>45.700000762939453</v>
      </c>
      <c r="F4" s="3">
        <f>Deckman!F4</f>
        <v>5.4749999046325684</v>
      </c>
      <c r="G4" s="3">
        <f>Deckman!G4</f>
        <v>53</v>
      </c>
      <c r="H4" s="3">
        <f>Deckman!H4</f>
        <v>5.8119997978210449</v>
      </c>
      <c r="I4" s="1">
        <f>Deckman!I4</f>
        <v>60</v>
      </c>
      <c r="J4" s="3">
        <f>Deckman!J4</f>
        <v>6.0510001182556152</v>
      </c>
      <c r="K4" s="1">
        <f>Deckman!K4</f>
        <v>70</v>
      </c>
      <c r="L4" s="3">
        <f>Deckman!L4</f>
        <v>6.2140002250671387</v>
      </c>
      <c r="M4" s="1">
        <f>Deckman!M4</f>
        <v>80</v>
      </c>
      <c r="N4" s="3">
        <f>Deckman!N4</f>
        <v>6.2870001792907715</v>
      </c>
      <c r="O4" s="1">
        <f>Deckman!O4</f>
        <v>90</v>
      </c>
      <c r="P4" s="3">
        <f>Deckman!P4</f>
        <v>6.2620000839233398</v>
      </c>
      <c r="Q4" s="1">
        <f>Deckman!Q4</f>
        <v>100</v>
      </c>
      <c r="R4" s="3">
        <f>Deckman!R4</f>
        <v>6.1519999504089355</v>
      </c>
      <c r="S4" s="1">
        <f>Deckman!S4</f>
        <v>110</v>
      </c>
      <c r="T4" s="3">
        <f>Deckman!T4</f>
        <v>5.9310002326965332</v>
      </c>
      <c r="U4" s="1">
        <f>Deckman!U4</f>
        <v>120</v>
      </c>
      <c r="V4" s="3">
        <f>Deckman!V4</f>
        <v>5.1820001602172852</v>
      </c>
      <c r="W4" s="75">
        <f>Deckman!W4</f>
        <v>136</v>
      </c>
      <c r="X4" s="3">
        <f>Deckman!X4</f>
        <v>4.3810000419616699</v>
      </c>
      <c r="Y4" s="4">
        <f>Deckman!Y4</f>
        <v>152.89999389648437</v>
      </c>
      <c r="Z4" s="3">
        <f>Deckman!Z4</f>
        <v>3.750999927520752</v>
      </c>
      <c r="AA4" s="1">
        <f>Deckman!AA4</f>
        <v>180</v>
      </c>
    </row>
    <row r="5" spans="1:27" x14ac:dyDescent="0.2">
      <c r="A5" s="62">
        <v>10.245115280151367</v>
      </c>
      <c r="B5" s="3">
        <f>Deckman!B5</f>
        <v>0</v>
      </c>
      <c r="C5" s="1">
        <f>Deckman!C5</f>
        <v>30</v>
      </c>
      <c r="D5" s="3">
        <f>Deckman!D5</f>
        <v>5.4879999160766602</v>
      </c>
      <c r="E5" s="4">
        <f>Deckman!E5</f>
        <v>45.400001525878906</v>
      </c>
      <c r="F5" s="3">
        <f>Deckman!F5</f>
        <v>5.9809999465942383</v>
      </c>
      <c r="G5" s="3">
        <f>Deckman!G5</f>
        <v>53</v>
      </c>
      <c r="H5" s="3">
        <f>Deckman!H5</f>
        <v>6.2259998321533203</v>
      </c>
      <c r="I5" s="1">
        <f>Deckman!I5</f>
        <v>60</v>
      </c>
      <c r="J5" s="3">
        <f>Deckman!J5</f>
        <v>6.4499998092651367</v>
      </c>
      <c r="K5" s="1">
        <f>Deckman!K5</f>
        <v>70</v>
      </c>
      <c r="L5" s="3">
        <f>Deckman!L5</f>
        <v>6.5980000495910645</v>
      </c>
      <c r="M5" s="1">
        <f>Deckman!M5</f>
        <v>80</v>
      </c>
      <c r="N5" s="3">
        <f>Deckman!N5</f>
        <v>6.7189998626708984</v>
      </c>
      <c r="O5" s="1">
        <f>Deckman!O5</f>
        <v>90</v>
      </c>
      <c r="P5" s="3">
        <f>Deckman!P5</f>
        <v>6.7179999351501465</v>
      </c>
      <c r="Q5" s="1">
        <f>Deckman!Q5</f>
        <v>100</v>
      </c>
      <c r="R5" s="3">
        <f>Deckman!R5</f>
        <v>6.6180000305175781</v>
      </c>
      <c r="S5" s="1">
        <f>Deckman!S5</f>
        <v>110</v>
      </c>
      <c r="T5" s="3">
        <f>Deckman!T5</f>
        <v>6.4330000877380371</v>
      </c>
      <c r="U5" s="1">
        <f>Deckman!U5</f>
        <v>120</v>
      </c>
      <c r="V5" s="3">
        <f>Deckman!V5</f>
        <v>5.9289999008178711</v>
      </c>
      <c r="W5" s="75">
        <f>Deckman!W5</f>
        <v>138</v>
      </c>
      <c r="X5" s="3">
        <f>Deckman!X5</f>
        <v>5.1999998092651367</v>
      </c>
      <c r="Y5" s="4">
        <f>Deckman!Y5</f>
        <v>155.5</v>
      </c>
      <c r="Z5" s="3">
        <f>Deckman!Z5</f>
        <v>4.620999813079834</v>
      </c>
      <c r="AA5" s="1">
        <f>Deckman!AA5</f>
        <v>180</v>
      </c>
    </row>
    <row r="6" spans="1:27" x14ac:dyDescent="0.2">
      <c r="A6" s="62">
        <v>12.29413890838623</v>
      </c>
      <c r="B6" s="3">
        <f>Deckman!B6</f>
        <v>0</v>
      </c>
      <c r="C6" s="1">
        <f>Deckman!C6</f>
        <v>30</v>
      </c>
      <c r="D6" s="3">
        <f>Deckman!D6</f>
        <v>5.6690001487731934</v>
      </c>
      <c r="E6" s="4">
        <f>Deckman!E6</f>
        <v>43.200000762939453</v>
      </c>
      <c r="F6" s="3">
        <f>Deckman!F6</f>
        <v>6.179999828338623</v>
      </c>
      <c r="G6" s="3">
        <f>Deckman!G6</f>
        <v>52</v>
      </c>
      <c r="H6" s="3">
        <f>Deckman!H6</f>
        <v>6.435999870300293</v>
      </c>
      <c r="I6" s="1">
        <f>Deckman!I6</f>
        <v>60</v>
      </c>
      <c r="J6" s="3">
        <f>Deckman!J6</f>
        <v>6.6620001792907715</v>
      </c>
      <c r="K6" s="1">
        <f>Deckman!K6</f>
        <v>70</v>
      </c>
      <c r="L6" s="3">
        <f>Deckman!L6</f>
        <v>6.8319997787475586</v>
      </c>
      <c r="M6" s="1">
        <f>Deckman!M6</f>
        <v>80</v>
      </c>
      <c r="N6" s="3">
        <f>Deckman!N6</f>
        <v>6.9840002059936523</v>
      </c>
      <c r="O6" s="1">
        <f>Deckman!O6</f>
        <v>90</v>
      </c>
      <c r="P6" s="3">
        <f>Deckman!P6</f>
        <v>7.0679998397827148</v>
      </c>
      <c r="Q6" s="1">
        <f>Deckman!Q6</f>
        <v>100</v>
      </c>
      <c r="R6" s="3">
        <f>Deckman!R6</f>
        <v>6.9879999160766602</v>
      </c>
      <c r="S6" s="1">
        <f>Deckman!S6</f>
        <v>110</v>
      </c>
      <c r="T6" s="3">
        <f>Deckman!T6</f>
        <v>6.8169999122619629</v>
      </c>
      <c r="U6" s="1">
        <f>Deckman!U6</f>
        <v>120</v>
      </c>
      <c r="V6" s="3">
        <f>Deckman!V6</f>
        <v>6.2859997749328613</v>
      </c>
      <c r="W6" s="75">
        <f>Deckman!W6</f>
        <v>143</v>
      </c>
      <c r="X6" s="3">
        <f>Deckman!X6</f>
        <v>5.6700000762939453</v>
      </c>
      <c r="Y6" s="4">
        <f>Deckman!Y6</f>
        <v>165.5</v>
      </c>
      <c r="Z6" s="3">
        <f>Deckman!Z6</f>
        <v>5.4019999504089355</v>
      </c>
      <c r="AA6" s="1">
        <f>Deckman!AA6</f>
        <v>180</v>
      </c>
    </row>
    <row r="7" spans="1:27" x14ac:dyDescent="0.2">
      <c r="A7" s="62">
        <v>16.392185211181641</v>
      </c>
      <c r="B7" s="3">
        <f>Deckman!B7</f>
        <v>0</v>
      </c>
      <c r="C7" s="1">
        <f>Deckman!C7</f>
        <v>30</v>
      </c>
      <c r="D7" s="3">
        <f>Deckman!D7</f>
        <v>5.8299999237060547</v>
      </c>
      <c r="E7" s="4">
        <f>Deckman!E7</f>
        <v>40.900001525878906</v>
      </c>
      <c r="F7" s="3">
        <f>Deckman!F7</f>
        <v>6.3390002250671387</v>
      </c>
      <c r="G7" s="3">
        <f>Deckman!G7</f>
        <v>50</v>
      </c>
      <c r="H7" s="3">
        <f>Deckman!H7</f>
        <v>6.6560001373291016</v>
      </c>
      <c r="I7" s="1">
        <f>Deckman!I7</f>
        <v>60</v>
      </c>
      <c r="J7" s="3">
        <f>Deckman!J7</f>
        <v>6.8920001983642578</v>
      </c>
      <c r="K7" s="1">
        <f>Deckman!K7</f>
        <v>70</v>
      </c>
      <c r="L7" s="3">
        <f>Deckman!L7</f>
        <v>7.0869998931884766</v>
      </c>
      <c r="M7" s="1">
        <f>Deckman!M7</f>
        <v>80</v>
      </c>
      <c r="N7" s="3">
        <f>Deckman!N7</f>
        <v>7.2719998359680176</v>
      </c>
      <c r="O7" s="1">
        <f>Deckman!O7</f>
        <v>90</v>
      </c>
      <c r="P7" s="3">
        <f>Deckman!P7</f>
        <v>7.4629998207092285</v>
      </c>
      <c r="Q7" s="1">
        <f>Deckman!Q7</f>
        <v>100</v>
      </c>
      <c r="R7" s="3">
        <f>Deckman!R7</f>
        <v>7.6059999465942383</v>
      </c>
      <c r="S7" s="1">
        <f>Deckman!S7</f>
        <v>110</v>
      </c>
      <c r="T7" s="3">
        <f>Deckman!T7</f>
        <v>7.4879999160766602</v>
      </c>
      <c r="U7" s="1">
        <f>Deckman!U7</f>
        <v>120</v>
      </c>
      <c r="V7" s="3">
        <f>Deckman!V7</f>
        <v>6.9439997673034668</v>
      </c>
      <c r="W7" s="75">
        <f>Deckman!W7</f>
        <v>147</v>
      </c>
      <c r="X7" s="3">
        <f>Deckman!X7</f>
        <v>6.4739999771118164</v>
      </c>
      <c r="Y7" s="4">
        <f>Deckman!Y7</f>
        <v>174.89999389648437</v>
      </c>
      <c r="Z7" s="3">
        <f>Deckman!Z7</f>
        <v>6.4320001602172852</v>
      </c>
      <c r="AA7" s="1">
        <f>Deckman!AA7</f>
        <v>180</v>
      </c>
    </row>
    <row r="8" spans="1:27" x14ac:dyDescent="0.2">
      <c r="A8" s="62">
        <v>20.490230560302734</v>
      </c>
      <c r="B8" s="3">
        <f>Deckman!B8</f>
        <v>0</v>
      </c>
      <c r="C8" s="1">
        <f>Deckman!C8</f>
        <v>30</v>
      </c>
      <c r="D8" s="3">
        <f>Deckman!D8</f>
        <v>5.8829998970031738</v>
      </c>
      <c r="E8" s="4">
        <f>Deckman!E8</f>
        <v>40.700000762939453</v>
      </c>
      <c r="F8" s="3">
        <f>Deckman!F8</f>
        <v>6.4029998779296875</v>
      </c>
      <c r="G8" s="3">
        <f>Deckman!G8</f>
        <v>50</v>
      </c>
      <c r="H8" s="3">
        <f>Deckman!H8</f>
        <v>6.7329998016357422</v>
      </c>
      <c r="I8" s="1">
        <f>Deckman!I8</f>
        <v>60</v>
      </c>
      <c r="J8" s="3">
        <f>Deckman!J8</f>
        <v>6.9910001754760742</v>
      </c>
      <c r="K8" s="1">
        <f>Deckman!K8</f>
        <v>70</v>
      </c>
      <c r="L8" s="3">
        <f>Deckman!L8</f>
        <v>7.2150001525878906</v>
      </c>
      <c r="M8" s="1">
        <f>Deckman!M8</f>
        <v>80</v>
      </c>
      <c r="N8" s="3">
        <f>Deckman!N8</f>
        <v>7.4429998397827148</v>
      </c>
      <c r="O8" s="1">
        <f>Deckman!O8</f>
        <v>90</v>
      </c>
      <c r="P8" s="3">
        <f>Deckman!P8</f>
        <v>7.6690001487731934</v>
      </c>
      <c r="Q8" s="1">
        <f>Deckman!Q8</f>
        <v>100</v>
      </c>
      <c r="R8" s="3">
        <f>Deckman!R8</f>
        <v>7.8850002288818359</v>
      </c>
      <c r="S8" s="1">
        <f>Deckman!S8</f>
        <v>110</v>
      </c>
      <c r="T8" s="3">
        <f>Deckman!T8</f>
        <v>8.0989999771118164</v>
      </c>
      <c r="U8" s="1">
        <f>Deckman!U8</f>
        <v>120</v>
      </c>
      <c r="V8" s="3">
        <f>Deckman!V8</f>
        <v>7.5679998397827148</v>
      </c>
      <c r="W8" s="75">
        <f>Deckman!W8</f>
        <v>148</v>
      </c>
      <c r="X8" s="3">
        <f>Deckman!X8</f>
        <v>7.1180000305175781</v>
      </c>
      <c r="Y8" s="4">
        <f>Deckman!Y8</f>
        <v>175.80000305175781</v>
      </c>
      <c r="Z8" s="3">
        <f>Deckman!Z8</f>
        <v>7.0859999656677246</v>
      </c>
      <c r="AA8" s="1">
        <f>Deckman!AA8</f>
        <v>180</v>
      </c>
    </row>
    <row r="9" spans="1:27" x14ac:dyDescent="0.2">
      <c r="A9" s="62">
        <v>24.588277816772461</v>
      </c>
      <c r="B9" s="3">
        <f>Deckman!B9</f>
        <v>0</v>
      </c>
      <c r="C9" s="1">
        <f>Deckman!C9</f>
        <v>30</v>
      </c>
      <c r="D9" s="3">
        <f>Deckman!D9</f>
        <v>5.8909997940063477</v>
      </c>
      <c r="E9" s="4">
        <f>Deckman!E9</f>
        <v>42</v>
      </c>
      <c r="F9" s="3">
        <f>Deckman!F9</f>
        <v>6.4180002212524414</v>
      </c>
      <c r="G9" s="3">
        <f>Deckman!G9</f>
        <v>51</v>
      </c>
      <c r="H9" s="3">
        <f>Deckman!H9</f>
        <v>6.7410001754760742</v>
      </c>
      <c r="I9" s="1">
        <f>Deckman!I9</f>
        <v>60</v>
      </c>
      <c r="J9" s="3">
        <f>Deckman!J9</f>
        <v>7.0310001373291016</v>
      </c>
      <c r="K9" s="1">
        <f>Deckman!K9</f>
        <v>70</v>
      </c>
      <c r="L9" s="3">
        <f>Deckman!L9</f>
        <v>7.2890000343322754</v>
      </c>
      <c r="M9" s="1">
        <f>Deckman!M9</f>
        <v>80</v>
      </c>
      <c r="N9" s="3">
        <f>Deckman!N9</f>
        <v>7.5619997978210449</v>
      </c>
      <c r="O9" s="1">
        <f>Deckman!O9</f>
        <v>90</v>
      </c>
      <c r="P9" s="3">
        <f>Deckman!P9</f>
        <v>7.8130002021789551</v>
      </c>
      <c r="Q9" s="1">
        <f>Deckman!Q9</f>
        <v>100</v>
      </c>
      <c r="R9" s="3">
        <f>Deckman!R9</f>
        <v>8.0570001602172852</v>
      </c>
      <c r="S9" s="1">
        <f>Deckman!S9</f>
        <v>110</v>
      </c>
      <c r="T9" s="3">
        <f>Deckman!T9</f>
        <v>8.310999870300293</v>
      </c>
      <c r="U9" s="1">
        <f>Deckman!U9</f>
        <v>120</v>
      </c>
      <c r="V9" s="3">
        <f>Deckman!V9</f>
        <v>8.2639999389648437</v>
      </c>
      <c r="W9" s="75">
        <f>Deckman!W9</f>
        <v>148</v>
      </c>
      <c r="X9" s="3">
        <f>Deckman!X9</f>
        <v>7.7239999771118164</v>
      </c>
      <c r="Y9" s="4">
        <f>Deckman!Y9</f>
        <v>175.30000305175781</v>
      </c>
      <c r="Z9" s="3">
        <f>Deckman!Z9</f>
        <v>7.679999828338623</v>
      </c>
      <c r="AA9" s="1">
        <f>Deckman!AA9</f>
        <v>180</v>
      </c>
    </row>
    <row r="10" spans="1:27" x14ac:dyDescent="0.2">
      <c r="D10" s="3"/>
      <c r="E10" s="4"/>
      <c r="F10" s="3"/>
      <c r="H10" s="3"/>
      <c r="J10" s="3"/>
      <c r="L10" s="3"/>
      <c r="N10" s="3"/>
      <c r="P10" s="3"/>
      <c r="Q10" s="4"/>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A10"/>
  <sheetViews>
    <sheetView workbookViewId="0"/>
    <sheetView workbookViewId="1">
      <selection activeCell="A3" sqref="A3:A9"/>
    </sheetView>
    <sheetView topLeftCell="F1" workbookViewId="2">
      <selection activeCell="K44" sqref="K44"/>
    </sheetView>
  </sheetViews>
  <sheetFormatPr defaultColWidth="7.7109375" defaultRowHeight="12.75" x14ac:dyDescent="0.2"/>
  <cols>
    <col min="1" max="16384" width="7.7109375" style="1"/>
  </cols>
  <sheetData>
    <row r="1" spans="1:27" x14ac:dyDescent="0.2">
      <c r="B1" s="2" t="s">
        <v>195</v>
      </c>
      <c r="C1" s="2" t="s">
        <v>134</v>
      </c>
      <c r="D1" s="2" t="s">
        <v>135</v>
      </c>
      <c r="E1" s="2" t="s">
        <v>136</v>
      </c>
      <c r="F1" s="2" t="s">
        <v>137</v>
      </c>
      <c r="G1" s="2" t="s">
        <v>138</v>
      </c>
      <c r="H1" s="2" t="s">
        <v>139</v>
      </c>
      <c r="I1" s="2" t="s">
        <v>140</v>
      </c>
      <c r="J1" s="2" t="s">
        <v>141</v>
      </c>
      <c r="K1" s="2" t="s">
        <v>142</v>
      </c>
      <c r="L1" s="2" t="s">
        <v>143</v>
      </c>
      <c r="M1" s="2" t="s">
        <v>144</v>
      </c>
      <c r="N1" s="2" t="s">
        <v>145</v>
      </c>
      <c r="O1" s="2" t="s">
        <v>146</v>
      </c>
      <c r="P1" s="2" t="s">
        <v>147</v>
      </c>
      <c r="Q1" s="2" t="s">
        <v>148</v>
      </c>
      <c r="R1" s="2" t="s">
        <v>280</v>
      </c>
      <c r="S1" s="2" t="s">
        <v>281</v>
      </c>
      <c r="T1" s="74" t="s">
        <v>283</v>
      </c>
      <c r="U1" s="74" t="s">
        <v>282</v>
      </c>
      <c r="V1" s="74" t="s">
        <v>284</v>
      </c>
      <c r="W1" s="74" t="s">
        <v>285</v>
      </c>
      <c r="X1" s="74" t="s">
        <v>286</v>
      </c>
      <c r="Y1" s="74" t="s">
        <v>287</v>
      </c>
      <c r="Z1" s="74" t="s">
        <v>288</v>
      </c>
      <c r="AA1" s="74" t="s">
        <v>289</v>
      </c>
    </row>
    <row r="3" spans="1:27" x14ac:dyDescent="0.2">
      <c r="A3" s="77">
        <f>'Deckman MH'!A3</f>
        <v>6.1470694541931152</v>
      </c>
      <c r="B3" s="3">
        <f>'Deckman Start'!B3</f>
        <v>0</v>
      </c>
      <c r="C3" s="1">
        <f>'Deckman Start'!C3</f>
        <v>30</v>
      </c>
      <c r="D3" s="3">
        <f>'Deckman Start'!D3</f>
        <v>4.2150001525878906</v>
      </c>
      <c r="E3" s="4">
        <f>'Deckman Start'!E3</f>
        <v>48.200000762939453</v>
      </c>
      <c r="F3" s="3">
        <f>'Deckman Start'!F3</f>
        <v>4.6119999885559082</v>
      </c>
      <c r="G3" s="4">
        <f>'Deckman Start'!G3</f>
        <v>54</v>
      </c>
      <c r="H3" s="3">
        <f>'Deckman Start'!H3</f>
        <v>4.8870000839233398</v>
      </c>
      <c r="I3" s="1">
        <f>'Deckman Start'!I3</f>
        <v>60</v>
      </c>
      <c r="J3" s="3">
        <f>'Deckman Start'!J3</f>
        <v>5.2069997787475586</v>
      </c>
      <c r="K3" s="1">
        <f>'Deckman Start'!K3</f>
        <v>70</v>
      </c>
      <c r="L3" s="3">
        <f>'Deckman Start'!L3</f>
        <v>5.3720002174377441</v>
      </c>
      <c r="M3" s="73">
        <f>'Deckman Start'!M3</f>
        <v>80</v>
      </c>
      <c r="N3" s="3">
        <f>'Deckman Start'!N3</f>
        <v>5.3860001564025879</v>
      </c>
      <c r="O3" s="1">
        <f>'Deckman Start'!O3</f>
        <v>90</v>
      </c>
      <c r="P3" s="3">
        <f>'Deckman Start'!P3</f>
        <v>5.2119998931884766</v>
      </c>
      <c r="Q3" s="1">
        <f>'Deckman Start'!Q3</f>
        <v>100</v>
      </c>
      <c r="R3" s="3">
        <f>'Deckman Start'!R3</f>
        <v>4.8569998741149902</v>
      </c>
      <c r="S3" s="1">
        <f>'Deckman Start'!S3</f>
        <v>110</v>
      </c>
      <c r="T3" s="3">
        <f>'Deckman Start'!T3</f>
        <v>4.3569998741149902</v>
      </c>
      <c r="U3" s="1">
        <f>'Deckman Start'!U3</f>
        <v>120</v>
      </c>
      <c r="V3" s="3">
        <f>'Deckman Start'!V3</f>
        <v>3.5480000972747803</v>
      </c>
      <c r="W3" s="75">
        <f>'Deckman Start'!W3</f>
        <v>134</v>
      </c>
      <c r="X3" s="3">
        <f>'Deckman Start'!X3</f>
        <v>2.8399999141693115</v>
      </c>
      <c r="Y3" s="4">
        <f>'Deckman Start'!Y3</f>
        <v>164.39999389648437</v>
      </c>
      <c r="Z3" s="3">
        <f>'Deckman Start'!Z3</f>
        <v>2.6349999904632568</v>
      </c>
      <c r="AA3" s="1">
        <f>'Deckman Start'!AA3</f>
        <v>180</v>
      </c>
    </row>
    <row r="4" spans="1:27" x14ac:dyDescent="0.2">
      <c r="A4" s="77">
        <f>'Deckman MH'!A4</f>
        <v>8.1960926055908203</v>
      </c>
      <c r="B4" s="3">
        <f>'Deckman Start'!B4</f>
        <v>0</v>
      </c>
      <c r="C4" s="1">
        <f>'Deckman Start'!C4</f>
        <v>30</v>
      </c>
      <c r="D4" s="3">
        <f>'Deckman Start'!D4</f>
        <v>4.8940000534057617</v>
      </c>
      <c r="E4" s="4">
        <f>'Deckman Start'!E4</f>
        <v>45.700000762939453</v>
      </c>
      <c r="F4" s="3">
        <f>'Deckman Start'!F4</f>
        <v>5.4749999046325684</v>
      </c>
      <c r="G4" s="4">
        <f>'Deckman Start'!G4</f>
        <v>53</v>
      </c>
      <c r="H4" s="3">
        <f>'Deckman Start'!H4</f>
        <v>5.8119997978210449</v>
      </c>
      <c r="I4" s="1">
        <f>'Deckman Start'!I4</f>
        <v>60</v>
      </c>
      <c r="J4" s="3">
        <f>'Deckman Start'!J4</f>
        <v>6.0510001182556152</v>
      </c>
      <c r="K4" s="1">
        <f>'Deckman Start'!K4</f>
        <v>70</v>
      </c>
      <c r="L4" s="3">
        <f>'Deckman Start'!L4</f>
        <v>6.1550002098083496</v>
      </c>
      <c r="M4" s="73">
        <f>'Deckman Start'!M4</f>
        <v>80</v>
      </c>
      <c r="N4" s="3">
        <f>'Deckman Start'!N4</f>
        <v>6.1579999923706055</v>
      </c>
      <c r="O4" s="1">
        <f>'Deckman Start'!O4</f>
        <v>90</v>
      </c>
      <c r="P4" s="3">
        <f>'Deckman Start'!P4</f>
        <v>6.0370001792907715</v>
      </c>
      <c r="Q4" s="1">
        <f>'Deckman Start'!Q4</f>
        <v>100</v>
      </c>
      <c r="R4" s="3">
        <f>'Deckman Start'!R4</f>
        <v>5.7789998054504395</v>
      </c>
      <c r="S4" s="1">
        <f>'Deckman Start'!S4</f>
        <v>110</v>
      </c>
      <c r="T4" s="3">
        <f>'Deckman Start'!T4</f>
        <v>5.2960000038146973</v>
      </c>
      <c r="U4" s="1">
        <f>'Deckman Start'!U4</f>
        <v>120</v>
      </c>
      <c r="V4" s="3">
        <f>'Deckman Start'!V4</f>
        <v>4.4720001220703125</v>
      </c>
      <c r="W4" s="75">
        <f>'Deckman Start'!W4</f>
        <v>136</v>
      </c>
      <c r="X4" s="3">
        <f>'Deckman Start'!X4</f>
        <v>3.7400000095367432</v>
      </c>
      <c r="Y4" s="4">
        <f>'Deckman Start'!Y4</f>
        <v>165.39999389648437</v>
      </c>
      <c r="Z4" s="3">
        <f>'Deckman Start'!Z4</f>
        <v>3.500999927520752</v>
      </c>
      <c r="AA4" s="1">
        <f>'Deckman Start'!AA4</f>
        <v>180</v>
      </c>
    </row>
    <row r="5" spans="1:27" x14ac:dyDescent="0.2">
      <c r="A5" s="77">
        <f>'Deckman MH'!A5</f>
        <v>10.245115280151367</v>
      </c>
      <c r="B5" s="3">
        <f>'Deckman Start'!B5</f>
        <v>0</v>
      </c>
      <c r="C5" s="1">
        <f>'Deckman Start'!C5</f>
        <v>30</v>
      </c>
      <c r="D5" s="3">
        <f>'Deckman Start'!D5</f>
        <v>5.4879999160766602</v>
      </c>
      <c r="E5" s="4">
        <f>'Deckman Start'!E5</f>
        <v>45.400001525878906</v>
      </c>
      <c r="F5" s="3">
        <f>'Deckman Start'!F5</f>
        <v>5.9809999465942383</v>
      </c>
      <c r="G5" s="4">
        <f>'Deckman Start'!G5</f>
        <v>53</v>
      </c>
      <c r="H5" s="3">
        <f>'Deckman Start'!H5</f>
        <v>6.2259998321533203</v>
      </c>
      <c r="I5" s="1">
        <f>'Deckman Start'!I5</f>
        <v>60</v>
      </c>
      <c r="J5" s="3">
        <f>'Deckman Start'!J5</f>
        <v>6.4499998092651367</v>
      </c>
      <c r="K5" s="1">
        <f>'Deckman Start'!K5</f>
        <v>70</v>
      </c>
      <c r="L5" s="3">
        <f>'Deckman Start'!L5</f>
        <v>6.564000129699707</v>
      </c>
      <c r="M5" s="73">
        <f>'Deckman Start'!M5</f>
        <v>80</v>
      </c>
      <c r="N5" s="3">
        <f>'Deckman Start'!N5</f>
        <v>6.5720000267028809</v>
      </c>
      <c r="O5" s="1">
        <f>'Deckman Start'!O5</f>
        <v>90</v>
      </c>
      <c r="P5" s="3">
        <f>'Deckman Start'!P5</f>
        <v>6.4569997787475586</v>
      </c>
      <c r="Q5" s="1">
        <f>'Deckman Start'!Q5</f>
        <v>100</v>
      </c>
      <c r="R5" s="3">
        <f>'Deckman Start'!R5</f>
        <v>6.2589998245239258</v>
      </c>
      <c r="S5" s="1">
        <f>'Deckman Start'!S5</f>
        <v>110</v>
      </c>
      <c r="T5" s="3">
        <f>'Deckman Start'!T5</f>
        <v>5.9730000495910645</v>
      </c>
      <c r="U5" s="1">
        <f>'Deckman Start'!U5</f>
        <v>120</v>
      </c>
      <c r="V5" s="3">
        <f>'Deckman Start'!V5</f>
        <v>5.2140002250671387</v>
      </c>
      <c r="W5" s="75">
        <f>'Deckman Start'!W5</f>
        <v>138</v>
      </c>
      <c r="X5" s="3">
        <f>'Deckman Start'!X5</f>
        <v>4.5520000457763672</v>
      </c>
      <c r="Y5" s="4">
        <f>'Deckman Start'!Y5</f>
        <v>166.89999389648437</v>
      </c>
      <c r="Z5" s="3">
        <f>'Deckman Start'!Z5</f>
        <v>4.3130002021789551</v>
      </c>
      <c r="AA5" s="1">
        <f>'Deckman Start'!AA5</f>
        <v>180</v>
      </c>
    </row>
    <row r="6" spans="1:27" x14ac:dyDescent="0.2">
      <c r="A6" s="77">
        <f>'Deckman MH'!A6</f>
        <v>12.29413890838623</v>
      </c>
      <c r="B6" s="3">
        <f>'Deckman Start'!B6</f>
        <v>0</v>
      </c>
      <c r="C6" s="1">
        <f>'Deckman Start'!C6</f>
        <v>30</v>
      </c>
      <c r="D6" s="3">
        <f>'Deckman Start'!D6</f>
        <v>5.6690001487731934</v>
      </c>
      <c r="E6" s="4">
        <f>'Deckman Start'!E6</f>
        <v>43.200000762939453</v>
      </c>
      <c r="F6" s="3">
        <f>'Deckman Start'!F6</f>
        <v>6.179999828338623</v>
      </c>
      <c r="G6" s="4">
        <f>'Deckman Start'!G6</f>
        <v>52</v>
      </c>
      <c r="H6" s="3">
        <f>'Deckman Start'!H6</f>
        <v>6.435999870300293</v>
      </c>
      <c r="I6" s="1">
        <f>'Deckman Start'!I6</f>
        <v>60</v>
      </c>
      <c r="J6" s="3">
        <f>'Deckman Start'!J6</f>
        <v>6.6620001792907715</v>
      </c>
      <c r="K6" s="1">
        <f>'Deckman Start'!K6</f>
        <v>70</v>
      </c>
      <c r="L6" s="3">
        <f>'Deckman Start'!L6</f>
        <v>6.8319997787475586</v>
      </c>
      <c r="M6" s="73">
        <f>'Deckman Start'!M6</f>
        <v>80</v>
      </c>
      <c r="N6" s="3">
        <f>'Deckman Start'!N6</f>
        <v>6.880000114440918</v>
      </c>
      <c r="O6" s="1">
        <f>'Deckman Start'!O6</f>
        <v>90</v>
      </c>
      <c r="P6" s="3">
        <f>'Deckman Start'!P6</f>
        <v>6.7820000648498535</v>
      </c>
      <c r="Q6" s="1">
        <f>'Deckman Start'!Q6</f>
        <v>100</v>
      </c>
      <c r="R6" s="3">
        <f>'Deckman Start'!R6</f>
        <v>6.6030001640319824</v>
      </c>
      <c r="S6" s="1">
        <f>'Deckman Start'!S6</f>
        <v>110</v>
      </c>
      <c r="T6" s="3">
        <f>'Deckman Start'!T6</f>
        <v>6.3680000305175781</v>
      </c>
      <c r="U6" s="1">
        <f>'Deckman Start'!U6</f>
        <v>120</v>
      </c>
      <c r="V6" s="3">
        <f>'Deckman Start'!V6</f>
        <v>5.7839999198913574</v>
      </c>
      <c r="W6" s="75">
        <f>'Deckman Start'!W6</f>
        <v>143</v>
      </c>
      <c r="X6" s="3">
        <f>'Deckman Start'!X6</f>
        <v>5.2709999084472656</v>
      </c>
      <c r="Y6" s="4">
        <f>'Deckman Start'!Y6</f>
        <v>167.5</v>
      </c>
      <c r="Z6" s="3">
        <f>'Deckman Start'!Z6</f>
        <v>5.0219998359680176</v>
      </c>
      <c r="AA6" s="1">
        <f>'Deckman Start'!AA6</f>
        <v>180</v>
      </c>
    </row>
    <row r="7" spans="1:27" x14ac:dyDescent="0.2">
      <c r="A7" s="77">
        <f>'Deckman MH'!A7</f>
        <v>16.392185211181641</v>
      </c>
      <c r="B7" s="3">
        <f>'Deckman Start'!B7</f>
        <v>0</v>
      </c>
      <c r="C7" s="1">
        <f>'Deckman Start'!C7</f>
        <v>30</v>
      </c>
      <c r="D7" s="3">
        <f>'Deckman Start'!D7</f>
        <v>5.8299999237060547</v>
      </c>
      <c r="E7" s="4">
        <f>'Deckman Start'!E7</f>
        <v>40.900001525878906</v>
      </c>
      <c r="F7" s="3">
        <f>'Deckman Start'!F7</f>
        <v>6.3390002250671387</v>
      </c>
      <c r="G7" s="4">
        <f>'Deckman Start'!G7</f>
        <v>50</v>
      </c>
      <c r="H7" s="3">
        <f>'Deckman Start'!H7</f>
        <v>6.6560001373291016</v>
      </c>
      <c r="I7" s="1">
        <f>'Deckman Start'!I7</f>
        <v>60</v>
      </c>
      <c r="J7" s="3">
        <f>'Deckman Start'!J7</f>
        <v>6.8920001983642578</v>
      </c>
      <c r="K7" s="1">
        <f>'Deckman Start'!K7</f>
        <v>70</v>
      </c>
      <c r="L7" s="3">
        <f>'Deckman Start'!L7</f>
        <v>7.0869998931884766</v>
      </c>
      <c r="M7" s="73">
        <f>'Deckman Start'!M7</f>
        <v>80</v>
      </c>
      <c r="N7" s="3">
        <f>'Deckman Start'!N7</f>
        <v>7.25</v>
      </c>
      <c r="O7" s="1">
        <f>'Deckman Start'!O7</f>
        <v>90</v>
      </c>
      <c r="P7" s="3">
        <f>'Deckman Start'!P7</f>
        <v>7.3039999008178711</v>
      </c>
      <c r="Q7" s="1">
        <f>'Deckman Start'!Q7</f>
        <v>100</v>
      </c>
      <c r="R7" s="3">
        <f>'Deckman Start'!R7</f>
        <v>7.1620001792907715</v>
      </c>
      <c r="S7" s="1">
        <f>'Deckman Start'!S7</f>
        <v>110</v>
      </c>
      <c r="T7" s="3">
        <f>'Deckman Start'!T7</f>
        <v>6.9660000801086426</v>
      </c>
      <c r="U7" s="1">
        <f>'Deckman Start'!U7</f>
        <v>120</v>
      </c>
      <c r="V7" s="3">
        <f>'Deckman Start'!V7</f>
        <v>6.560999870300293</v>
      </c>
      <c r="W7" s="75">
        <f>'Deckman Start'!W7</f>
        <v>147</v>
      </c>
      <c r="X7" s="3">
        <f>'Deckman Start'!X7</f>
        <v>6.250999927520752</v>
      </c>
      <c r="Y7" s="4">
        <f>'Deckman Start'!Y7</f>
        <v>172.80000305175781</v>
      </c>
      <c r="Z7" s="3">
        <f>'Deckman Start'!Z7</f>
        <v>6.1519999504089355</v>
      </c>
      <c r="AA7" s="1">
        <f>'Deckman Start'!AA7</f>
        <v>180</v>
      </c>
    </row>
    <row r="8" spans="1:27" x14ac:dyDescent="0.2">
      <c r="A8" s="77">
        <f>'Deckman MH'!A8</f>
        <v>20.490230560302734</v>
      </c>
      <c r="B8" s="3">
        <f>'Deckman Start'!B8</f>
        <v>0</v>
      </c>
      <c r="C8" s="1">
        <f>'Deckman Start'!C8</f>
        <v>30</v>
      </c>
      <c r="D8" s="3">
        <f>'Deckman Start'!D8</f>
        <v>5.8829998970031738</v>
      </c>
      <c r="E8" s="4">
        <f>'Deckman Start'!E8</f>
        <v>40.700000762939453</v>
      </c>
      <c r="F8" s="3">
        <f>'Deckman Start'!F8</f>
        <v>6.4029998779296875</v>
      </c>
      <c r="G8" s="4">
        <f>'Deckman Start'!G8</f>
        <v>50</v>
      </c>
      <c r="H8" s="3">
        <f>'Deckman Start'!H8</f>
        <v>6.7329998016357422</v>
      </c>
      <c r="I8" s="1">
        <f>'Deckman Start'!I8</f>
        <v>60</v>
      </c>
      <c r="J8" s="3">
        <f>'Deckman Start'!J8</f>
        <v>6.9910001754760742</v>
      </c>
      <c r="K8" s="1">
        <f>'Deckman Start'!K8</f>
        <v>70</v>
      </c>
      <c r="L8" s="3">
        <f>'Deckman Start'!L8</f>
        <v>7.2150001525878906</v>
      </c>
      <c r="M8" s="73">
        <f>'Deckman Start'!M8</f>
        <v>80</v>
      </c>
      <c r="N8" s="3">
        <f>'Deckman Start'!N8</f>
        <v>7.4140000343322754</v>
      </c>
      <c r="O8" s="1">
        <f>'Deckman Start'!O8</f>
        <v>90</v>
      </c>
      <c r="P8" s="3">
        <f>'Deckman Start'!P8</f>
        <v>7.5720000267028809</v>
      </c>
      <c r="Q8" s="1">
        <f>'Deckman Start'!Q8</f>
        <v>100</v>
      </c>
      <c r="R8" s="3">
        <f>'Deckman Start'!R8</f>
        <v>7.6420001983642578</v>
      </c>
      <c r="S8" s="1">
        <f>'Deckman Start'!S8</f>
        <v>110</v>
      </c>
      <c r="T8" s="3">
        <f>'Deckman Start'!T8</f>
        <v>7.4939999580383301</v>
      </c>
      <c r="U8" s="1">
        <f>'Deckman Start'!U8</f>
        <v>120</v>
      </c>
      <c r="V8" s="3">
        <f>'Deckman Start'!V8</f>
        <v>7.1529998779296875</v>
      </c>
      <c r="W8" s="75">
        <f>'Deckman Start'!W8</f>
        <v>148</v>
      </c>
      <c r="X8" s="3">
        <f>'Deckman Start'!X8</f>
        <v>6.8779997825622559</v>
      </c>
      <c r="Y8" s="4">
        <f>'Deckman Start'!Y8</f>
        <v>174</v>
      </c>
      <c r="Z8" s="3">
        <f>'Deckman Start'!Z8</f>
        <v>6.8029999732971191</v>
      </c>
      <c r="AA8" s="1">
        <f>'Deckman Start'!AA8</f>
        <v>180</v>
      </c>
    </row>
    <row r="9" spans="1:27" x14ac:dyDescent="0.2">
      <c r="A9" s="77">
        <f>'Deckman MH'!A9</f>
        <v>24.588277816772461</v>
      </c>
      <c r="B9" s="3">
        <f>'Deckman Start'!B9</f>
        <v>0</v>
      </c>
      <c r="C9" s="1">
        <f>'Deckman Start'!C9</f>
        <v>30</v>
      </c>
      <c r="D9" s="3">
        <f>'Deckman Start'!D9</f>
        <v>5.8909997940063477</v>
      </c>
      <c r="E9" s="4">
        <f>'Deckman Start'!E9</f>
        <v>42</v>
      </c>
      <c r="F9" s="3">
        <f>'Deckman Start'!F9</f>
        <v>6.4180002212524414</v>
      </c>
      <c r="G9" s="4">
        <f>'Deckman Start'!G9</f>
        <v>51</v>
      </c>
      <c r="H9" s="3">
        <f>'Deckman Start'!H9</f>
        <v>6.7410001754760742</v>
      </c>
      <c r="I9" s="1">
        <f>'Deckman Start'!I9</f>
        <v>60</v>
      </c>
      <c r="J9" s="3">
        <f>'Deckman Start'!J9</f>
        <v>7.0310001373291016</v>
      </c>
      <c r="K9" s="1">
        <f>'Deckman Start'!K9</f>
        <v>70</v>
      </c>
      <c r="L9" s="3">
        <f>'Deckman Start'!L9</f>
        <v>7.2890000343322754</v>
      </c>
      <c r="M9" s="73">
        <f>'Deckman Start'!M9</f>
        <v>80</v>
      </c>
      <c r="N9" s="3">
        <f>'Deckman Start'!N9</f>
        <v>7.5250000953674316</v>
      </c>
      <c r="O9" s="1">
        <f>'Deckman Start'!O9</f>
        <v>90</v>
      </c>
      <c r="P9" s="3">
        <f>'Deckman Start'!P9</f>
        <v>7.7160000801086426</v>
      </c>
      <c r="Q9" s="1">
        <f>'Deckman Start'!Q9</f>
        <v>100</v>
      </c>
      <c r="R9" s="3">
        <f>'Deckman Start'!R9</f>
        <v>7.8660001754760742</v>
      </c>
      <c r="S9" s="1">
        <f>'Deckman Start'!S9</f>
        <v>110</v>
      </c>
      <c r="T9" s="3">
        <f>'Deckman Start'!T9</f>
        <v>7.9569997787475586</v>
      </c>
      <c r="U9" s="1">
        <f>'Deckman Start'!U9</f>
        <v>120</v>
      </c>
      <c r="V9" s="3">
        <f>'Deckman Start'!V9</f>
        <v>7.7210001945495605</v>
      </c>
      <c r="W9" s="75">
        <f>'Deckman Start'!W9</f>
        <v>148</v>
      </c>
      <c r="X9" s="3">
        <f>'Deckman Start'!X9</f>
        <v>7.4229998588562012</v>
      </c>
      <c r="Y9" s="4">
        <f>'Deckman Start'!Y9</f>
        <v>173.89999389648437</v>
      </c>
      <c r="Z9" s="3">
        <f>'Deckman Start'!Z9</f>
        <v>7.3379998207092285</v>
      </c>
      <c r="AA9" s="1">
        <f>'Deckman Start'!AA9</f>
        <v>180</v>
      </c>
    </row>
    <row r="10" spans="1:27" x14ac:dyDescent="0.2">
      <c r="B10" s="3"/>
      <c r="C10" s="4"/>
      <c r="D10" s="3"/>
      <c r="F10" s="3"/>
      <c r="H10" s="3"/>
      <c r="J10" s="3"/>
      <c r="L10" s="3"/>
      <c r="N10" s="3"/>
      <c r="O10"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9"/>
  <sheetViews>
    <sheetView workbookViewId="0">
      <selection activeCell="A2" sqref="A2:XFD8"/>
    </sheetView>
    <sheetView workbookViewId="1">
      <selection activeCell="A2" sqref="A2:A8"/>
    </sheetView>
    <sheetView workbookViewId="2">
      <selection activeCell="B2" sqref="B2"/>
    </sheetView>
  </sheetViews>
  <sheetFormatPr defaultColWidth="7.7109375" defaultRowHeight="12.75" x14ac:dyDescent="0.2"/>
  <cols>
    <col min="1" max="19" width="8.7109375" style="10" customWidth="1"/>
    <col min="20" max="16384" width="7.7109375" style="10"/>
  </cols>
  <sheetData>
    <row r="1" spans="1:27" x14ac:dyDescent="0.2">
      <c r="A1" s="10" t="s">
        <v>175</v>
      </c>
      <c r="B1" s="10" t="s">
        <v>176</v>
      </c>
      <c r="C1" s="10" t="s">
        <v>177</v>
      </c>
      <c r="D1" s="10" t="s">
        <v>178</v>
      </c>
      <c r="E1" s="10" t="s">
        <v>179</v>
      </c>
      <c r="F1" s="10" t="s">
        <v>180</v>
      </c>
      <c r="G1" s="10" t="s">
        <v>181</v>
      </c>
      <c r="H1" s="10" t="s">
        <v>182</v>
      </c>
      <c r="I1" s="10" t="s">
        <v>183</v>
      </c>
      <c r="J1" s="10" t="s">
        <v>184</v>
      </c>
      <c r="K1" s="10" t="s">
        <v>185</v>
      </c>
      <c r="L1" s="10" t="s">
        <v>186</v>
      </c>
      <c r="M1" s="10" t="s">
        <v>187</v>
      </c>
      <c r="N1" s="10" t="s">
        <v>188</v>
      </c>
      <c r="O1" s="10" t="s">
        <v>189</v>
      </c>
      <c r="P1" s="10" t="s">
        <v>190</v>
      </c>
      <c r="Q1" s="10" t="s">
        <v>191</v>
      </c>
      <c r="R1" s="10" t="s">
        <v>192</v>
      </c>
      <c r="S1" s="10" t="s">
        <v>193</v>
      </c>
      <c r="T1" s="10" t="s">
        <v>290</v>
      </c>
      <c r="U1" s="10" t="s">
        <v>291</v>
      </c>
      <c r="V1" s="10" t="s">
        <v>292</v>
      </c>
      <c r="W1" s="10" t="s">
        <v>293</v>
      </c>
      <c r="X1" s="10" t="s">
        <v>294</v>
      </c>
      <c r="Y1" s="10" t="s">
        <v>295</v>
      </c>
      <c r="Z1" s="10" t="s">
        <v>296</v>
      </c>
      <c r="AA1" s="10" t="s">
        <v>297</v>
      </c>
    </row>
    <row r="2" spans="1:27" x14ac:dyDescent="0.2">
      <c r="A2" s="79">
        <f>Deckman!A3</f>
        <v>6</v>
      </c>
      <c r="B2" s="11">
        <f>Deckman!C3</f>
        <v>30</v>
      </c>
      <c r="C2" s="12">
        <f>Deckman!B3</f>
        <v>0</v>
      </c>
      <c r="D2" s="13">
        <f>Deckman!E3</f>
        <v>48.200000762939453</v>
      </c>
      <c r="E2" s="14">
        <f>Deckman!D3</f>
        <v>4.2150001525878906</v>
      </c>
      <c r="F2" s="10">
        <f>Deckman!G3</f>
        <v>54</v>
      </c>
      <c r="G2" s="14">
        <f>Deckman!F3</f>
        <v>4.6119999885559082</v>
      </c>
      <c r="H2" s="10">
        <f>Deckman!I3</f>
        <v>60</v>
      </c>
      <c r="I2" s="14">
        <f>Deckman!H3</f>
        <v>4.8870000839233398</v>
      </c>
      <c r="J2" s="10">
        <f>Deckman!K3</f>
        <v>70</v>
      </c>
      <c r="K2" s="14">
        <f>Deckman!J3</f>
        <v>5.2069997787475586</v>
      </c>
      <c r="L2" s="10">
        <f>Deckman!M3</f>
        <v>80</v>
      </c>
      <c r="M2" s="14">
        <f>Deckman!L3</f>
        <v>5.4149999618530273</v>
      </c>
      <c r="N2" s="10">
        <f>Deckman!O3</f>
        <v>90</v>
      </c>
      <c r="O2" s="14">
        <f>Deckman!N3</f>
        <v>5.5390000343322754</v>
      </c>
      <c r="P2" s="10">
        <f>Deckman!Q3</f>
        <v>100</v>
      </c>
      <c r="Q2" s="14">
        <f>Deckman!P3</f>
        <v>5.4829998016357422</v>
      </c>
      <c r="R2" s="10">
        <f>Deckman!S3</f>
        <v>110</v>
      </c>
      <c r="S2" s="14">
        <f>Deckman!R3</f>
        <v>5.2960000038146973</v>
      </c>
      <c r="T2" s="10">
        <f>Deckman!U3</f>
        <v>120</v>
      </c>
      <c r="U2" s="14">
        <f>Deckman!T3</f>
        <v>4.9380002021789551</v>
      </c>
      <c r="V2" s="10">
        <f>Deckman!W3</f>
        <v>134</v>
      </c>
      <c r="W2" s="14">
        <f>Deckman!V3</f>
        <v>4.1760001182556152</v>
      </c>
      <c r="X2" s="10">
        <f>Deckman!Y3</f>
        <v>148.39999389648437</v>
      </c>
      <c r="Y2" s="14">
        <f>Deckman!X3</f>
        <v>3.5190000534057617</v>
      </c>
      <c r="Z2" s="10">
        <f>Deckman!AA3</f>
        <v>180</v>
      </c>
      <c r="AA2" s="14">
        <f>Deckman!Z3</f>
        <v>2.8340001106262207</v>
      </c>
    </row>
    <row r="3" spans="1:27" x14ac:dyDescent="0.2">
      <c r="A3" s="79">
        <f>Deckman!A4</f>
        <v>8</v>
      </c>
      <c r="B3" s="11">
        <f>Deckman!C4</f>
        <v>30</v>
      </c>
      <c r="C3" s="12">
        <f>Deckman!B4</f>
        <v>0</v>
      </c>
      <c r="D3" s="13">
        <f>Deckman!E4</f>
        <v>45.700000762939453</v>
      </c>
      <c r="E3" s="14">
        <f>Deckman!D4</f>
        <v>4.8940000534057617</v>
      </c>
      <c r="F3" s="10">
        <f>Deckman!G4</f>
        <v>53</v>
      </c>
      <c r="G3" s="14">
        <f>Deckman!F4</f>
        <v>5.4749999046325684</v>
      </c>
      <c r="H3" s="10">
        <f>Deckman!I4</f>
        <v>60</v>
      </c>
      <c r="I3" s="14">
        <f>Deckman!H4</f>
        <v>5.8119997978210449</v>
      </c>
      <c r="J3" s="10">
        <f>Deckman!K4</f>
        <v>70</v>
      </c>
      <c r="K3" s="14">
        <f>Deckman!J4</f>
        <v>6.0510001182556152</v>
      </c>
      <c r="L3" s="10">
        <f>Deckman!M4</f>
        <v>80</v>
      </c>
      <c r="M3" s="14">
        <f>Deckman!L4</f>
        <v>6.2140002250671387</v>
      </c>
      <c r="N3" s="10">
        <f>Deckman!O4</f>
        <v>90</v>
      </c>
      <c r="O3" s="14">
        <f>Deckman!N4</f>
        <v>6.2870001792907715</v>
      </c>
      <c r="P3" s="10">
        <f>Deckman!Q4</f>
        <v>100</v>
      </c>
      <c r="Q3" s="14">
        <f>Deckman!P4</f>
        <v>6.2620000839233398</v>
      </c>
      <c r="R3" s="10">
        <f>Deckman!S4</f>
        <v>110</v>
      </c>
      <c r="S3" s="14">
        <f>Deckman!R4</f>
        <v>6.1519999504089355</v>
      </c>
      <c r="T3" s="10">
        <f>Deckman!U4</f>
        <v>120</v>
      </c>
      <c r="U3" s="14">
        <f>Deckman!T4</f>
        <v>5.9310002326965332</v>
      </c>
      <c r="V3" s="10">
        <f>Deckman!W4</f>
        <v>136</v>
      </c>
      <c r="W3" s="14">
        <f>Deckman!V4</f>
        <v>5.1820001602172852</v>
      </c>
      <c r="X3" s="10">
        <f>Deckman!Y4</f>
        <v>152.89999389648437</v>
      </c>
      <c r="Y3" s="14">
        <f>Deckman!X4</f>
        <v>4.3810000419616699</v>
      </c>
      <c r="Z3" s="10">
        <f>Deckman!AA4</f>
        <v>180</v>
      </c>
      <c r="AA3" s="14">
        <f>Deckman!Z4</f>
        <v>3.750999927520752</v>
      </c>
    </row>
    <row r="4" spans="1:27" x14ac:dyDescent="0.2">
      <c r="A4" s="79">
        <f>Deckman!A5</f>
        <v>10</v>
      </c>
      <c r="B4" s="11">
        <f>Deckman!C5</f>
        <v>30</v>
      </c>
      <c r="C4" s="12">
        <f>Deckman!B5</f>
        <v>0</v>
      </c>
      <c r="D4" s="13">
        <f>Deckman!E5</f>
        <v>45.400001525878906</v>
      </c>
      <c r="E4" s="14">
        <f>Deckman!D5</f>
        <v>5.4879999160766602</v>
      </c>
      <c r="F4" s="10">
        <f>Deckman!G5</f>
        <v>53</v>
      </c>
      <c r="G4" s="14">
        <f>Deckman!F5</f>
        <v>5.9809999465942383</v>
      </c>
      <c r="H4" s="10">
        <f>Deckman!I5</f>
        <v>60</v>
      </c>
      <c r="I4" s="14">
        <f>Deckman!H5</f>
        <v>6.2259998321533203</v>
      </c>
      <c r="J4" s="10">
        <f>Deckman!K5</f>
        <v>70</v>
      </c>
      <c r="K4" s="14">
        <f>Deckman!J5</f>
        <v>6.4499998092651367</v>
      </c>
      <c r="L4" s="10">
        <f>Deckman!M5</f>
        <v>80</v>
      </c>
      <c r="M4" s="14">
        <f>Deckman!L5</f>
        <v>6.5980000495910645</v>
      </c>
      <c r="N4" s="10">
        <f>Deckman!O5</f>
        <v>90</v>
      </c>
      <c r="O4" s="14">
        <f>Deckman!N5</f>
        <v>6.7189998626708984</v>
      </c>
      <c r="P4" s="10">
        <f>Deckman!Q5</f>
        <v>100</v>
      </c>
      <c r="Q4" s="14">
        <f>Deckman!P5</f>
        <v>6.7179999351501465</v>
      </c>
      <c r="R4" s="10">
        <f>Deckman!S5</f>
        <v>110</v>
      </c>
      <c r="S4" s="14">
        <f>Deckman!R5</f>
        <v>6.6180000305175781</v>
      </c>
      <c r="T4" s="10">
        <f>Deckman!U5</f>
        <v>120</v>
      </c>
      <c r="U4" s="14">
        <f>Deckman!T5</f>
        <v>6.4330000877380371</v>
      </c>
      <c r="V4" s="10">
        <f>Deckman!W5</f>
        <v>138</v>
      </c>
      <c r="W4" s="14">
        <f>Deckman!V5</f>
        <v>5.9289999008178711</v>
      </c>
      <c r="X4" s="10">
        <f>Deckman!Y5</f>
        <v>155.5</v>
      </c>
      <c r="Y4" s="14">
        <f>Deckman!X5</f>
        <v>5.1999998092651367</v>
      </c>
      <c r="Z4" s="10">
        <f>Deckman!AA5</f>
        <v>180</v>
      </c>
      <c r="AA4" s="14">
        <f>Deckman!Z5</f>
        <v>4.620999813079834</v>
      </c>
    </row>
    <row r="5" spans="1:27" x14ac:dyDescent="0.2">
      <c r="A5" s="79">
        <f>Deckman!A6</f>
        <v>12</v>
      </c>
      <c r="B5" s="11">
        <f>Deckman!C6</f>
        <v>30</v>
      </c>
      <c r="C5" s="12">
        <f>Deckman!B6</f>
        <v>0</v>
      </c>
      <c r="D5" s="13">
        <f>Deckman!E6</f>
        <v>43.200000762939453</v>
      </c>
      <c r="E5" s="14">
        <f>Deckman!D6</f>
        <v>5.6690001487731934</v>
      </c>
      <c r="F5" s="10">
        <f>Deckman!G6</f>
        <v>52</v>
      </c>
      <c r="G5" s="14">
        <f>Deckman!F6</f>
        <v>6.179999828338623</v>
      </c>
      <c r="H5" s="10">
        <f>Deckman!I6</f>
        <v>60</v>
      </c>
      <c r="I5" s="14">
        <f>Deckman!H6</f>
        <v>6.435999870300293</v>
      </c>
      <c r="J5" s="10">
        <f>Deckman!K6</f>
        <v>70</v>
      </c>
      <c r="K5" s="14">
        <f>Deckman!J6</f>
        <v>6.6620001792907715</v>
      </c>
      <c r="L5" s="10">
        <f>Deckman!M6</f>
        <v>80</v>
      </c>
      <c r="M5" s="14">
        <f>Deckman!L6</f>
        <v>6.8319997787475586</v>
      </c>
      <c r="N5" s="10">
        <f>Deckman!O6</f>
        <v>90</v>
      </c>
      <c r="O5" s="14">
        <f>Deckman!N6</f>
        <v>6.9840002059936523</v>
      </c>
      <c r="P5" s="10">
        <f>Deckman!Q6</f>
        <v>100</v>
      </c>
      <c r="Q5" s="14">
        <f>Deckman!P6</f>
        <v>7.0679998397827148</v>
      </c>
      <c r="R5" s="10">
        <f>Deckman!S6</f>
        <v>110</v>
      </c>
      <c r="S5" s="14">
        <f>Deckman!R6</f>
        <v>6.9879999160766602</v>
      </c>
      <c r="T5" s="10">
        <f>Deckman!U6</f>
        <v>120</v>
      </c>
      <c r="U5" s="14">
        <f>Deckman!T6</f>
        <v>6.8169999122619629</v>
      </c>
      <c r="V5" s="10">
        <f>Deckman!W6</f>
        <v>143</v>
      </c>
      <c r="W5" s="14">
        <f>Deckman!V6</f>
        <v>6.2859997749328613</v>
      </c>
      <c r="X5" s="10">
        <f>Deckman!Y6</f>
        <v>165.5</v>
      </c>
      <c r="Y5" s="14">
        <f>Deckman!X6</f>
        <v>5.6700000762939453</v>
      </c>
      <c r="Z5" s="10">
        <f>Deckman!AA6</f>
        <v>180</v>
      </c>
      <c r="AA5" s="14">
        <f>Deckman!Z6</f>
        <v>5.4019999504089355</v>
      </c>
    </row>
    <row r="6" spans="1:27" x14ac:dyDescent="0.2">
      <c r="A6" s="79">
        <f>Deckman!A7</f>
        <v>16</v>
      </c>
      <c r="B6" s="11">
        <f>Deckman!C7</f>
        <v>30</v>
      </c>
      <c r="C6" s="12">
        <f>Deckman!B7</f>
        <v>0</v>
      </c>
      <c r="D6" s="13">
        <f>Deckman!E7</f>
        <v>40.900001525878906</v>
      </c>
      <c r="E6" s="14">
        <f>Deckman!D7</f>
        <v>5.8299999237060547</v>
      </c>
      <c r="F6" s="10">
        <f>Deckman!G7</f>
        <v>50</v>
      </c>
      <c r="G6" s="14">
        <f>Deckman!F7</f>
        <v>6.3390002250671387</v>
      </c>
      <c r="H6" s="10">
        <f>Deckman!I7</f>
        <v>60</v>
      </c>
      <c r="I6" s="14">
        <f>Deckman!H7</f>
        <v>6.6560001373291016</v>
      </c>
      <c r="J6" s="10">
        <f>Deckman!K7</f>
        <v>70</v>
      </c>
      <c r="K6" s="14">
        <f>Deckman!J7</f>
        <v>6.8920001983642578</v>
      </c>
      <c r="L6" s="10">
        <f>Deckman!M7</f>
        <v>80</v>
      </c>
      <c r="M6" s="14">
        <f>Deckman!L7</f>
        <v>7.0869998931884766</v>
      </c>
      <c r="N6" s="10">
        <f>Deckman!O7</f>
        <v>90</v>
      </c>
      <c r="O6" s="14">
        <f>Deckman!N7</f>
        <v>7.2719998359680176</v>
      </c>
      <c r="P6" s="10">
        <f>Deckman!Q7</f>
        <v>100</v>
      </c>
      <c r="Q6" s="14">
        <f>Deckman!P7</f>
        <v>7.4629998207092285</v>
      </c>
      <c r="R6" s="10">
        <f>Deckman!S7</f>
        <v>110</v>
      </c>
      <c r="S6" s="14">
        <f>Deckman!R7</f>
        <v>7.6059999465942383</v>
      </c>
      <c r="T6" s="10">
        <f>Deckman!U7</f>
        <v>120</v>
      </c>
      <c r="U6" s="14">
        <f>Deckman!T7</f>
        <v>7.4879999160766602</v>
      </c>
      <c r="V6" s="10">
        <f>Deckman!W7</f>
        <v>147</v>
      </c>
      <c r="W6" s="14">
        <f>Deckman!V7</f>
        <v>6.9439997673034668</v>
      </c>
      <c r="X6" s="10">
        <f>Deckman!Y7</f>
        <v>174.89999389648437</v>
      </c>
      <c r="Y6" s="14">
        <f>Deckman!X7</f>
        <v>6.4739999771118164</v>
      </c>
      <c r="Z6" s="10">
        <f>Deckman!AA7</f>
        <v>180</v>
      </c>
      <c r="AA6" s="14">
        <f>Deckman!Z7</f>
        <v>6.4320001602172852</v>
      </c>
    </row>
    <row r="7" spans="1:27" x14ac:dyDescent="0.2">
      <c r="A7" s="79">
        <f>Deckman!A8</f>
        <v>20</v>
      </c>
      <c r="B7" s="11">
        <f>Deckman!C8</f>
        <v>30</v>
      </c>
      <c r="C7" s="12">
        <f>Deckman!B8</f>
        <v>0</v>
      </c>
      <c r="D7" s="13">
        <f>Deckman!E8</f>
        <v>40.700000762939453</v>
      </c>
      <c r="E7" s="14">
        <f>Deckman!D8</f>
        <v>5.8829998970031738</v>
      </c>
      <c r="F7" s="10">
        <f>Deckman!G8</f>
        <v>50</v>
      </c>
      <c r="G7" s="14">
        <f>Deckman!F8</f>
        <v>6.4029998779296875</v>
      </c>
      <c r="H7" s="10">
        <f>Deckman!I8</f>
        <v>60</v>
      </c>
      <c r="I7" s="14">
        <f>Deckman!H8</f>
        <v>6.7329998016357422</v>
      </c>
      <c r="J7" s="10">
        <f>Deckman!K8</f>
        <v>70</v>
      </c>
      <c r="K7" s="14">
        <f>Deckman!J8</f>
        <v>6.9910001754760742</v>
      </c>
      <c r="L7" s="10">
        <f>Deckman!M8</f>
        <v>80</v>
      </c>
      <c r="M7" s="14">
        <f>Deckman!L8</f>
        <v>7.2150001525878906</v>
      </c>
      <c r="N7" s="10">
        <f>Deckman!O8</f>
        <v>90</v>
      </c>
      <c r="O7" s="14">
        <f>Deckman!N8</f>
        <v>7.4429998397827148</v>
      </c>
      <c r="P7" s="10">
        <f>Deckman!Q8</f>
        <v>100</v>
      </c>
      <c r="Q7" s="14">
        <f>Deckman!P8</f>
        <v>7.6690001487731934</v>
      </c>
      <c r="R7" s="10">
        <f>Deckman!S8</f>
        <v>110</v>
      </c>
      <c r="S7" s="14">
        <f>Deckman!R8</f>
        <v>7.8850002288818359</v>
      </c>
      <c r="T7" s="10">
        <f>Deckman!U8</f>
        <v>120</v>
      </c>
      <c r="U7" s="14">
        <f>Deckman!T8</f>
        <v>8.0989999771118164</v>
      </c>
      <c r="V7" s="10">
        <f>Deckman!W8</f>
        <v>148</v>
      </c>
      <c r="W7" s="14">
        <f>Deckman!V8</f>
        <v>7.5679998397827148</v>
      </c>
      <c r="X7" s="10">
        <f>Deckman!Y8</f>
        <v>175.80000305175781</v>
      </c>
      <c r="Y7" s="14">
        <f>Deckman!X8</f>
        <v>7.1180000305175781</v>
      </c>
      <c r="Z7" s="10">
        <f>Deckman!AA8</f>
        <v>180</v>
      </c>
      <c r="AA7" s="14">
        <f>Deckman!Z8</f>
        <v>7.0859999656677246</v>
      </c>
    </row>
    <row r="8" spans="1:27" x14ac:dyDescent="0.2">
      <c r="A8" s="79">
        <f>Deckman!A9</f>
        <v>24</v>
      </c>
      <c r="B8" s="11">
        <f>Deckman!C9</f>
        <v>30</v>
      </c>
      <c r="C8" s="12">
        <f>Deckman!B9</f>
        <v>0</v>
      </c>
      <c r="D8" s="13">
        <f>Deckman!E9</f>
        <v>42</v>
      </c>
      <c r="E8" s="14">
        <f>Deckman!D9</f>
        <v>5.8909997940063477</v>
      </c>
      <c r="F8" s="10">
        <f>Deckman!G9</f>
        <v>51</v>
      </c>
      <c r="G8" s="14">
        <f>Deckman!F9</f>
        <v>6.4180002212524414</v>
      </c>
      <c r="H8" s="10">
        <f>Deckman!I9</f>
        <v>60</v>
      </c>
      <c r="I8" s="14">
        <f>Deckman!H9</f>
        <v>6.7410001754760742</v>
      </c>
      <c r="J8" s="10">
        <f>Deckman!K9</f>
        <v>70</v>
      </c>
      <c r="K8" s="14">
        <f>Deckman!J9</f>
        <v>7.0310001373291016</v>
      </c>
      <c r="L8" s="10">
        <f>Deckman!M9</f>
        <v>80</v>
      </c>
      <c r="M8" s="14">
        <f>Deckman!L9</f>
        <v>7.2890000343322754</v>
      </c>
      <c r="N8" s="10">
        <f>Deckman!O9</f>
        <v>90</v>
      </c>
      <c r="O8" s="14">
        <f>Deckman!N9</f>
        <v>7.5619997978210449</v>
      </c>
      <c r="P8" s="10">
        <f>Deckman!Q9</f>
        <v>100</v>
      </c>
      <c r="Q8" s="14">
        <f>Deckman!P9</f>
        <v>7.8130002021789551</v>
      </c>
      <c r="R8" s="10">
        <f>Deckman!S9</f>
        <v>110</v>
      </c>
      <c r="S8" s="14">
        <f>Deckman!R9</f>
        <v>8.0570001602172852</v>
      </c>
      <c r="T8" s="10">
        <f>Deckman!U9</f>
        <v>120</v>
      </c>
      <c r="U8" s="14">
        <f>Deckman!T9</f>
        <v>8.310999870300293</v>
      </c>
      <c r="V8" s="10">
        <f>Deckman!W9</f>
        <v>148</v>
      </c>
      <c r="W8" s="14">
        <f>Deckman!V9</f>
        <v>8.2639999389648437</v>
      </c>
      <c r="X8" s="10">
        <f>Deckman!Y9</f>
        <v>175.30000305175781</v>
      </c>
      <c r="Y8" s="14">
        <f>Deckman!X9</f>
        <v>7.7239999771118164</v>
      </c>
      <c r="Z8" s="10">
        <f>Deckman!AA9</f>
        <v>180</v>
      </c>
      <c r="AA8" s="14">
        <f>Deckman!Z9</f>
        <v>7.679999828338623</v>
      </c>
    </row>
    <row r="9" spans="1:27" x14ac:dyDescent="0.2">
      <c r="B9" s="14"/>
      <c r="C9" s="13"/>
      <c r="D9" s="14"/>
      <c r="F9" s="14"/>
      <c r="H9" s="14"/>
      <c r="J9" s="14"/>
      <c r="L9" s="14"/>
      <c r="N9" s="14"/>
      <c r="O9" s="13"/>
    </row>
  </sheetData>
  <phoneticPr fontId="1"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A9"/>
  <sheetViews>
    <sheetView workbookViewId="0">
      <selection activeCell="B2" sqref="B2:AA8"/>
    </sheetView>
    <sheetView workbookViewId="1">
      <selection activeCell="A2" sqref="A2:A8"/>
    </sheetView>
    <sheetView topLeftCell="F1" workbookViewId="2">
      <selection activeCell="N40" sqref="N40"/>
    </sheetView>
  </sheetViews>
  <sheetFormatPr defaultColWidth="7.7109375" defaultRowHeight="12.75" x14ac:dyDescent="0.2"/>
  <cols>
    <col min="1" max="19" width="8.7109375" style="10" customWidth="1"/>
    <col min="20" max="16384" width="7.7109375" style="10"/>
  </cols>
  <sheetData>
    <row r="1" spans="1:27" x14ac:dyDescent="0.2">
      <c r="A1" s="10" t="s">
        <v>175</v>
      </c>
      <c r="B1" s="10" t="s">
        <v>176</v>
      </c>
      <c r="C1" s="10" t="s">
        <v>177</v>
      </c>
      <c r="D1" s="10" t="s">
        <v>178</v>
      </c>
      <c r="E1" s="10" t="s">
        <v>179</v>
      </c>
      <c r="F1" s="10" t="s">
        <v>180</v>
      </c>
      <c r="G1" s="10" t="s">
        <v>181</v>
      </c>
      <c r="H1" s="10" t="s">
        <v>182</v>
      </c>
      <c r="I1" s="10" t="s">
        <v>183</v>
      </c>
      <c r="J1" s="10" t="s">
        <v>184</v>
      </c>
      <c r="K1" s="10" t="s">
        <v>185</v>
      </c>
      <c r="L1" s="10" t="s">
        <v>186</v>
      </c>
      <c r="M1" s="10" t="s">
        <v>187</v>
      </c>
      <c r="N1" s="10" t="s">
        <v>188</v>
      </c>
      <c r="O1" s="10" t="s">
        <v>189</v>
      </c>
      <c r="P1" s="10" t="s">
        <v>190</v>
      </c>
      <c r="Q1" s="10" t="s">
        <v>191</v>
      </c>
      <c r="R1" s="10" t="s">
        <v>192</v>
      </c>
      <c r="S1" s="10" t="s">
        <v>193</v>
      </c>
      <c r="T1" s="10" t="s">
        <v>290</v>
      </c>
      <c r="U1" s="10" t="s">
        <v>291</v>
      </c>
      <c r="V1" s="10" t="s">
        <v>292</v>
      </c>
      <c r="W1" s="10" t="s">
        <v>293</v>
      </c>
      <c r="X1" s="10" t="s">
        <v>294</v>
      </c>
      <c r="Y1" s="10" t="s">
        <v>295</v>
      </c>
      <c r="Z1" s="10" t="s">
        <v>296</v>
      </c>
      <c r="AA1" s="10" t="s">
        <v>297</v>
      </c>
    </row>
    <row r="2" spans="1:27" x14ac:dyDescent="0.2">
      <c r="A2" s="79">
        <f>'Deckman Start'!A3</f>
        <v>6</v>
      </c>
      <c r="B2" s="11">
        <f>'Deckman Start'!C3</f>
        <v>30</v>
      </c>
      <c r="C2" s="14">
        <f>'Deckman Start'!B3</f>
        <v>0</v>
      </c>
      <c r="D2" s="13">
        <f>'Deckman Start'!E3</f>
        <v>48.200000762939453</v>
      </c>
      <c r="E2" s="14">
        <f>'Deckman Start'!D3</f>
        <v>4.2150001525878906</v>
      </c>
      <c r="F2" s="10">
        <f>'Deckman Start'!G3</f>
        <v>54</v>
      </c>
      <c r="G2" s="14">
        <f>'Deckman Start'!F3</f>
        <v>4.6119999885559082</v>
      </c>
      <c r="H2" s="10">
        <f>'Deckman Start'!I3</f>
        <v>60</v>
      </c>
      <c r="I2" s="14">
        <f>'Deckman Start'!H3</f>
        <v>4.8870000839233398</v>
      </c>
      <c r="J2" s="10">
        <f>'Deckman Start'!K3</f>
        <v>70</v>
      </c>
      <c r="K2" s="14">
        <f>'Deckman Start'!J3</f>
        <v>5.2069997787475586</v>
      </c>
      <c r="L2" s="10">
        <f>'Deckman Start'!M3</f>
        <v>80</v>
      </c>
      <c r="M2" s="14">
        <f>'Deckman Start'!L3</f>
        <v>5.3720002174377441</v>
      </c>
      <c r="N2" s="10">
        <f>'Deckman Start'!O3</f>
        <v>90</v>
      </c>
      <c r="O2" s="14">
        <f>'Deckman Start'!N3</f>
        <v>5.3860001564025879</v>
      </c>
      <c r="P2" s="10">
        <f>'Deckman Start'!Q3</f>
        <v>100</v>
      </c>
      <c r="Q2" s="14">
        <f>'Deckman Start'!P3</f>
        <v>5.2119998931884766</v>
      </c>
      <c r="R2" s="10">
        <f>'Deckman Start'!S3</f>
        <v>110</v>
      </c>
      <c r="S2" s="14">
        <f>'Deckman Start'!R3</f>
        <v>4.8569998741149902</v>
      </c>
      <c r="T2" s="10">
        <f>'Deckman Start'!U3</f>
        <v>120</v>
      </c>
      <c r="U2" s="14">
        <f>'Deckman Start'!T3</f>
        <v>4.3569998741149902</v>
      </c>
      <c r="V2" s="76">
        <f>'Deckman Start'!W3</f>
        <v>134</v>
      </c>
      <c r="W2" s="14">
        <f>'Deckman Start'!V3</f>
        <v>3.5480000972747803</v>
      </c>
      <c r="X2" s="10">
        <f>'Deckman Start'!Y3</f>
        <v>164.39999389648437</v>
      </c>
      <c r="Y2" s="14">
        <f>'Deckman Start'!X3</f>
        <v>2.8399999141693115</v>
      </c>
      <c r="Z2" s="10">
        <f>'Deckman Start'!AA3</f>
        <v>180</v>
      </c>
      <c r="AA2" s="14">
        <f>'Deckman Start'!Z3</f>
        <v>2.6349999904632568</v>
      </c>
    </row>
    <row r="3" spans="1:27" x14ac:dyDescent="0.2">
      <c r="A3" s="79">
        <f>'Deckman Start'!A4</f>
        <v>8</v>
      </c>
      <c r="B3" s="11">
        <f>'Deckman Start'!C4</f>
        <v>30</v>
      </c>
      <c r="C3" s="14">
        <f>'Deckman Start'!B4</f>
        <v>0</v>
      </c>
      <c r="D3" s="13">
        <f>'Deckman Start'!E4</f>
        <v>45.700000762939453</v>
      </c>
      <c r="E3" s="14">
        <f>'Deckman Start'!D4</f>
        <v>4.8940000534057617</v>
      </c>
      <c r="F3" s="10">
        <f>'Deckman Start'!G4</f>
        <v>53</v>
      </c>
      <c r="G3" s="14">
        <f>'Deckman Start'!F4</f>
        <v>5.4749999046325684</v>
      </c>
      <c r="H3" s="10">
        <f>'Deckman Start'!I4</f>
        <v>60</v>
      </c>
      <c r="I3" s="14">
        <f>'Deckman Start'!H4</f>
        <v>5.8119997978210449</v>
      </c>
      <c r="J3" s="10">
        <f>'Deckman Start'!K4</f>
        <v>70</v>
      </c>
      <c r="K3" s="14">
        <f>'Deckman Start'!J4</f>
        <v>6.0510001182556152</v>
      </c>
      <c r="L3" s="10">
        <f>'Deckman Start'!M4</f>
        <v>80</v>
      </c>
      <c r="M3" s="14">
        <f>'Deckman Start'!L4</f>
        <v>6.1550002098083496</v>
      </c>
      <c r="N3" s="10">
        <f>'Deckman Start'!O4</f>
        <v>90</v>
      </c>
      <c r="O3" s="14">
        <f>'Deckman Start'!N4</f>
        <v>6.1579999923706055</v>
      </c>
      <c r="P3" s="10">
        <f>'Deckman Start'!Q4</f>
        <v>100</v>
      </c>
      <c r="Q3" s="14">
        <f>'Deckman Start'!P4</f>
        <v>6.0370001792907715</v>
      </c>
      <c r="R3" s="10">
        <f>'Deckman Start'!S4</f>
        <v>110</v>
      </c>
      <c r="S3" s="14">
        <f>'Deckman Start'!R4</f>
        <v>5.7789998054504395</v>
      </c>
      <c r="T3" s="10">
        <f>'Deckman Start'!U4</f>
        <v>120</v>
      </c>
      <c r="U3" s="14">
        <f>'Deckman Start'!T4</f>
        <v>5.2960000038146973</v>
      </c>
      <c r="V3" s="76">
        <f>'Deckman Start'!W4</f>
        <v>136</v>
      </c>
      <c r="W3" s="14">
        <f>'Deckman Start'!V4</f>
        <v>4.4720001220703125</v>
      </c>
      <c r="X3" s="10">
        <f>'Deckman Start'!Y4</f>
        <v>165.39999389648437</v>
      </c>
      <c r="Y3" s="14">
        <f>'Deckman Start'!X4</f>
        <v>3.7400000095367432</v>
      </c>
      <c r="Z3" s="10">
        <f>'Deckman Start'!AA4</f>
        <v>180</v>
      </c>
      <c r="AA3" s="14">
        <f>'Deckman Start'!Z4</f>
        <v>3.500999927520752</v>
      </c>
    </row>
    <row r="4" spans="1:27" x14ac:dyDescent="0.2">
      <c r="A4" s="79">
        <f>'Deckman Start'!A5</f>
        <v>10</v>
      </c>
      <c r="B4" s="11">
        <f>'Deckman Start'!C5</f>
        <v>30</v>
      </c>
      <c r="C4" s="14">
        <f>'Deckman Start'!B5</f>
        <v>0</v>
      </c>
      <c r="D4" s="13">
        <f>'Deckman Start'!E5</f>
        <v>45.400001525878906</v>
      </c>
      <c r="E4" s="14">
        <f>'Deckman Start'!D5</f>
        <v>5.4879999160766602</v>
      </c>
      <c r="F4" s="10">
        <f>'Deckman Start'!G5</f>
        <v>53</v>
      </c>
      <c r="G4" s="14">
        <f>'Deckman Start'!F5</f>
        <v>5.9809999465942383</v>
      </c>
      <c r="H4" s="10">
        <f>'Deckman Start'!I5</f>
        <v>60</v>
      </c>
      <c r="I4" s="14">
        <f>'Deckman Start'!H5</f>
        <v>6.2259998321533203</v>
      </c>
      <c r="J4" s="10">
        <f>'Deckman Start'!K5</f>
        <v>70</v>
      </c>
      <c r="K4" s="14">
        <f>'Deckman Start'!J5</f>
        <v>6.4499998092651367</v>
      </c>
      <c r="L4" s="10">
        <f>'Deckman Start'!M5</f>
        <v>80</v>
      </c>
      <c r="M4" s="14">
        <f>'Deckman Start'!L5</f>
        <v>6.564000129699707</v>
      </c>
      <c r="N4" s="10">
        <f>'Deckman Start'!O5</f>
        <v>90</v>
      </c>
      <c r="O4" s="14">
        <f>'Deckman Start'!N5</f>
        <v>6.5720000267028809</v>
      </c>
      <c r="P4" s="10">
        <f>'Deckman Start'!Q5</f>
        <v>100</v>
      </c>
      <c r="Q4" s="14">
        <f>'Deckman Start'!P5</f>
        <v>6.4569997787475586</v>
      </c>
      <c r="R4" s="10">
        <f>'Deckman Start'!S5</f>
        <v>110</v>
      </c>
      <c r="S4" s="14">
        <f>'Deckman Start'!R5</f>
        <v>6.2589998245239258</v>
      </c>
      <c r="T4" s="10">
        <f>'Deckman Start'!U5</f>
        <v>120</v>
      </c>
      <c r="U4" s="14">
        <f>'Deckman Start'!T5</f>
        <v>5.9730000495910645</v>
      </c>
      <c r="V4" s="76">
        <f>'Deckman Start'!W5</f>
        <v>138</v>
      </c>
      <c r="W4" s="14">
        <f>'Deckman Start'!V5</f>
        <v>5.2140002250671387</v>
      </c>
      <c r="X4" s="10">
        <f>'Deckman Start'!Y5</f>
        <v>166.89999389648437</v>
      </c>
      <c r="Y4" s="14">
        <f>'Deckman Start'!X5</f>
        <v>4.5520000457763672</v>
      </c>
      <c r="Z4" s="10">
        <f>'Deckman Start'!AA5</f>
        <v>180</v>
      </c>
      <c r="AA4" s="14">
        <f>'Deckman Start'!Z5</f>
        <v>4.3130002021789551</v>
      </c>
    </row>
    <row r="5" spans="1:27" x14ac:dyDescent="0.2">
      <c r="A5" s="79">
        <f>'Deckman Start'!A6</f>
        <v>12</v>
      </c>
      <c r="B5" s="11">
        <f>'Deckman Start'!C6</f>
        <v>30</v>
      </c>
      <c r="C5" s="14">
        <f>'Deckman Start'!B6</f>
        <v>0</v>
      </c>
      <c r="D5" s="13">
        <f>'Deckman Start'!E6</f>
        <v>43.200000762939453</v>
      </c>
      <c r="E5" s="14">
        <f>'Deckman Start'!D6</f>
        <v>5.6690001487731934</v>
      </c>
      <c r="F5" s="10">
        <f>'Deckman Start'!G6</f>
        <v>52</v>
      </c>
      <c r="G5" s="14">
        <f>'Deckman Start'!F6</f>
        <v>6.179999828338623</v>
      </c>
      <c r="H5" s="10">
        <f>'Deckman Start'!I6</f>
        <v>60</v>
      </c>
      <c r="I5" s="14">
        <f>'Deckman Start'!H6</f>
        <v>6.435999870300293</v>
      </c>
      <c r="J5" s="10">
        <f>'Deckman Start'!K6</f>
        <v>70</v>
      </c>
      <c r="K5" s="14">
        <f>'Deckman Start'!J6</f>
        <v>6.6620001792907715</v>
      </c>
      <c r="L5" s="10">
        <f>'Deckman Start'!M6</f>
        <v>80</v>
      </c>
      <c r="M5" s="14">
        <f>'Deckman Start'!L6</f>
        <v>6.8319997787475586</v>
      </c>
      <c r="N5" s="10">
        <f>'Deckman Start'!O6</f>
        <v>90</v>
      </c>
      <c r="O5" s="14">
        <f>'Deckman Start'!N6</f>
        <v>6.880000114440918</v>
      </c>
      <c r="P5" s="10">
        <f>'Deckman Start'!Q6</f>
        <v>100</v>
      </c>
      <c r="Q5" s="14">
        <f>'Deckman Start'!P6</f>
        <v>6.7820000648498535</v>
      </c>
      <c r="R5" s="10">
        <f>'Deckman Start'!S6</f>
        <v>110</v>
      </c>
      <c r="S5" s="14">
        <f>'Deckman Start'!R6</f>
        <v>6.6030001640319824</v>
      </c>
      <c r="T5" s="10">
        <f>'Deckman Start'!U6</f>
        <v>120</v>
      </c>
      <c r="U5" s="14">
        <f>'Deckman Start'!T6</f>
        <v>6.3680000305175781</v>
      </c>
      <c r="V5" s="76">
        <f>'Deckman Start'!W6</f>
        <v>143</v>
      </c>
      <c r="W5" s="14">
        <f>'Deckman Start'!V6</f>
        <v>5.7839999198913574</v>
      </c>
      <c r="X5" s="10">
        <f>'Deckman Start'!Y6</f>
        <v>167.5</v>
      </c>
      <c r="Y5" s="14">
        <f>'Deckman Start'!X6</f>
        <v>5.2709999084472656</v>
      </c>
      <c r="Z5" s="10">
        <f>'Deckman Start'!AA6</f>
        <v>180</v>
      </c>
      <c r="AA5" s="14">
        <f>'Deckman Start'!Z6</f>
        <v>5.0219998359680176</v>
      </c>
    </row>
    <row r="6" spans="1:27" x14ac:dyDescent="0.2">
      <c r="A6" s="79">
        <f>'Deckman Start'!A7</f>
        <v>16</v>
      </c>
      <c r="B6" s="11">
        <f>'Deckman Start'!C7</f>
        <v>30</v>
      </c>
      <c r="C6" s="14">
        <f>'Deckman Start'!B7</f>
        <v>0</v>
      </c>
      <c r="D6" s="13">
        <f>'Deckman Start'!E7</f>
        <v>40.900001525878906</v>
      </c>
      <c r="E6" s="14">
        <f>'Deckman Start'!D7</f>
        <v>5.8299999237060547</v>
      </c>
      <c r="F6" s="10">
        <f>'Deckman Start'!G7</f>
        <v>50</v>
      </c>
      <c r="G6" s="14">
        <f>'Deckman Start'!F7</f>
        <v>6.3390002250671387</v>
      </c>
      <c r="H6" s="10">
        <f>'Deckman Start'!I7</f>
        <v>60</v>
      </c>
      <c r="I6" s="14">
        <f>'Deckman Start'!H7</f>
        <v>6.6560001373291016</v>
      </c>
      <c r="J6" s="10">
        <f>'Deckman Start'!K7</f>
        <v>70</v>
      </c>
      <c r="K6" s="14">
        <f>'Deckman Start'!J7</f>
        <v>6.8920001983642578</v>
      </c>
      <c r="L6" s="10">
        <f>'Deckman Start'!M7</f>
        <v>80</v>
      </c>
      <c r="M6" s="14">
        <f>'Deckman Start'!L7</f>
        <v>7.0869998931884766</v>
      </c>
      <c r="N6" s="10">
        <f>'Deckman Start'!O7</f>
        <v>90</v>
      </c>
      <c r="O6" s="14">
        <f>'Deckman Start'!N7</f>
        <v>7.25</v>
      </c>
      <c r="P6" s="10">
        <f>'Deckman Start'!Q7</f>
        <v>100</v>
      </c>
      <c r="Q6" s="14">
        <f>'Deckman Start'!P7</f>
        <v>7.3039999008178711</v>
      </c>
      <c r="R6" s="10">
        <f>'Deckman Start'!S7</f>
        <v>110</v>
      </c>
      <c r="S6" s="14">
        <f>'Deckman Start'!R7</f>
        <v>7.1620001792907715</v>
      </c>
      <c r="T6" s="10">
        <f>'Deckman Start'!U7</f>
        <v>120</v>
      </c>
      <c r="U6" s="14">
        <f>'Deckman Start'!T7</f>
        <v>6.9660000801086426</v>
      </c>
      <c r="V6" s="76">
        <f>'Deckman Start'!W7</f>
        <v>147</v>
      </c>
      <c r="W6" s="14">
        <f>'Deckman Start'!V7</f>
        <v>6.560999870300293</v>
      </c>
      <c r="X6" s="10">
        <f>'Deckman Start'!Y7</f>
        <v>172.80000305175781</v>
      </c>
      <c r="Y6" s="14">
        <f>'Deckman Start'!X7</f>
        <v>6.250999927520752</v>
      </c>
      <c r="Z6" s="10">
        <f>'Deckman Start'!AA7</f>
        <v>180</v>
      </c>
      <c r="AA6" s="14">
        <f>'Deckman Start'!Z7</f>
        <v>6.1519999504089355</v>
      </c>
    </row>
    <row r="7" spans="1:27" x14ac:dyDescent="0.2">
      <c r="A7" s="79">
        <f>'Deckman Start'!A8</f>
        <v>20</v>
      </c>
      <c r="B7" s="11">
        <f>'Deckman Start'!C8</f>
        <v>30</v>
      </c>
      <c r="C7" s="14">
        <f>'Deckman Start'!B8</f>
        <v>0</v>
      </c>
      <c r="D7" s="13">
        <f>'Deckman Start'!E8</f>
        <v>40.700000762939453</v>
      </c>
      <c r="E7" s="14">
        <f>'Deckman Start'!D8</f>
        <v>5.8829998970031738</v>
      </c>
      <c r="F7" s="10">
        <f>'Deckman Start'!G8</f>
        <v>50</v>
      </c>
      <c r="G7" s="14">
        <f>'Deckman Start'!F8</f>
        <v>6.4029998779296875</v>
      </c>
      <c r="H7" s="10">
        <f>'Deckman Start'!I8</f>
        <v>60</v>
      </c>
      <c r="I7" s="14">
        <f>'Deckman Start'!H8</f>
        <v>6.7329998016357422</v>
      </c>
      <c r="J7" s="10">
        <f>'Deckman Start'!K8</f>
        <v>70</v>
      </c>
      <c r="K7" s="14">
        <f>'Deckman Start'!J8</f>
        <v>6.9910001754760742</v>
      </c>
      <c r="L7" s="10">
        <f>'Deckman Start'!M8</f>
        <v>80</v>
      </c>
      <c r="M7" s="14">
        <f>'Deckman Start'!L8</f>
        <v>7.2150001525878906</v>
      </c>
      <c r="N7" s="10">
        <f>'Deckman Start'!O8</f>
        <v>90</v>
      </c>
      <c r="O7" s="14">
        <f>'Deckman Start'!N8</f>
        <v>7.4140000343322754</v>
      </c>
      <c r="P7" s="10">
        <f>'Deckman Start'!Q8</f>
        <v>100</v>
      </c>
      <c r="Q7" s="14">
        <f>'Deckman Start'!P8</f>
        <v>7.5720000267028809</v>
      </c>
      <c r="R7" s="10">
        <f>'Deckman Start'!S8</f>
        <v>110</v>
      </c>
      <c r="S7" s="14">
        <f>'Deckman Start'!R8</f>
        <v>7.6420001983642578</v>
      </c>
      <c r="T7" s="10">
        <f>'Deckman Start'!U8</f>
        <v>120</v>
      </c>
      <c r="U7" s="14">
        <f>'Deckman Start'!T8</f>
        <v>7.4939999580383301</v>
      </c>
      <c r="V7" s="76">
        <f>'Deckman Start'!W8</f>
        <v>148</v>
      </c>
      <c r="W7" s="14">
        <f>'Deckman Start'!V8</f>
        <v>7.1529998779296875</v>
      </c>
      <c r="X7" s="10">
        <f>'Deckman Start'!Y8</f>
        <v>174</v>
      </c>
      <c r="Y7" s="14">
        <f>'Deckman Start'!X8</f>
        <v>6.8779997825622559</v>
      </c>
      <c r="Z7" s="10">
        <f>'Deckman Start'!AA8</f>
        <v>180</v>
      </c>
      <c r="AA7" s="14">
        <f>'Deckman Start'!Z8</f>
        <v>6.8029999732971191</v>
      </c>
    </row>
    <row r="8" spans="1:27" x14ac:dyDescent="0.2">
      <c r="A8" s="79">
        <f>'Deckman Start'!A9</f>
        <v>24</v>
      </c>
      <c r="B8" s="11">
        <f>'Deckman Start'!C9</f>
        <v>30</v>
      </c>
      <c r="C8" s="14">
        <f>'Deckman Start'!B9</f>
        <v>0</v>
      </c>
      <c r="D8" s="13">
        <f>'Deckman Start'!E9</f>
        <v>42</v>
      </c>
      <c r="E8" s="14">
        <f>'Deckman Start'!D9</f>
        <v>5.8909997940063477</v>
      </c>
      <c r="F8" s="10">
        <f>'Deckman Start'!G9</f>
        <v>51</v>
      </c>
      <c r="G8" s="14">
        <f>'Deckman Start'!F9</f>
        <v>6.4180002212524414</v>
      </c>
      <c r="H8" s="10">
        <f>'Deckman Start'!I9</f>
        <v>60</v>
      </c>
      <c r="I8" s="14">
        <f>'Deckman Start'!H9</f>
        <v>6.7410001754760742</v>
      </c>
      <c r="J8" s="10">
        <f>'Deckman Start'!K9</f>
        <v>70</v>
      </c>
      <c r="K8" s="14">
        <f>'Deckman Start'!J9</f>
        <v>7.0310001373291016</v>
      </c>
      <c r="L8" s="10">
        <f>'Deckman Start'!M9</f>
        <v>80</v>
      </c>
      <c r="M8" s="14">
        <f>'Deckman Start'!L9</f>
        <v>7.2890000343322754</v>
      </c>
      <c r="N8" s="10">
        <f>'Deckman Start'!O9</f>
        <v>90</v>
      </c>
      <c r="O8" s="14">
        <f>'Deckman Start'!N9</f>
        <v>7.5250000953674316</v>
      </c>
      <c r="P8" s="10">
        <f>'Deckman Start'!Q9</f>
        <v>100</v>
      </c>
      <c r="Q8" s="14">
        <f>'Deckman Start'!P9</f>
        <v>7.7160000801086426</v>
      </c>
      <c r="R8" s="10">
        <f>'Deckman Start'!S9</f>
        <v>110</v>
      </c>
      <c r="S8" s="14">
        <f>'Deckman Start'!R9</f>
        <v>7.8660001754760742</v>
      </c>
      <c r="T8" s="10">
        <f>'Deckman Start'!U9</f>
        <v>120</v>
      </c>
      <c r="U8" s="14">
        <f>'Deckman Start'!T9</f>
        <v>7.9569997787475586</v>
      </c>
      <c r="V8" s="76">
        <f>'Deckman Start'!W9</f>
        <v>148</v>
      </c>
      <c r="W8" s="14">
        <f>'Deckman Start'!V9</f>
        <v>7.7210001945495605</v>
      </c>
      <c r="X8" s="10">
        <f>'Deckman Start'!Y9</f>
        <v>173.89999389648437</v>
      </c>
      <c r="Y8" s="14">
        <f>'Deckman Start'!X9</f>
        <v>7.4229998588562012</v>
      </c>
      <c r="Z8" s="10">
        <f>'Deckman Start'!AA9</f>
        <v>180</v>
      </c>
      <c r="AA8" s="14">
        <f>'Deckman Start'!Z9</f>
        <v>7.3379998207092285</v>
      </c>
    </row>
    <row r="9" spans="1:27" x14ac:dyDescent="0.2">
      <c r="B9" s="14"/>
      <c r="C9" s="13"/>
      <c r="D9" s="14"/>
      <c r="F9" s="14"/>
      <c r="H9" s="14"/>
      <c r="J9" s="14"/>
      <c r="L9" s="14"/>
      <c r="N9" s="14"/>
      <c r="O9"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A9"/>
  <sheetViews>
    <sheetView workbookViewId="0"/>
    <sheetView workbookViewId="1">
      <selection activeCell="A2" sqref="A2:A8"/>
    </sheetView>
    <sheetView workbookViewId="2">
      <selection activeCell="F40" sqref="F40"/>
    </sheetView>
  </sheetViews>
  <sheetFormatPr defaultColWidth="7.7109375" defaultRowHeight="12.75" x14ac:dyDescent="0.2"/>
  <cols>
    <col min="1" max="19" width="8.7109375" style="10" customWidth="1"/>
    <col min="20" max="16384" width="7.7109375" style="10"/>
  </cols>
  <sheetData>
    <row r="1" spans="1:27" x14ac:dyDescent="0.2">
      <c r="A1" s="10" t="s">
        <v>175</v>
      </c>
      <c r="B1" s="10" t="s">
        <v>176</v>
      </c>
      <c r="C1" s="10" t="s">
        <v>177</v>
      </c>
      <c r="D1" s="10" t="s">
        <v>178</v>
      </c>
      <c r="E1" s="10" t="s">
        <v>179</v>
      </c>
      <c r="F1" s="10" t="s">
        <v>180</v>
      </c>
      <c r="G1" s="10" t="s">
        <v>181</v>
      </c>
      <c r="H1" s="10" t="s">
        <v>182</v>
      </c>
      <c r="I1" s="10" t="s">
        <v>183</v>
      </c>
      <c r="J1" s="10" t="s">
        <v>184</v>
      </c>
      <c r="K1" s="10" t="s">
        <v>185</v>
      </c>
      <c r="L1" s="10" t="s">
        <v>186</v>
      </c>
      <c r="M1" s="10" t="s">
        <v>187</v>
      </c>
      <c r="N1" s="10" t="s">
        <v>188</v>
      </c>
      <c r="O1" s="10" t="s">
        <v>189</v>
      </c>
      <c r="P1" s="10" t="s">
        <v>190</v>
      </c>
      <c r="Q1" s="10" t="s">
        <v>191</v>
      </c>
      <c r="R1" s="10" t="s">
        <v>192</v>
      </c>
      <c r="S1" s="10" t="s">
        <v>193</v>
      </c>
      <c r="T1" s="10" t="s">
        <v>290</v>
      </c>
      <c r="U1" s="10" t="s">
        <v>291</v>
      </c>
      <c r="V1" s="10" t="s">
        <v>292</v>
      </c>
      <c r="W1" s="10" t="s">
        <v>293</v>
      </c>
      <c r="X1" s="10" t="s">
        <v>294</v>
      </c>
      <c r="Y1" s="10" t="s">
        <v>295</v>
      </c>
      <c r="Z1" s="10" t="s">
        <v>296</v>
      </c>
      <c r="AA1" s="10" t="s">
        <v>297</v>
      </c>
    </row>
    <row r="2" spans="1:27" x14ac:dyDescent="0.2">
      <c r="A2" s="80">
        <f>'Deckman MH'!A3</f>
        <v>6.1470694541931152</v>
      </c>
      <c r="B2" s="11">
        <f>Expedition!B2</f>
        <v>30</v>
      </c>
      <c r="C2" s="12">
        <f>Expedition!C2</f>
        <v>0</v>
      </c>
      <c r="D2" s="13">
        <f>Expedition!D2</f>
        <v>48.200000762939453</v>
      </c>
      <c r="E2" s="14">
        <f>Expedition!E2</f>
        <v>4.2150001525878906</v>
      </c>
      <c r="F2" s="10">
        <f>Expedition!F2</f>
        <v>54</v>
      </c>
      <c r="G2" s="14">
        <f>Expedition!G2</f>
        <v>4.6119999885559082</v>
      </c>
      <c r="H2" s="10">
        <f>Expedition!H2</f>
        <v>60</v>
      </c>
      <c r="I2" s="14">
        <f>Expedition!I2</f>
        <v>4.8870000839233398</v>
      </c>
      <c r="J2" s="10">
        <f>Expedition!J2</f>
        <v>70</v>
      </c>
      <c r="K2" s="14">
        <f>Expedition!K2</f>
        <v>5.2069997787475586</v>
      </c>
      <c r="L2" s="10">
        <f>Expedition!L2</f>
        <v>80</v>
      </c>
      <c r="M2" s="14">
        <f>Expedition!M2</f>
        <v>5.4149999618530273</v>
      </c>
      <c r="N2" s="10">
        <f>Expedition!N2</f>
        <v>90</v>
      </c>
      <c r="O2" s="14">
        <f>Expedition!O2</f>
        <v>5.5390000343322754</v>
      </c>
      <c r="P2" s="10">
        <f>Expedition!P2</f>
        <v>100</v>
      </c>
      <c r="Q2" s="14">
        <f>Expedition!Q2</f>
        <v>5.4829998016357422</v>
      </c>
      <c r="R2" s="10">
        <f>Expedition!R2</f>
        <v>110</v>
      </c>
      <c r="S2" s="14">
        <f>Expedition!S2</f>
        <v>5.2960000038146973</v>
      </c>
      <c r="T2" s="10">
        <f>Expedition!T2</f>
        <v>120</v>
      </c>
      <c r="U2" s="14">
        <f>Expedition!U2</f>
        <v>4.9380002021789551</v>
      </c>
      <c r="V2" s="10">
        <f>Expedition!V2</f>
        <v>134</v>
      </c>
      <c r="W2" s="14">
        <f>Expedition!W2</f>
        <v>4.1760001182556152</v>
      </c>
      <c r="X2" s="10">
        <f>Expedition!X2</f>
        <v>148.39999389648437</v>
      </c>
      <c r="Y2" s="14">
        <f>Expedition!Y2</f>
        <v>3.5190000534057617</v>
      </c>
      <c r="Z2" s="10">
        <f>Expedition!Z2</f>
        <v>180</v>
      </c>
      <c r="AA2" s="14">
        <f>Expedition!AA2</f>
        <v>2.8340001106262207</v>
      </c>
    </row>
    <row r="3" spans="1:27" x14ac:dyDescent="0.2">
      <c r="A3" s="80">
        <f>'Deckman MH'!A4</f>
        <v>8.1960926055908203</v>
      </c>
      <c r="B3" s="11">
        <f>Expedition!B3</f>
        <v>30</v>
      </c>
      <c r="C3" s="12">
        <f>Expedition!C3</f>
        <v>0</v>
      </c>
      <c r="D3" s="13">
        <f>Expedition!D3</f>
        <v>45.700000762939453</v>
      </c>
      <c r="E3" s="14">
        <f>Expedition!E3</f>
        <v>4.8940000534057617</v>
      </c>
      <c r="F3" s="10">
        <f>Expedition!F3</f>
        <v>53</v>
      </c>
      <c r="G3" s="14">
        <f>Expedition!G3</f>
        <v>5.4749999046325684</v>
      </c>
      <c r="H3" s="10">
        <f>Expedition!H3</f>
        <v>60</v>
      </c>
      <c r="I3" s="14">
        <f>Expedition!I3</f>
        <v>5.8119997978210449</v>
      </c>
      <c r="J3" s="10">
        <f>Expedition!J3</f>
        <v>70</v>
      </c>
      <c r="K3" s="14">
        <f>Expedition!K3</f>
        <v>6.0510001182556152</v>
      </c>
      <c r="L3" s="10">
        <f>Expedition!L3</f>
        <v>80</v>
      </c>
      <c r="M3" s="14">
        <f>Expedition!M3</f>
        <v>6.2140002250671387</v>
      </c>
      <c r="N3" s="10">
        <f>Expedition!N3</f>
        <v>90</v>
      </c>
      <c r="O3" s="14">
        <f>Expedition!O3</f>
        <v>6.2870001792907715</v>
      </c>
      <c r="P3" s="10">
        <f>Expedition!P3</f>
        <v>100</v>
      </c>
      <c r="Q3" s="14">
        <f>Expedition!Q3</f>
        <v>6.2620000839233398</v>
      </c>
      <c r="R3" s="10">
        <f>Expedition!R3</f>
        <v>110</v>
      </c>
      <c r="S3" s="14">
        <f>Expedition!S3</f>
        <v>6.1519999504089355</v>
      </c>
      <c r="T3" s="10">
        <f>Expedition!T3</f>
        <v>120</v>
      </c>
      <c r="U3" s="14">
        <f>Expedition!U3</f>
        <v>5.9310002326965332</v>
      </c>
      <c r="V3" s="10">
        <f>Expedition!V3</f>
        <v>136</v>
      </c>
      <c r="W3" s="14">
        <f>Expedition!W3</f>
        <v>5.1820001602172852</v>
      </c>
      <c r="X3" s="10">
        <f>Expedition!X3</f>
        <v>152.89999389648437</v>
      </c>
      <c r="Y3" s="14">
        <f>Expedition!Y3</f>
        <v>4.3810000419616699</v>
      </c>
      <c r="Z3" s="10">
        <f>Expedition!Z3</f>
        <v>180</v>
      </c>
      <c r="AA3" s="14">
        <f>Expedition!AA3</f>
        <v>3.750999927520752</v>
      </c>
    </row>
    <row r="4" spans="1:27" x14ac:dyDescent="0.2">
      <c r="A4" s="80">
        <f>'Deckman MH'!A5</f>
        <v>10.245115280151367</v>
      </c>
      <c r="B4" s="11">
        <f>Expedition!B4</f>
        <v>30</v>
      </c>
      <c r="C4" s="12">
        <f>Expedition!C4</f>
        <v>0</v>
      </c>
      <c r="D4" s="13">
        <f>Expedition!D4</f>
        <v>45.400001525878906</v>
      </c>
      <c r="E4" s="14">
        <f>Expedition!E4</f>
        <v>5.4879999160766602</v>
      </c>
      <c r="F4" s="10">
        <f>Expedition!F4</f>
        <v>53</v>
      </c>
      <c r="G4" s="14">
        <f>Expedition!G4</f>
        <v>5.9809999465942383</v>
      </c>
      <c r="H4" s="10">
        <f>Expedition!H4</f>
        <v>60</v>
      </c>
      <c r="I4" s="14">
        <f>Expedition!I4</f>
        <v>6.2259998321533203</v>
      </c>
      <c r="J4" s="10">
        <f>Expedition!J4</f>
        <v>70</v>
      </c>
      <c r="K4" s="14">
        <f>Expedition!K4</f>
        <v>6.4499998092651367</v>
      </c>
      <c r="L4" s="10">
        <f>Expedition!L4</f>
        <v>80</v>
      </c>
      <c r="M4" s="14">
        <f>Expedition!M4</f>
        <v>6.5980000495910645</v>
      </c>
      <c r="N4" s="10">
        <f>Expedition!N4</f>
        <v>90</v>
      </c>
      <c r="O4" s="14">
        <f>Expedition!O4</f>
        <v>6.7189998626708984</v>
      </c>
      <c r="P4" s="10">
        <f>Expedition!P4</f>
        <v>100</v>
      </c>
      <c r="Q4" s="14">
        <f>Expedition!Q4</f>
        <v>6.7179999351501465</v>
      </c>
      <c r="R4" s="10">
        <f>Expedition!R4</f>
        <v>110</v>
      </c>
      <c r="S4" s="14">
        <f>Expedition!S4</f>
        <v>6.6180000305175781</v>
      </c>
      <c r="T4" s="10">
        <f>Expedition!T4</f>
        <v>120</v>
      </c>
      <c r="U4" s="14">
        <f>Expedition!U4</f>
        <v>6.4330000877380371</v>
      </c>
      <c r="V4" s="10">
        <f>Expedition!V4</f>
        <v>138</v>
      </c>
      <c r="W4" s="14">
        <f>Expedition!W4</f>
        <v>5.9289999008178711</v>
      </c>
      <c r="X4" s="10">
        <f>Expedition!X4</f>
        <v>155.5</v>
      </c>
      <c r="Y4" s="14">
        <f>Expedition!Y4</f>
        <v>5.1999998092651367</v>
      </c>
      <c r="Z4" s="10">
        <f>Expedition!Z4</f>
        <v>180</v>
      </c>
      <c r="AA4" s="14">
        <f>Expedition!AA4</f>
        <v>4.620999813079834</v>
      </c>
    </row>
    <row r="5" spans="1:27" x14ac:dyDescent="0.2">
      <c r="A5" s="80">
        <f>'Deckman MH'!A6</f>
        <v>12.29413890838623</v>
      </c>
      <c r="B5" s="11">
        <f>Expedition!B5</f>
        <v>30</v>
      </c>
      <c r="C5" s="12">
        <f>Expedition!C5</f>
        <v>0</v>
      </c>
      <c r="D5" s="13">
        <f>Expedition!D5</f>
        <v>43.200000762939453</v>
      </c>
      <c r="E5" s="14">
        <f>Expedition!E5</f>
        <v>5.6690001487731934</v>
      </c>
      <c r="F5" s="10">
        <f>Expedition!F5</f>
        <v>52</v>
      </c>
      <c r="G5" s="14">
        <f>Expedition!G5</f>
        <v>6.179999828338623</v>
      </c>
      <c r="H5" s="10">
        <f>Expedition!H5</f>
        <v>60</v>
      </c>
      <c r="I5" s="14">
        <f>Expedition!I5</f>
        <v>6.435999870300293</v>
      </c>
      <c r="J5" s="10">
        <f>Expedition!J5</f>
        <v>70</v>
      </c>
      <c r="K5" s="14">
        <f>Expedition!K5</f>
        <v>6.6620001792907715</v>
      </c>
      <c r="L5" s="10">
        <f>Expedition!L5</f>
        <v>80</v>
      </c>
      <c r="M5" s="14">
        <f>Expedition!M5</f>
        <v>6.8319997787475586</v>
      </c>
      <c r="N5" s="10">
        <f>Expedition!N5</f>
        <v>90</v>
      </c>
      <c r="O5" s="14">
        <f>Expedition!O5</f>
        <v>6.9840002059936523</v>
      </c>
      <c r="P5" s="10">
        <f>Expedition!P5</f>
        <v>100</v>
      </c>
      <c r="Q5" s="14">
        <f>Expedition!Q5</f>
        <v>7.0679998397827148</v>
      </c>
      <c r="R5" s="10">
        <f>Expedition!R5</f>
        <v>110</v>
      </c>
      <c r="S5" s="14">
        <f>Expedition!S5</f>
        <v>6.9879999160766602</v>
      </c>
      <c r="T5" s="10">
        <f>Expedition!T5</f>
        <v>120</v>
      </c>
      <c r="U5" s="14">
        <f>Expedition!U5</f>
        <v>6.8169999122619629</v>
      </c>
      <c r="V5" s="10">
        <f>Expedition!V5</f>
        <v>143</v>
      </c>
      <c r="W5" s="14">
        <f>Expedition!W5</f>
        <v>6.2859997749328613</v>
      </c>
      <c r="X5" s="10">
        <f>Expedition!X5</f>
        <v>165.5</v>
      </c>
      <c r="Y5" s="14">
        <f>Expedition!Y5</f>
        <v>5.6700000762939453</v>
      </c>
      <c r="Z5" s="10">
        <f>Expedition!Z5</f>
        <v>180</v>
      </c>
      <c r="AA5" s="14">
        <f>Expedition!AA5</f>
        <v>5.4019999504089355</v>
      </c>
    </row>
    <row r="6" spans="1:27" x14ac:dyDescent="0.2">
      <c r="A6" s="80">
        <f>'Deckman MH'!A7</f>
        <v>16.392185211181641</v>
      </c>
      <c r="B6" s="11">
        <f>Expedition!B6</f>
        <v>30</v>
      </c>
      <c r="C6" s="12">
        <f>Expedition!C6</f>
        <v>0</v>
      </c>
      <c r="D6" s="13">
        <f>Expedition!D6</f>
        <v>40.900001525878906</v>
      </c>
      <c r="E6" s="14">
        <f>Expedition!E6</f>
        <v>5.8299999237060547</v>
      </c>
      <c r="F6" s="10">
        <f>Expedition!F6</f>
        <v>50</v>
      </c>
      <c r="G6" s="14">
        <f>Expedition!G6</f>
        <v>6.3390002250671387</v>
      </c>
      <c r="H6" s="10">
        <f>Expedition!H6</f>
        <v>60</v>
      </c>
      <c r="I6" s="14">
        <f>Expedition!I6</f>
        <v>6.6560001373291016</v>
      </c>
      <c r="J6" s="10">
        <f>Expedition!J6</f>
        <v>70</v>
      </c>
      <c r="K6" s="14">
        <f>Expedition!K6</f>
        <v>6.8920001983642578</v>
      </c>
      <c r="L6" s="10">
        <f>Expedition!L6</f>
        <v>80</v>
      </c>
      <c r="M6" s="14">
        <f>Expedition!M6</f>
        <v>7.0869998931884766</v>
      </c>
      <c r="N6" s="10">
        <f>Expedition!N6</f>
        <v>90</v>
      </c>
      <c r="O6" s="14">
        <f>Expedition!O6</f>
        <v>7.2719998359680176</v>
      </c>
      <c r="P6" s="10">
        <f>Expedition!P6</f>
        <v>100</v>
      </c>
      <c r="Q6" s="14">
        <f>Expedition!Q6</f>
        <v>7.4629998207092285</v>
      </c>
      <c r="R6" s="10">
        <f>Expedition!R6</f>
        <v>110</v>
      </c>
      <c r="S6" s="14">
        <f>Expedition!S6</f>
        <v>7.6059999465942383</v>
      </c>
      <c r="T6" s="10">
        <f>Expedition!T6</f>
        <v>120</v>
      </c>
      <c r="U6" s="14">
        <f>Expedition!U6</f>
        <v>7.4879999160766602</v>
      </c>
      <c r="V6" s="10">
        <f>Expedition!V6</f>
        <v>147</v>
      </c>
      <c r="W6" s="14">
        <f>Expedition!W6</f>
        <v>6.9439997673034668</v>
      </c>
      <c r="X6" s="10">
        <f>Expedition!X6</f>
        <v>174.89999389648437</v>
      </c>
      <c r="Y6" s="14">
        <f>Expedition!Y6</f>
        <v>6.4739999771118164</v>
      </c>
      <c r="Z6" s="10">
        <f>Expedition!Z6</f>
        <v>180</v>
      </c>
      <c r="AA6" s="14">
        <f>Expedition!AA6</f>
        <v>6.4320001602172852</v>
      </c>
    </row>
    <row r="7" spans="1:27" x14ac:dyDescent="0.2">
      <c r="A7" s="80">
        <f>'Deckman MH'!A8</f>
        <v>20.490230560302734</v>
      </c>
      <c r="B7" s="11">
        <f>Expedition!B7</f>
        <v>30</v>
      </c>
      <c r="C7" s="12">
        <f>Expedition!C7</f>
        <v>0</v>
      </c>
      <c r="D7" s="13">
        <f>Expedition!D7</f>
        <v>40.700000762939453</v>
      </c>
      <c r="E7" s="14">
        <f>Expedition!E7</f>
        <v>5.8829998970031738</v>
      </c>
      <c r="F7" s="10">
        <f>Expedition!F7</f>
        <v>50</v>
      </c>
      <c r="G7" s="14">
        <f>Expedition!G7</f>
        <v>6.4029998779296875</v>
      </c>
      <c r="H7" s="10">
        <f>Expedition!H7</f>
        <v>60</v>
      </c>
      <c r="I7" s="14">
        <f>Expedition!I7</f>
        <v>6.7329998016357422</v>
      </c>
      <c r="J7" s="10">
        <f>Expedition!J7</f>
        <v>70</v>
      </c>
      <c r="K7" s="14">
        <f>Expedition!K7</f>
        <v>6.9910001754760742</v>
      </c>
      <c r="L7" s="10">
        <f>Expedition!L7</f>
        <v>80</v>
      </c>
      <c r="M7" s="14">
        <f>Expedition!M7</f>
        <v>7.2150001525878906</v>
      </c>
      <c r="N7" s="10">
        <f>Expedition!N7</f>
        <v>90</v>
      </c>
      <c r="O7" s="14">
        <f>Expedition!O7</f>
        <v>7.4429998397827148</v>
      </c>
      <c r="P7" s="10">
        <f>Expedition!P7</f>
        <v>100</v>
      </c>
      <c r="Q7" s="14">
        <f>Expedition!Q7</f>
        <v>7.6690001487731934</v>
      </c>
      <c r="R7" s="10">
        <f>Expedition!R7</f>
        <v>110</v>
      </c>
      <c r="S7" s="14">
        <f>Expedition!S7</f>
        <v>7.8850002288818359</v>
      </c>
      <c r="T7" s="10">
        <f>Expedition!T7</f>
        <v>120</v>
      </c>
      <c r="U7" s="14">
        <f>Expedition!U7</f>
        <v>8.0989999771118164</v>
      </c>
      <c r="V7" s="10">
        <f>Expedition!V7</f>
        <v>148</v>
      </c>
      <c r="W7" s="14">
        <f>Expedition!W7</f>
        <v>7.5679998397827148</v>
      </c>
      <c r="X7" s="10">
        <f>Expedition!X7</f>
        <v>175.80000305175781</v>
      </c>
      <c r="Y7" s="14">
        <f>Expedition!Y7</f>
        <v>7.1180000305175781</v>
      </c>
      <c r="Z7" s="10">
        <f>Expedition!Z7</f>
        <v>180</v>
      </c>
      <c r="AA7" s="14">
        <f>Expedition!AA7</f>
        <v>7.0859999656677246</v>
      </c>
    </row>
    <row r="8" spans="1:27" x14ac:dyDescent="0.2">
      <c r="A8" s="80">
        <f>'Deckman MH'!A9</f>
        <v>24.588277816772461</v>
      </c>
      <c r="B8" s="11">
        <f>Expedition!B8</f>
        <v>30</v>
      </c>
      <c r="C8" s="12">
        <f>Expedition!C8</f>
        <v>0</v>
      </c>
      <c r="D8" s="13">
        <f>Expedition!D8</f>
        <v>42</v>
      </c>
      <c r="E8" s="14">
        <f>Expedition!E8</f>
        <v>5.8909997940063477</v>
      </c>
      <c r="F8" s="10">
        <f>Expedition!F8</f>
        <v>51</v>
      </c>
      <c r="G8" s="14">
        <f>Expedition!G8</f>
        <v>6.4180002212524414</v>
      </c>
      <c r="H8" s="10">
        <f>Expedition!H8</f>
        <v>60</v>
      </c>
      <c r="I8" s="14">
        <f>Expedition!I8</f>
        <v>6.7410001754760742</v>
      </c>
      <c r="J8" s="10">
        <f>Expedition!J8</f>
        <v>70</v>
      </c>
      <c r="K8" s="14">
        <f>Expedition!K8</f>
        <v>7.0310001373291016</v>
      </c>
      <c r="L8" s="10">
        <f>Expedition!L8</f>
        <v>80</v>
      </c>
      <c r="M8" s="14">
        <f>Expedition!M8</f>
        <v>7.2890000343322754</v>
      </c>
      <c r="N8" s="10">
        <f>Expedition!N8</f>
        <v>90</v>
      </c>
      <c r="O8" s="14">
        <f>Expedition!O8</f>
        <v>7.5619997978210449</v>
      </c>
      <c r="P8" s="10">
        <f>Expedition!P8</f>
        <v>100</v>
      </c>
      <c r="Q8" s="14">
        <f>Expedition!Q8</f>
        <v>7.8130002021789551</v>
      </c>
      <c r="R8" s="10">
        <f>Expedition!R8</f>
        <v>110</v>
      </c>
      <c r="S8" s="14">
        <f>Expedition!S8</f>
        <v>8.0570001602172852</v>
      </c>
      <c r="T8" s="10">
        <f>Expedition!T8</f>
        <v>120</v>
      </c>
      <c r="U8" s="14">
        <f>Expedition!U8</f>
        <v>8.310999870300293</v>
      </c>
      <c r="V8" s="10">
        <f>Expedition!V8</f>
        <v>148</v>
      </c>
      <c r="W8" s="14">
        <f>Expedition!W8</f>
        <v>8.2639999389648437</v>
      </c>
      <c r="X8" s="10">
        <f>Expedition!X8</f>
        <v>175.30000305175781</v>
      </c>
      <c r="Y8" s="14">
        <f>Expedition!Y8</f>
        <v>7.7239999771118164</v>
      </c>
      <c r="Z8" s="10">
        <f>Expedition!Z8</f>
        <v>180</v>
      </c>
      <c r="AA8" s="14">
        <f>Expedition!AA8</f>
        <v>7.679999828338623</v>
      </c>
    </row>
    <row r="9" spans="1:27" x14ac:dyDescent="0.2">
      <c r="B9" s="14"/>
      <c r="C9" s="13"/>
      <c r="D9" s="14"/>
      <c r="F9" s="14"/>
      <c r="H9" s="14"/>
      <c r="J9" s="14"/>
      <c r="L9" s="14"/>
      <c r="N9" s="14"/>
      <c r="O9"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A9"/>
  <sheetViews>
    <sheetView workbookViewId="0">
      <selection activeCell="P19" sqref="P19"/>
    </sheetView>
    <sheetView workbookViewId="1">
      <selection activeCell="A2" sqref="A2:A8"/>
    </sheetView>
    <sheetView topLeftCell="E1" workbookViewId="2">
      <selection activeCell="P14" sqref="P14"/>
    </sheetView>
  </sheetViews>
  <sheetFormatPr defaultColWidth="7.7109375" defaultRowHeight="12.75" x14ac:dyDescent="0.2"/>
  <cols>
    <col min="1" max="19" width="8.7109375" style="10" customWidth="1"/>
    <col min="20" max="16384" width="7.7109375" style="10"/>
  </cols>
  <sheetData>
    <row r="1" spans="1:27" x14ac:dyDescent="0.2">
      <c r="A1" s="10" t="s">
        <v>175</v>
      </c>
      <c r="B1" s="10" t="s">
        <v>176</v>
      </c>
      <c r="C1" s="10" t="s">
        <v>177</v>
      </c>
      <c r="D1" s="10" t="s">
        <v>178</v>
      </c>
      <c r="E1" s="10" t="s">
        <v>179</v>
      </c>
      <c r="F1" s="10" t="s">
        <v>180</v>
      </c>
      <c r="G1" s="10" t="s">
        <v>181</v>
      </c>
      <c r="H1" s="10" t="s">
        <v>182</v>
      </c>
      <c r="I1" s="10" t="s">
        <v>183</v>
      </c>
      <c r="J1" s="10" t="s">
        <v>184</v>
      </c>
      <c r="K1" s="10" t="s">
        <v>185</v>
      </c>
      <c r="L1" s="10" t="s">
        <v>186</v>
      </c>
      <c r="M1" s="10" t="s">
        <v>187</v>
      </c>
      <c r="N1" s="10" t="s">
        <v>188</v>
      </c>
      <c r="O1" s="10" t="s">
        <v>189</v>
      </c>
      <c r="P1" s="10" t="s">
        <v>190</v>
      </c>
      <c r="Q1" s="10" t="s">
        <v>191</v>
      </c>
      <c r="R1" s="10" t="s">
        <v>192</v>
      </c>
      <c r="S1" s="10" t="s">
        <v>193</v>
      </c>
      <c r="T1" s="10" t="s">
        <v>290</v>
      </c>
      <c r="U1" s="10" t="s">
        <v>291</v>
      </c>
      <c r="V1" s="10" t="s">
        <v>292</v>
      </c>
      <c r="W1" s="10" t="s">
        <v>293</v>
      </c>
      <c r="X1" s="10" t="s">
        <v>294</v>
      </c>
      <c r="Y1" s="10" t="s">
        <v>295</v>
      </c>
      <c r="Z1" s="10" t="s">
        <v>296</v>
      </c>
      <c r="AA1" s="10" t="s">
        <v>297</v>
      </c>
    </row>
    <row r="2" spans="1:27" x14ac:dyDescent="0.2">
      <c r="A2" s="80">
        <f>'Expedition MH'!A2</f>
        <v>6.1470694541931152</v>
      </c>
      <c r="B2" s="11">
        <f>'Expedition Start'!B2</f>
        <v>30</v>
      </c>
      <c r="C2" s="14">
        <f>'Expedition Start'!C2</f>
        <v>0</v>
      </c>
      <c r="D2" s="13">
        <f>'Expedition Start'!D2</f>
        <v>48.200000762939453</v>
      </c>
      <c r="E2" s="14">
        <f>'Expedition Start'!E2</f>
        <v>4.2150001525878906</v>
      </c>
      <c r="F2" s="10">
        <f>'Expedition Start'!F2</f>
        <v>54</v>
      </c>
      <c r="G2" s="14">
        <f>'Expedition Start'!G2</f>
        <v>4.6119999885559082</v>
      </c>
      <c r="H2" s="10">
        <f>'Expedition Start'!H2</f>
        <v>60</v>
      </c>
      <c r="I2" s="14">
        <f>'Expedition Start'!I2</f>
        <v>4.8870000839233398</v>
      </c>
      <c r="J2" s="10">
        <f>'Expedition Start'!J2</f>
        <v>70</v>
      </c>
      <c r="K2" s="14">
        <f>'Expedition Start'!K2</f>
        <v>5.2069997787475586</v>
      </c>
      <c r="L2" s="10">
        <f>'Expedition Start'!L2</f>
        <v>80</v>
      </c>
      <c r="M2" s="14">
        <f>'Expedition Start'!M2</f>
        <v>5.3720002174377441</v>
      </c>
      <c r="N2" s="10">
        <f>'Expedition Start'!N2</f>
        <v>90</v>
      </c>
      <c r="O2" s="14">
        <f>'Expedition Start'!O2</f>
        <v>5.3860001564025879</v>
      </c>
      <c r="P2" s="10">
        <f>'Expedition Start'!P2</f>
        <v>100</v>
      </c>
      <c r="Q2" s="14">
        <f>'Expedition Start'!Q2</f>
        <v>5.2119998931884766</v>
      </c>
      <c r="R2" s="10">
        <f>'Expedition Start'!R2</f>
        <v>110</v>
      </c>
      <c r="S2" s="14">
        <f>'Expedition Start'!S2</f>
        <v>4.8569998741149902</v>
      </c>
      <c r="T2" s="10">
        <f>'Expedition Start'!T2</f>
        <v>120</v>
      </c>
      <c r="U2" s="14">
        <f>'Expedition Start'!U2</f>
        <v>4.3569998741149902</v>
      </c>
      <c r="V2" s="76">
        <f>'Expedition Start'!V2</f>
        <v>134</v>
      </c>
      <c r="W2" s="14">
        <f>'Expedition Start'!W2</f>
        <v>3.5480000972747803</v>
      </c>
      <c r="X2" s="10">
        <f>'Expedition Start'!X2</f>
        <v>164.39999389648437</v>
      </c>
      <c r="Y2" s="14">
        <f>'Expedition Start'!Y2</f>
        <v>2.8399999141693115</v>
      </c>
      <c r="Z2" s="10">
        <f>'Expedition Start'!Z2</f>
        <v>180</v>
      </c>
      <c r="AA2" s="14">
        <f>'Expedition Start'!AA2</f>
        <v>2.6349999904632568</v>
      </c>
    </row>
    <row r="3" spans="1:27" x14ac:dyDescent="0.2">
      <c r="A3" s="80">
        <f>'Expedition MH'!A3</f>
        <v>8.1960926055908203</v>
      </c>
      <c r="B3" s="11">
        <f>'Expedition Start'!B3</f>
        <v>30</v>
      </c>
      <c r="C3" s="14">
        <f>'Expedition Start'!C3</f>
        <v>0</v>
      </c>
      <c r="D3" s="13">
        <f>'Expedition Start'!D3</f>
        <v>45.700000762939453</v>
      </c>
      <c r="E3" s="14">
        <f>'Expedition Start'!E3</f>
        <v>4.8940000534057617</v>
      </c>
      <c r="F3" s="10">
        <f>'Expedition Start'!F3</f>
        <v>53</v>
      </c>
      <c r="G3" s="14">
        <f>'Expedition Start'!G3</f>
        <v>5.4749999046325684</v>
      </c>
      <c r="H3" s="10">
        <f>'Expedition Start'!H3</f>
        <v>60</v>
      </c>
      <c r="I3" s="14">
        <f>'Expedition Start'!I3</f>
        <v>5.8119997978210449</v>
      </c>
      <c r="J3" s="10">
        <f>'Expedition Start'!J3</f>
        <v>70</v>
      </c>
      <c r="K3" s="14">
        <f>'Expedition Start'!K3</f>
        <v>6.0510001182556152</v>
      </c>
      <c r="L3" s="10">
        <f>'Expedition Start'!L3</f>
        <v>80</v>
      </c>
      <c r="M3" s="14">
        <f>'Expedition Start'!M3</f>
        <v>6.1550002098083496</v>
      </c>
      <c r="N3" s="10">
        <f>'Expedition Start'!N3</f>
        <v>90</v>
      </c>
      <c r="O3" s="14">
        <f>'Expedition Start'!O3</f>
        <v>6.1579999923706055</v>
      </c>
      <c r="P3" s="10">
        <f>'Expedition Start'!P3</f>
        <v>100</v>
      </c>
      <c r="Q3" s="14">
        <f>'Expedition Start'!Q3</f>
        <v>6.0370001792907715</v>
      </c>
      <c r="R3" s="10">
        <f>'Expedition Start'!R3</f>
        <v>110</v>
      </c>
      <c r="S3" s="14">
        <f>'Expedition Start'!S3</f>
        <v>5.7789998054504395</v>
      </c>
      <c r="T3" s="10">
        <f>'Expedition Start'!T3</f>
        <v>120</v>
      </c>
      <c r="U3" s="14">
        <f>'Expedition Start'!U3</f>
        <v>5.2960000038146973</v>
      </c>
      <c r="V3" s="76">
        <f>'Expedition Start'!V3</f>
        <v>136</v>
      </c>
      <c r="W3" s="14">
        <f>'Expedition Start'!W3</f>
        <v>4.4720001220703125</v>
      </c>
      <c r="X3" s="10">
        <f>'Expedition Start'!X3</f>
        <v>165.39999389648437</v>
      </c>
      <c r="Y3" s="14">
        <f>'Expedition Start'!Y3</f>
        <v>3.7400000095367432</v>
      </c>
      <c r="Z3" s="10">
        <f>'Expedition Start'!Z3</f>
        <v>180</v>
      </c>
      <c r="AA3" s="14">
        <f>'Expedition Start'!AA3</f>
        <v>3.500999927520752</v>
      </c>
    </row>
    <row r="4" spans="1:27" x14ac:dyDescent="0.2">
      <c r="A4" s="80">
        <f>'Expedition MH'!A4</f>
        <v>10.245115280151367</v>
      </c>
      <c r="B4" s="11">
        <f>'Expedition Start'!B4</f>
        <v>30</v>
      </c>
      <c r="C4" s="14">
        <f>'Expedition Start'!C4</f>
        <v>0</v>
      </c>
      <c r="D4" s="13">
        <f>'Expedition Start'!D4</f>
        <v>45.400001525878906</v>
      </c>
      <c r="E4" s="14">
        <f>'Expedition Start'!E4</f>
        <v>5.4879999160766602</v>
      </c>
      <c r="F4" s="10">
        <f>'Expedition Start'!F4</f>
        <v>53</v>
      </c>
      <c r="G4" s="14">
        <f>'Expedition Start'!G4</f>
        <v>5.9809999465942383</v>
      </c>
      <c r="H4" s="10">
        <f>'Expedition Start'!H4</f>
        <v>60</v>
      </c>
      <c r="I4" s="14">
        <f>'Expedition Start'!I4</f>
        <v>6.2259998321533203</v>
      </c>
      <c r="J4" s="10">
        <f>'Expedition Start'!J4</f>
        <v>70</v>
      </c>
      <c r="K4" s="14">
        <f>'Expedition Start'!K4</f>
        <v>6.4499998092651367</v>
      </c>
      <c r="L4" s="10">
        <f>'Expedition Start'!L4</f>
        <v>80</v>
      </c>
      <c r="M4" s="14">
        <f>'Expedition Start'!M4</f>
        <v>6.564000129699707</v>
      </c>
      <c r="N4" s="10">
        <f>'Expedition Start'!N4</f>
        <v>90</v>
      </c>
      <c r="O4" s="14">
        <f>'Expedition Start'!O4</f>
        <v>6.5720000267028809</v>
      </c>
      <c r="P4" s="10">
        <f>'Expedition Start'!P4</f>
        <v>100</v>
      </c>
      <c r="Q4" s="14">
        <f>'Expedition Start'!Q4</f>
        <v>6.4569997787475586</v>
      </c>
      <c r="R4" s="10">
        <f>'Expedition Start'!R4</f>
        <v>110</v>
      </c>
      <c r="S4" s="14">
        <f>'Expedition Start'!S4</f>
        <v>6.2589998245239258</v>
      </c>
      <c r="T4" s="10">
        <f>'Expedition Start'!T4</f>
        <v>120</v>
      </c>
      <c r="U4" s="14">
        <f>'Expedition Start'!U4</f>
        <v>5.9730000495910645</v>
      </c>
      <c r="V4" s="76">
        <f>'Expedition Start'!V4</f>
        <v>138</v>
      </c>
      <c r="W4" s="14">
        <f>'Expedition Start'!W4</f>
        <v>5.2140002250671387</v>
      </c>
      <c r="X4" s="10">
        <f>'Expedition Start'!X4</f>
        <v>166.89999389648437</v>
      </c>
      <c r="Y4" s="14">
        <f>'Expedition Start'!Y4</f>
        <v>4.5520000457763672</v>
      </c>
      <c r="Z4" s="10">
        <f>'Expedition Start'!Z4</f>
        <v>180</v>
      </c>
      <c r="AA4" s="14">
        <f>'Expedition Start'!AA4</f>
        <v>4.3130002021789551</v>
      </c>
    </row>
    <row r="5" spans="1:27" x14ac:dyDescent="0.2">
      <c r="A5" s="80">
        <f>'Expedition MH'!A5</f>
        <v>12.29413890838623</v>
      </c>
      <c r="B5" s="11">
        <f>'Expedition Start'!B5</f>
        <v>30</v>
      </c>
      <c r="C5" s="14">
        <f>'Expedition Start'!C5</f>
        <v>0</v>
      </c>
      <c r="D5" s="13">
        <f>'Expedition Start'!D5</f>
        <v>43.200000762939453</v>
      </c>
      <c r="E5" s="14">
        <f>'Expedition Start'!E5</f>
        <v>5.6690001487731934</v>
      </c>
      <c r="F5" s="10">
        <f>'Expedition Start'!F5</f>
        <v>52</v>
      </c>
      <c r="G5" s="14">
        <f>'Expedition Start'!G5</f>
        <v>6.179999828338623</v>
      </c>
      <c r="H5" s="10">
        <f>'Expedition Start'!H5</f>
        <v>60</v>
      </c>
      <c r="I5" s="14">
        <f>'Expedition Start'!I5</f>
        <v>6.435999870300293</v>
      </c>
      <c r="J5" s="10">
        <f>'Expedition Start'!J5</f>
        <v>70</v>
      </c>
      <c r="K5" s="14">
        <f>'Expedition Start'!K5</f>
        <v>6.6620001792907715</v>
      </c>
      <c r="L5" s="10">
        <f>'Expedition Start'!L5</f>
        <v>80</v>
      </c>
      <c r="M5" s="14">
        <f>'Expedition Start'!M5</f>
        <v>6.8319997787475586</v>
      </c>
      <c r="N5" s="10">
        <f>'Expedition Start'!N5</f>
        <v>90</v>
      </c>
      <c r="O5" s="14">
        <f>'Expedition Start'!O5</f>
        <v>6.880000114440918</v>
      </c>
      <c r="P5" s="10">
        <f>'Expedition Start'!P5</f>
        <v>100</v>
      </c>
      <c r="Q5" s="14">
        <f>'Expedition Start'!Q5</f>
        <v>6.7820000648498535</v>
      </c>
      <c r="R5" s="10">
        <f>'Expedition Start'!R5</f>
        <v>110</v>
      </c>
      <c r="S5" s="14">
        <f>'Expedition Start'!S5</f>
        <v>6.6030001640319824</v>
      </c>
      <c r="T5" s="10">
        <f>'Expedition Start'!T5</f>
        <v>120</v>
      </c>
      <c r="U5" s="14">
        <f>'Expedition Start'!U5</f>
        <v>6.3680000305175781</v>
      </c>
      <c r="V5" s="76">
        <f>'Expedition Start'!V5</f>
        <v>143</v>
      </c>
      <c r="W5" s="14">
        <f>'Expedition Start'!W5</f>
        <v>5.7839999198913574</v>
      </c>
      <c r="X5" s="10">
        <f>'Expedition Start'!X5</f>
        <v>167.5</v>
      </c>
      <c r="Y5" s="14">
        <f>'Expedition Start'!Y5</f>
        <v>5.2709999084472656</v>
      </c>
      <c r="Z5" s="10">
        <f>'Expedition Start'!Z5</f>
        <v>180</v>
      </c>
      <c r="AA5" s="14">
        <f>'Expedition Start'!AA5</f>
        <v>5.0219998359680176</v>
      </c>
    </row>
    <row r="6" spans="1:27" x14ac:dyDescent="0.2">
      <c r="A6" s="80">
        <f>'Expedition MH'!A6</f>
        <v>16.392185211181641</v>
      </c>
      <c r="B6" s="11">
        <f>'Expedition Start'!B6</f>
        <v>30</v>
      </c>
      <c r="C6" s="14">
        <f>'Expedition Start'!C6</f>
        <v>0</v>
      </c>
      <c r="D6" s="13">
        <f>'Expedition Start'!D6</f>
        <v>40.900001525878906</v>
      </c>
      <c r="E6" s="14">
        <f>'Expedition Start'!E6</f>
        <v>5.8299999237060547</v>
      </c>
      <c r="F6" s="10">
        <f>'Expedition Start'!F6</f>
        <v>50</v>
      </c>
      <c r="G6" s="14">
        <f>'Expedition Start'!G6</f>
        <v>6.3390002250671387</v>
      </c>
      <c r="H6" s="10">
        <f>'Expedition Start'!H6</f>
        <v>60</v>
      </c>
      <c r="I6" s="14">
        <f>'Expedition Start'!I6</f>
        <v>6.6560001373291016</v>
      </c>
      <c r="J6" s="10">
        <f>'Expedition Start'!J6</f>
        <v>70</v>
      </c>
      <c r="K6" s="14">
        <f>'Expedition Start'!K6</f>
        <v>6.8920001983642578</v>
      </c>
      <c r="L6" s="10">
        <f>'Expedition Start'!L6</f>
        <v>80</v>
      </c>
      <c r="M6" s="14">
        <f>'Expedition Start'!M6</f>
        <v>7.0869998931884766</v>
      </c>
      <c r="N6" s="10">
        <f>'Expedition Start'!N6</f>
        <v>90</v>
      </c>
      <c r="O6" s="14">
        <f>'Expedition Start'!O6</f>
        <v>7.25</v>
      </c>
      <c r="P6" s="10">
        <f>'Expedition Start'!P6</f>
        <v>100</v>
      </c>
      <c r="Q6" s="14">
        <f>'Expedition Start'!Q6</f>
        <v>7.3039999008178711</v>
      </c>
      <c r="R6" s="10">
        <f>'Expedition Start'!R6</f>
        <v>110</v>
      </c>
      <c r="S6" s="14">
        <f>'Expedition Start'!S6</f>
        <v>7.1620001792907715</v>
      </c>
      <c r="T6" s="10">
        <f>'Expedition Start'!T6</f>
        <v>120</v>
      </c>
      <c r="U6" s="14">
        <f>'Expedition Start'!U6</f>
        <v>6.9660000801086426</v>
      </c>
      <c r="V6" s="76">
        <f>'Expedition Start'!V6</f>
        <v>147</v>
      </c>
      <c r="W6" s="14">
        <f>'Expedition Start'!W6</f>
        <v>6.560999870300293</v>
      </c>
      <c r="X6" s="10">
        <f>'Expedition Start'!X6</f>
        <v>172.80000305175781</v>
      </c>
      <c r="Y6" s="14">
        <f>'Expedition Start'!Y6</f>
        <v>6.250999927520752</v>
      </c>
      <c r="Z6" s="10">
        <f>'Expedition Start'!Z6</f>
        <v>180</v>
      </c>
      <c r="AA6" s="14">
        <f>'Expedition Start'!AA6</f>
        <v>6.1519999504089355</v>
      </c>
    </row>
    <row r="7" spans="1:27" x14ac:dyDescent="0.2">
      <c r="A7" s="80">
        <f>'Expedition MH'!A7</f>
        <v>20.490230560302734</v>
      </c>
      <c r="B7" s="11">
        <f>'Expedition Start'!B7</f>
        <v>30</v>
      </c>
      <c r="C7" s="14">
        <f>'Expedition Start'!C7</f>
        <v>0</v>
      </c>
      <c r="D7" s="13">
        <f>'Expedition Start'!D7</f>
        <v>40.700000762939453</v>
      </c>
      <c r="E7" s="14">
        <f>'Expedition Start'!E7</f>
        <v>5.8829998970031738</v>
      </c>
      <c r="F7" s="10">
        <f>'Expedition Start'!F7</f>
        <v>50</v>
      </c>
      <c r="G7" s="14">
        <f>'Expedition Start'!G7</f>
        <v>6.4029998779296875</v>
      </c>
      <c r="H7" s="10">
        <f>'Expedition Start'!H7</f>
        <v>60</v>
      </c>
      <c r="I7" s="14">
        <f>'Expedition Start'!I7</f>
        <v>6.7329998016357422</v>
      </c>
      <c r="J7" s="10">
        <f>'Expedition Start'!J7</f>
        <v>70</v>
      </c>
      <c r="K7" s="14">
        <f>'Expedition Start'!K7</f>
        <v>6.9910001754760742</v>
      </c>
      <c r="L7" s="10">
        <f>'Expedition Start'!L7</f>
        <v>80</v>
      </c>
      <c r="M7" s="14">
        <f>'Expedition Start'!M7</f>
        <v>7.2150001525878906</v>
      </c>
      <c r="N7" s="10">
        <f>'Expedition Start'!N7</f>
        <v>90</v>
      </c>
      <c r="O7" s="14">
        <f>'Expedition Start'!O7</f>
        <v>7.4140000343322754</v>
      </c>
      <c r="P7" s="10">
        <f>'Expedition Start'!P7</f>
        <v>100</v>
      </c>
      <c r="Q7" s="14">
        <f>'Expedition Start'!Q7</f>
        <v>7.5720000267028809</v>
      </c>
      <c r="R7" s="10">
        <f>'Expedition Start'!R7</f>
        <v>110</v>
      </c>
      <c r="S7" s="14">
        <f>'Expedition Start'!S7</f>
        <v>7.6420001983642578</v>
      </c>
      <c r="T7" s="10">
        <f>'Expedition Start'!T7</f>
        <v>120</v>
      </c>
      <c r="U7" s="14">
        <f>'Expedition Start'!U7</f>
        <v>7.4939999580383301</v>
      </c>
      <c r="V7" s="76">
        <f>'Expedition Start'!V7</f>
        <v>148</v>
      </c>
      <c r="W7" s="14">
        <f>'Expedition Start'!W7</f>
        <v>7.1529998779296875</v>
      </c>
      <c r="X7" s="10">
        <f>'Expedition Start'!X7</f>
        <v>174</v>
      </c>
      <c r="Y7" s="14">
        <f>'Expedition Start'!Y7</f>
        <v>6.8779997825622559</v>
      </c>
      <c r="Z7" s="10">
        <f>'Expedition Start'!Z7</f>
        <v>180</v>
      </c>
      <c r="AA7" s="14">
        <f>'Expedition Start'!AA7</f>
        <v>6.8029999732971191</v>
      </c>
    </row>
    <row r="8" spans="1:27" x14ac:dyDescent="0.2">
      <c r="A8" s="80">
        <f>'Expedition MH'!A8</f>
        <v>24.588277816772461</v>
      </c>
      <c r="B8" s="11">
        <f>'Expedition Start'!B8</f>
        <v>30</v>
      </c>
      <c r="C8" s="14">
        <f>'Expedition Start'!C8</f>
        <v>0</v>
      </c>
      <c r="D8" s="13">
        <f>'Expedition Start'!D8</f>
        <v>42</v>
      </c>
      <c r="E8" s="14">
        <f>'Expedition Start'!E8</f>
        <v>5.8909997940063477</v>
      </c>
      <c r="F8" s="10">
        <f>'Expedition Start'!F8</f>
        <v>51</v>
      </c>
      <c r="G8" s="14">
        <f>'Expedition Start'!G8</f>
        <v>6.4180002212524414</v>
      </c>
      <c r="H8" s="10">
        <f>'Expedition Start'!H8</f>
        <v>60</v>
      </c>
      <c r="I8" s="14">
        <f>'Expedition Start'!I8</f>
        <v>6.7410001754760742</v>
      </c>
      <c r="J8" s="10">
        <f>'Expedition Start'!J8</f>
        <v>70</v>
      </c>
      <c r="K8" s="14">
        <f>'Expedition Start'!K8</f>
        <v>7.0310001373291016</v>
      </c>
      <c r="L8" s="10">
        <f>'Expedition Start'!L8</f>
        <v>80</v>
      </c>
      <c r="M8" s="14">
        <f>'Expedition Start'!M8</f>
        <v>7.2890000343322754</v>
      </c>
      <c r="N8" s="10">
        <f>'Expedition Start'!N8</f>
        <v>90</v>
      </c>
      <c r="O8" s="14">
        <f>'Expedition Start'!O8</f>
        <v>7.5250000953674316</v>
      </c>
      <c r="P8" s="10">
        <f>'Expedition Start'!P8</f>
        <v>100</v>
      </c>
      <c r="Q8" s="14">
        <f>'Expedition Start'!Q8</f>
        <v>7.7160000801086426</v>
      </c>
      <c r="R8" s="10">
        <f>'Expedition Start'!R8</f>
        <v>110</v>
      </c>
      <c r="S8" s="14">
        <f>'Expedition Start'!S8</f>
        <v>7.8660001754760742</v>
      </c>
      <c r="T8" s="10">
        <f>'Expedition Start'!T8</f>
        <v>120</v>
      </c>
      <c r="U8" s="14">
        <f>'Expedition Start'!U8</f>
        <v>7.9569997787475586</v>
      </c>
      <c r="V8" s="76">
        <f>'Expedition Start'!V8</f>
        <v>148</v>
      </c>
      <c r="W8" s="14">
        <f>'Expedition Start'!W8</f>
        <v>7.7210001945495605</v>
      </c>
      <c r="X8" s="10">
        <f>'Expedition Start'!X8</f>
        <v>173.89999389648437</v>
      </c>
      <c r="Y8" s="14">
        <f>'Expedition Start'!Y8</f>
        <v>7.4229998588562012</v>
      </c>
      <c r="Z8" s="10">
        <f>'Expedition Start'!Z8</f>
        <v>180</v>
      </c>
      <c r="AA8" s="14">
        <f>'Expedition Start'!AA8</f>
        <v>7.3379998207092285</v>
      </c>
    </row>
    <row r="9" spans="1:27" x14ac:dyDescent="0.2">
      <c r="B9" s="14"/>
      <c r="C9" s="13"/>
      <c r="D9" s="14"/>
      <c r="F9" s="14"/>
      <c r="H9" s="14"/>
      <c r="J9" s="14"/>
      <c r="L9" s="14"/>
      <c r="N9" s="14"/>
      <c r="O9" s="13"/>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16"/>
  <sheetViews>
    <sheetView workbookViewId="0">
      <selection activeCell="C9" sqref="C9"/>
    </sheetView>
    <sheetView workbookViewId="1">
      <selection activeCell="H1" sqref="H1"/>
    </sheetView>
    <sheetView workbookViewId="2"/>
  </sheetViews>
  <sheetFormatPr defaultRowHeight="12.75" x14ac:dyDescent="0.2"/>
  <sheetData>
    <row r="1" spans="1:8" x14ac:dyDescent="0.2">
      <c r="A1" t="s">
        <v>33</v>
      </c>
      <c r="B1" s="66">
        <f>Deckman!A3</f>
        <v>6</v>
      </c>
      <c r="C1" s="66">
        <f>Deckman!A4</f>
        <v>8</v>
      </c>
      <c r="D1" s="66">
        <f>Deckman!A5</f>
        <v>10</v>
      </c>
      <c r="E1" s="66">
        <f>Deckman!A6</f>
        <v>12</v>
      </c>
      <c r="F1" s="66">
        <f>Deckman!A7</f>
        <v>16</v>
      </c>
      <c r="G1" s="66">
        <f>Deckman!A8</f>
        <v>20</v>
      </c>
      <c r="H1" s="66">
        <f>Deckman!A9</f>
        <v>24</v>
      </c>
    </row>
    <row r="2" spans="1:8" x14ac:dyDescent="0.2">
      <c r="A2">
        <v>33</v>
      </c>
      <c r="B2" s="37">
        <v>2.244999885559082</v>
      </c>
      <c r="C2" s="37">
        <v>2.937999963760376</v>
      </c>
      <c r="D2" s="37">
        <v>3.4930000305175781</v>
      </c>
      <c r="E2" s="37">
        <v>3.9479999542236328</v>
      </c>
      <c r="F2" s="37">
        <v>4.3619999885559082</v>
      </c>
      <c r="G2" s="37">
        <v>3.4670000076293945</v>
      </c>
      <c r="H2" s="37">
        <v>0</v>
      </c>
    </row>
    <row r="3" spans="1:8" x14ac:dyDescent="0.2">
      <c r="A3">
        <v>36</v>
      </c>
      <c r="B3" s="37">
        <v>2.8069999217987061</v>
      </c>
      <c r="C3" s="37">
        <v>3.6099998950958252</v>
      </c>
      <c r="D3" s="37">
        <v>4.249000072479248</v>
      </c>
      <c r="E3" s="37">
        <v>4.6659998893737793</v>
      </c>
      <c r="F3" s="37">
        <v>5.125</v>
      </c>
      <c r="G3" s="37">
        <v>5.1779999732971191</v>
      </c>
      <c r="H3" s="37">
        <v>4.695000171661377</v>
      </c>
    </row>
    <row r="4" spans="1:8" x14ac:dyDescent="0.2">
      <c r="A4">
        <v>39</v>
      </c>
      <c r="B4" s="37">
        <v>3.2390000820159912</v>
      </c>
      <c r="C4" s="37">
        <v>4.1139998435974121</v>
      </c>
      <c r="D4" s="37">
        <v>4.7329998016357422</v>
      </c>
      <c r="E4" s="37">
        <v>5.1409997940063477</v>
      </c>
      <c r="F4" s="37">
        <v>5.6269998550415039</v>
      </c>
      <c r="G4" s="37">
        <v>5.7049999237060547</v>
      </c>
      <c r="H4" s="37">
        <v>5.4970002174377441</v>
      </c>
    </row>
    <row r="5" spans="1:8" x14ac:dyDescent="0.2">
      <c r="A5">
        <v>50</v>
      </c>
      <c r="B5" s="37">
        <v>4.3540000915527344</v>
      </c>
      <c r="C5" s="37">
        <v>5.2569999694824219</v>
      </c>
      <c r="D5" s="37">
        <v>5.8309998512268066</v>
      </c>
      <c r="E5" s="37">
        <v>6.0970001220703125</v>
      </c>
      <c r="F5" s="37">
        <v>6.3390002250671387</v>
      </c>
      <c r="G5" s="37">
        <v>6.4029998779296875</v>
      </c>
      <c r="H5" s="37">
        <v>6.375</v>
      </c>
    </row>
    <row r="6" spans="1:8" x14ac:dyDescent="0.2">
      <c r="A6">
        <v>60</v>
      </c>
      <c r="B6" s="37">
        <v>4.8870000839233398</v>
      </c>
      <c r="C6" s="37">
        <v>5.8119997978210449</v>
      </c>
      <c r="D6" s="37">
        <v>6.2259998321533203</v>
      </c>
      <c r="E6" s="37">
        <v>6.435999870300293</v>
      </c>
      <c r="F6" s="37">
        <v>6.6560001373291016</v>
      </c>
      <c r="G6" s="37">
        <v>6.7329998016357422</v>
      </c>
      <c r="H6" s="37">
        <v>6.7410001754760742</v>
      </c>
    </row>
    <row r="7" spans="1:8" x14ac:dyDescent="0.2">
      <c r="A7">
        <v>70</v>
      </c>
      <c r="B7" s="37">
        <v>5.2069997787475586</v>
      </c>
      <c r="C7" s="37">
        <v>6.0510001182556152</v>
      </c>
      <c r="D7" s="37">
        <v>6.4499998092651367</v>
      </c>
      <c r="E7" s="37">
        <v>6.6620001792907715</v>
      </c>
      <c r="F7" s="37">
        <v>6.8920001983642578</v>
      </c>
      <c r="G7" s="37">
        <v>6.9910001754760742</v>
      </c>
      <c r="H7" s="37">
        <v>7.0310001373291016</v>
      </c>
    </row>
    <row r="8" spans="1:8" x14ac:dyDescent="0.2">
      <c r="A8">
        <v>80</v>
      </c>
      <c r="B8" s="37">
        <v>5.4149999618530273</v>
      </c>
      <c r="C8" s="37">
        <v>6.2140002250671387</v>
      </c>
      <c r="D8" s="37">
        <v>6.5980000495910645</v>
      </c>
      <c r="E8" s="37">
        <v>6.8319997787475586</v>
      </c>
      <c r="F8" s="37">
        <v>7.0869998931884766</v>
      </c>
      <c r="G8" s="37">
        <v>7.2150001525878906</v>
      </c>
      <c r="H8" s="37">
        <v>7.2890000343322754</v>
      </c>
    </row>
    <row r="9" spans="1:8" x14ac:dyDescent="0.2">
      <c r="A9">
        <v>90</v>
      </c>
      <c r="B9" s="37">
        <v>5.5390000343322754</v>
      </c>
      <c r="C9" s="37">
        <v>6.2870001792907715</v>
      </c>
      <c r="D9" s="37">
        <v>6.7189998626708984</v>
      </c>
      <c r="E9" s="37">
        <v>6.9840002059936523</v>
      </c>
      <c r="F9" s="37">
        <v>7.2719998359680176</v>
      </c>
      <c r="G9" s="37">
        <v>7.4429998397827148</v>
      </c>
      <c r="H9" s="37">
        <v>7.5619997978210449</v>
      </c>
    </row>
    <row r="10" spans="1:8" x14ac:dyDescent="0.2">
      <c r="A10">
        <v>105</v>
      </c>
      <c r="B10" s="37">
        <v>5.4060001373291016</v>
      </c>
      <c r="C10" s="37">
        <v>6.2179999351501465</v>
      </c>
      <c r="D10" s="37">
        <v>6.6810002326965332</v>
      </c>
      <c r="E10" s="37">
        <v>7.0430002212524414</v>
      </c>
      <c r="F10" s="37">
        <v>7.5510001182556152</v>
      </c>
      <c r="G10" s="37">
        <v>7.7779998779296875</v>
      </c>
      <c r="H10" s="37">
        <v>7.934999942779541</v>
      </c>
    </row>
    <row r="11" spans="1:8" x14ac:dyDescent="0.2">
      <c r="A11">
        <v>120</v>
      </c>
      <c r="B11" s="37">
        <v>4.9380002021789551</v>
      </c>
      <c r="C11" s="37">
        <v>5.9310002326965332</v>
      </c>
      <c r="D11" s="37">
        <v>6.4330000877380371</v>
      </c>
      <c r="E11" s="37">
        <v>6.8169999122619629</v>
      </c>
      <c r="F11" s="37">
        <v>7.4879999160766602</v>
      </c>
      <c r="G11" s="37">
        <v>8.0989999771118164</v>
      </c>
      <c r="H11" s="37">
        <v>8.310999870300293</v>
      </c>
    </row>
    <row r="12" spans="1:8" x14ac:dyDescent="0.2">
      <c r="A12">
        <v>135</v>
      </c>
      <c r="B12" s="37">
        <v>4.1220002174377441</v>
      </c>
      <c r="C12" s="37">
        <v>5.2420001029968262</v>
      </c>
      <c r="D12" s="37">
        <v>6.0279998779296875</v>
      </c>
      <c r="E12" s="37">
        <v>6.4850001335144043</v>
      </c>
      <c r="F12" s="37">
        <v>7.1919999122619629</v>
      </c>
      <c r="G12" s="37">
        <v>7.8639998435974121</v>
      </c>
      <c r="H12" s="37">
        <v>8.6379995346069336</v>
      </c>
    </row>
    <row r="13" spans="1:8" x14ac:dyDescent="0.2">
      <c r="A13">
        <v>140</v>
      </c>
      <c r="B13" s="37">
        <v>3.871999979019165</v>
      </c>
      <c r="C13" s="37">
        <v>4.9590001106262207</v>
      </c>
      <c r="D13" s="37">
        <v>5.8590002059936523</v>
      </c>
      <c r="E13" s="37">
        <v>6.3629999160766602</v>
      </c>
      <c r="F13" s="37">
        <v>7.0890002250671387</v>
      </c>
      <c r="G13" s="37">
        <v>7.749000072479248</v>
      </c>
      <c r="H13" s="37">
        <v>8.508000373840332</v>
      </c>
    </row>
    <row r="14" spans="1:8" x14ac:dyDescent="0.2">
      <c r="A14">
        <v>150</v>
      </c>
      <c r="B14" s="37">
        <v>3.4579999446868896</v>
      </c>
      <c r="C14" s="37">
        <v>4.5019998550415039</v>
      </c>
      <c r="D14" s="37">
        <v>5.4439997673034668</v>
      </c>
      <c r="E14" s="37">
        <v>6.0989999771118164</v>
      </c>
      <c r="F14" s="37">
        <v>6.8819999694824219</v>
      </c>
      <c r="G14" s="37">
        <v>7.5250000953674316</v>
      </c>
      <c r="H14" s="37">
        <v>8.2100000381469727</v>
      </c>
    </row>
    <row r="15" spans="1:8" x14ac:dyDescent="0.2">
      <c r="A15">
        <v>165</v>
      </c>
      <c r="B15" s="37">
        <v>3.0299999713897705</v>
      </c>
      <c r="C15" s="37">
        <v>3.9920001029968262</v>
      </c>
      <c r="D15" s="37">
        <v>4.879000186920166</v>
      </c>
      <c r="E15" s="37">
        <v>5.6830000877380371</v>
      </c>
      <c r="F15" s="37">
        <v>6.6059999465942383</v>
      </c>
      <c r="G15" s="37">
        <v>7.2519998550415039</v>
      </c>
      <c r="H15" s="37">
        <v>7.875999927520752</v>
      </c>
    </row>
    <row r="16" spans="1:8" x14ac:dyDescent="0.2">
      <c r="A16">
        <v>180</v>
      </c>
      <c r="B16" s="37">
        <v>2.8340001106262207</v>
      </c>
      <c r="C16" s="37">
        <v>3.750999927520752</v>
      </c>
      <c r="D16" s="37">
        <v>4.620999813079834</v>
      </c>
      <c r="E16" s="37">
        <v>5.4019999504089355</v>
      </c>
      <c r="F16" s="37">
        <v>6.4320001602172852</v>
      </c>
      <c r="G16" s="37">
        <v>7.0859999656677246</v>
      </c>
      <c r="H16" s="37">
        <v>7.679999828338623</v>
      </c>
    </row>
  </sheetData>
  <phoneticPr fontId="1" type="noConversion"/>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Q9"/>
  <sheetViews>
    <sheetView workbookViewId="0">
      <selection activeCell="P19" sqref="P19"/>
    </sheetView>
    <sheetView workbookViewId="1">
      <selection activeCell="A2" sqref="A2:A8"/>
    </sheetView>
    <sheetView workbookViewId="2"/>
  </sheetViews>
  <sheetFormatPr defaultColWidth="7.7109375" defaultRowHeight="12.75" x14ac:dyDescent="0.2"/>
  <cols>
    <col min="1" max="17" width="8.7109375" style="10" customWidth="1"/>
    <col min="18" max="16384" width="7.7109375" style="10"/>
  </cols>
  <sheetData>
    <row r="1" spans="1:17" x14ac:dyDescent="0.2">
      <c r="A1" s="10" t="s">
        <v>175</v>
      </c>
      <c r="B1" s="10" t="s">
        <v>177</v>
      </c>
      <c r="C1" s="10" t="s">
        <v>178</v>
      </c>
      <c r="D1" s="10" t="s">
        <v>179</v>
      </c>
      <c r="E1" s="10" t="s">
        <v>180</v>
      </c>
      <c r="F1" s="10" t="s">
        <v>181</v>
      </c>
      <c r="G1" s="10" t="s">
        <v>182</v>
      </c>
      <c r="H1" s="10" t="s">
        <v>183</v>
      </c>
      <c r="I1" s="10" t="s">
        <v>184</v>
      </c>
      <c r="J1" s="10" t="s">
        <v>185</v>
      </c>
      <c r="K1" s="10" t="s">
        <v>186</v>
      </c>
      <c r="L1" s="10" t="s">
        <v>187</v>
      </c>
      <c r="M1" s="10" t="s">
        <v>188</v>
      </c>
      <c r="N1" s="10" t="s">
        <v>189</v>
      </c>
      <c r="O1" s="10" t="s">
        <v>190</v>
      </c>
      <c r="P1" s="10" t="s">
        <v>191</v>
      </c>
      <c r="Q1" s="10" t="s">
        <v>193</v>
      </c>
    </row>
    <row r="2" spans="1:17" x14ac:dyDescent="0.2">
      <c r="A2" s="79">
        <f>Deckman!A3</f>
        <v>6</v>
      </c>
      <c r="B2" s="12">
        <v>0</v>
      </c>
      <c r="C2" s="13">
        <f>Deckman!E3</f>
        <v>48.200000762939453</v>
      </c>
      <c r="D2" s="14">
        <f>Deckman!D3</f>
        <v>4.2150001525878906</v>
      </c>
      <c r="E2" s="10">
        <f>Deckman!I3</f>
        <v>60</v>
      </c>
      <c r="F2" s="14">
        <f>Deckman!F3</f>
        <v>4.6119999885559082</v>
      </c>
      <c r="G2" s="10">
        <f>Deckman!K3</f>
        <v>70</v>
      </c>
      <c r="H2" s="14">
        <f>Deckman!J3</f>
        <v>5.2069997787475586</v>
      </c>
      <c r="I2" s="10">
        <f>Deckman!O3</f>
        <v>90</v>
      </c>
      <c r="J2" s="14">
        <f>Deckman!L3</f>
        <v>5.4149999618530273</v>
      </c>
      <c r="K2" s="10">
        <f>Deckman!S3</f>
        <v>110</v>
      </c>
      <c r="L2" s="14">
        <f>Deckman!P3</f>
        <v>5.4829998016357422</v>
      </c>
      <c r="M2" s="10">
        <f>Deckman!U3</f>
        <v>120</v>
      </c>
      <c r="N2" s="14">
        <f>Deckman!T3</f>
        <v>4.9380002021789551</v>
      </c>
      <c r="O2" s="13">
        <f>Deckman!Y3</f>
        <v>148.39999389648437</v>
      </c>
      <c r="P2" s="14">
        <f>Deckman!X3</f>
        <v>3.5190000534057617</v>
      </c>
      <c r="Q2" s="14">
        <f>Deckman!Z3</f>
        <v>2.8340001106262207</v>
      </c>
    </row>
    <row r="3" spans="1:17" x14ac:dyDescent="0.2">
      <c r="A3" s="79">
        <f>Deckman!A4</f>
        <v>8</v>
      </c>
      <c r="B3" s="12">
        <v>0</v>
      </c>
      <c r="C3" s="13">
        <f>Deckman!E4</f>
        <v>45.700000762939453</v>
      </c>
      <c r="D3" s="14">
        <f>Deckman!D4</f>
        <v>4.8940000534057617</v>
      </c>
      <c r="E3" s="10">
        <f>Deckman!I4</f>
        <v>60</v>
      </c>
      <c r="F3" s="14">
        <f>Deckman!F4</f>
        <v>5.4749999046325684</v>
      </c>
      <c r="G3" s="10">
        <f>Deckman!K4</f>
        <v>70</v>
      </c>
      <c r="H3" s="14">
        <f>Deckman!J4</f>
        <v>6.0510001182556152</v>
      </c>
      <c r="I3" s="10">
        <f>Deckman!O4</f>
        <v>90</v>
      </c>
      <c r="J3" s="14">
        <f>Deckman!L4</f>
        <v>6.2140002250671387</v>
      </c>
      <c r="K3" s="10">
        <f>Deckman!S4</f>
        <v>110</v>
      </c>
      <c r="L3" s="14">
        <f>Deckman!P4</f>
        <v>6.2620000839233398</v>
      </c>
      <c r="M3" s="10">
        <f>Deckman!U4</f>
        <v>120</v>
      </c>
      <c r="N3" s="14">
        <f>Deckman!T4</f>
        <v>5.9310002326965332</v>
      </c>
      <c r="O3" s="13">
        <f>Deckman!Y4</f>
        <v>152.89999389648437</v>
      </c>
      <c r="P3" s="14">
        <f>Deckman!X4</f>
        <v>4.3810000419616699</v>
      </c>
      <c r="Q3" s="14">
        <f>Deckman!Z4</f>
        <v>3.750999927520752</v>
      </c>
    </row>
    <row r="4" spans="1:17" x14ac:dyDescent="0.2">
      <c r="A4" s="79">
        <f>Deckman!A5</f>
        <v>10</v>
      </c>
      <c r="B4" s="12">
        <v>0</v>
      </c>
      <c r="C4" s="13">
        <f>Deckman!E5</f>
        <v>45.400001525878906</v>
      </c>
      <c r="D4" s="14">
        <f>Deckman!D5</f>
        <v>5.4879999160766602</v>
      </c>
      <c r="E4" s="10">
        <f>Deckman!I5</f>
        <v>60</v>
      </c>
      <c r="F4" s="14">
        <f>Deckman!F5</f>
        <v>5.9809999465942383</v>
      </c>
      <c r="G4" s="10">
        <f>Deckman!K5</f>
        <v>70</v>
      </c>
      <c r="H4" s="14">
        <f>Deckman!J5</f>
        <v>6.4499998092651367</v>
      </c>
      <c r="I4" s="10">
        <f>Deckman!O5</f>
        <v>90</v>
      </c>
      <c r="J4" s="14">
        <f>Deckman!L5</f>
        <v>6.5980000495910645</v>
      </c>
      <c r="K4" s="10">
        <f>Deckman!S5</f>
        <v>110</v>
      </c>
      <c r="L4" s="14">
        <f>Deckman!P5</f>
        <v>6.7179999351501465</v>
      </c>
      <c r="M4" s="10">
        <f>Deckman!U5</f>
        <v>120</v>
      </c>
      <c r="N4" s="14">
        <f>Deckman!T5</f>
        <v>6.4330000877380371</v>
      </c>
      <c r="O4" s="13">
        <f>Deckman!Y5</f>
        <v>155.5</v>
      </c>
      <c r="P4" s="14">
        <f>Deckman!X5</f>
        <v>5.1999998092651367</v>
      </c>
      <c r="Q4" s="14">
        <f>Deckman!Z5</f>
        <v>4.620999813079834</v>
      </c>
    </row>
    <row r="5" spans="1:17" x14ac:dyDescent="0.2">
      <c r="A5" s="79">
        <f>Deckman!A6</f>
        <v>12</v>
      </c>
      <c r="B5" s="12">
        <v>0</v>
      </c>
      <c r="C5" s="13">
        <f>Deckman!E6</f>
        <v>43.200000762939453</v>
      </c>
      <c r="D5" s="14">
        <f>Deckman!D6</f>
        <v>5.6690001487731934</v>
      </c>
      <c r="E5" s="10">
        <f>Deckman!I6</f>
        <v>60</v>
      </c>
      <c r="F5" s="14">
        <f>Deckman!F6</f>
        <v>6.179999828338623</v>
      </c>
      <c r="G5" s="10">
        <f>Deckman!K6</f>
        <v>70</v>
      </c>
      <c r="H5" s="14">
        <f>Deckman!J6</f>
        <v>6.6620001792907715</v>
      </c>
      <c r="I5" s="10">
        <f>Deckman!O6</f>
        <v>90</v>
      </c>
      <c r="J5" s="14">
        <f>Deckman!L6</f>
        <v>6.8319997787475586</v>
      </c>
      <c r="K5" s="10">
        <f>Deckman!S6</f>
        <v>110</v>
      </c>
      <c r="L5" s="14">
        <f>Deckman!P6</f>
        <v>7.0679998397827148</v>
      </c>
      <c r="M5" s="10">
        <f>Deckman!U6</f>
        <v>120</v>
      </c>
      <c r="N5" s="14">
        <f>Deckman!T6</f>
        <v>6.8169999122619629</v>
      </c>
      <c r="O5" s="13">
        <f>Deckman!Y6</f>
        <v>165.5</v>
      </c>
      <c r="P5" s="14">
        <f>Deckman!X6</f>
        <v>5.6700000762939453</v>
      </c>
      <c r="Q5" s="14">
        <f>Deckman!Z6</f>
        <v>5.4019999504089355</v>
      </c>
    </row>
    <row r="6" spans="1:17" x14ac:dyDescent="0.2">
      <c r="A6" s="79">
        <f>Deckman!A7</f>
        <v>16</v>
      </c>
      <c r="B6" s="12">
        <v>0</v>
      </c>
      <c r="C6" s="13">
        <f>Deckman!E7</f>
        <v>40.900001525878906</v>
      </c>
      <c r="D6" s="14">
        <f>Deckman!D7</f>
        <v>5.8299999237060547</v>
      </c>
      <c r="E6" s="10">
        <f>Deckman!I7</f>
        <v>60</v>
      </c>
      <c r="F6" s="14">
        <f>Deckman!F7</f>
        <v>6.3390002250671387</v>
      </c>
      <c r="G6" s="10">
        <f>Deckman!K7</f>
        <v>70</v>
      </c>
      <c r="H6" s="14">
        <f>Deckman!J7</f>
        <v>6.8920001983642578</v>
      </c>
      <c r="I6" s="10">
        <f>Deckman!O7</f>
        <v>90</v>
      </c>
      <c r="J6" s="14">
        <f>Deckman!L7</f>
        <v>7.0869998931884766</v>
      </c>
      <c r="K6" s="10">
        <f>Deckman!S7</f>
        <v>110</v>
      </c>
      <c r="L6" s="14">
        <f>Deckman!P7</f>
        <v>7.4629998207092285</v>
      </c>
      <c r="M6" s="10">
        <f>Deckman!U7</f>
        <v>120</v>
      </c>
      <c r="N6" s="14">
        <f>Deckman!T7</f>
        <v>7.4879999160766602</v>
      </c>
      <c r="O6" s="13">
        <f>Deckman!Y7</f>
        <v>174.89999389648437</v>
      </c>
      <c r="P6" s="14">
        <f>Deckman!X7</f>
        <v>6.4739999771118164</v>
      </c>
      <c r="Q6" s="14">
        <f>Deckman!Z7</f>
        <v>6.4320001602172852</v>
      </c>
    </row>
    <row r="7" spans="1:17" x14ac:dyDescent="0.2">
      <c r="A7" s="79">
        <f>Deckman!A8</f>
        <v>20</v>
      </c>
      <c r="B7" s="12">
        <v>0</v>
      </c>
      <c r="C7" s="13">
        <f>Deckman!E8</f>
        <v>40.700000762939453</v>
      </c>
      <c r="D7" s="14">
        <f>Deckman!D8</f>
        <v>5.8829998970031738</v>
      </c>
      <c r="E7" s="10">
        <f>Deckman!I8</f>
        <v>60</v>
      </c>
      <c r="F7" s="14">
        <f>Deckman!F8</f>
        <v>6.4029998779296875</v>
      </c>
      <c r="G7" s="10">
        <f>Deckman!K8</f>
        <v>70</v>
      </c>
      <c r="H7" s="14">
        <f>Deckman!J8</f>
        <v>6.9910001754760742</v>
      </c>
      <c r="I7" s="10">
        <f>Deckman!O8</f>
        <v>90</v>
      </c>
      <c r="J7" s="14">
        <f>Deckman!L8</f>
        <v>7.2150001525878906</v>
      </c>
      <c r="K7" s="10">
        <f>Deckman!S8</f>
        <v>110</v>
      </c>
      <c r="L7" s="14">
        <f>Deckman!P8</f>
        <v>7.6690001487731934</v>
      </c>
      <c r="M7" s="10">
        <f>Deckman!U8</f>
        <v>120</v>
      </c>
      <c r="N7" s="14">
        <f>Deckman!T8</f>
        <v>8.0989999771118164</v>
      </c>
      <c r="O7" s="13">
        <f>Deckman!Y8</f>
        <v>175.80000305175781</v>
      </c>
      <c r="P7" s="14">
        <f>Deckman!X8</f>
        <v>7.1180000305175781</v>
      </c>
      <c r="Q7" s="14">
        <f>Deckman!Z8</f>
        <v>7.0859999656677246</v>
      </c>
    </row>
    <row r="8" spans="1:17" x14ac:dyDescent="0.2">
      <c r="A8" s="79">
        <f>Deckman!A9</f>
        <v>24</v>
      </c>
      <c r="B8" s="12">
        <v>0</v>
      </c>
      <c r="C8" s="13">
        <f>Deckman!E9</f>
        <v>42</v>
      </c>
      <c r="D8" s="14">
        <f>Deckman!D9</f>
        <v>5.8909997940063477</v>
      </c>
      <c r="E8" s="10">
        <f>Deckman!I9</f>
        <v>60</v>
      </c>
      <c r="F8" s="14">
        <f>Deckman!F9</f>
        <v>6.4180002212524414</v>
      </c>
      <c r="G8" s="10">
        <f>Deckman!K9</f>
        <v>70</v>
      </c>
      <c r="H8" s="14">
        <f>Deckman!J9</f>
        <v>7.0310001373291016</v>
      </c>
      <c r="I8" s="10">
        <f>Deckman!O9</f>
        <v>90</v>
      </c>
      <c r="J8" s="14">
        <f>Deckman!L9</f>
        <v>7.2890000343322754</v>
      </c>
      <c r="K8" s="10">
        <f>Deckman!S9</f>
        <v>110</v>
      </c>
      <c r="L8" s="14">
        <f>Deckman!P9</f>
        <v>7.8130002021789551</v>
      </c>
      <c r="M8" s="10">
        <f>Deckman!U9</f>
        <v>120</v>
      </c>
      <c r="N8" s="14">
        <f>Deckman!T9</f>
        <v>8.310999870300293</v>
      </c>
      <c r="O8" s="13">
        <f>Deckman!Y9</f>
        <v>175.30000305175781</v>
      </c>
      <c r="P8" s="14">
        <f>Deckman!X9</f>
        <v>7.7239999771118164</v>
      </c>
      <c r="Q8" s="14">
        <f>Deckman!Z9</f>
        <v>7.679999828338623</v>
      </c>
    </row>
    <row r="9" spans="1:17" x14ac:dyDescent="0.2">
      <c r="B9" s="13"/>
      <c r="C9" s="14"/>
      <c r="E9" s="14"/>
      <c r="G9" s="14"/>
      <c r="I9" s="14"/>
      <c r="K9" s="14"/>
      <c r="M9" s="14"/>
      <c r="N9" s="13"/>
    </row>
  </sheetData>
  <phoneticPr fontId="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C166"/>
  <sheetViews>
    <sheetView workbookViewId="0">
      <selection activeCell="A5" sqref="A5"/>
    </sheetView>
    <sheetView workbookViewId="1">
      <selection activeCell="A3" sqref="A3"/>
    </sheetView>
    <sheetView workbookViewId="2"/>
  </sheetViews>
  <sheetFormatPr defaultRowHeight="12.75" x14ac:dyDescent="0.2"/>
  <cols>
    <col min="1" max="1" width="90" style="36" customWidth="1"/>
  </cols>
  <sheetData>
    <row r="1" spans="1:1" ht="23.25" x14ac:dyDescent="0.35">
      <c r="A1" s="29"/>
    </row>
    <row r="2" spans="1:1" ht="23.25" x14ac:dyDescent="0.35">
      <c r="A2" s="29"/>
    </row>
    <row r="3" spans="1:1" ht="18.75" x14ac:dyDescent="0.3">
      <c r="A3" s="70" t="s">
        <v>273</v>
      </c>
    </row>
    <row r="4" spans="1:1" ht="15.75" x14ac:dyDescent="0.25">
      <c r="A4" s="31"/>
    </row>
    <row r="5" spans="1:1" ht="78.75" x14ac:dyDescent="0.25">
      <c r="A5" s="31" t="s">
        <v>64</v>
      </c>
    </row>
    <row r="6" spans="1:1" ht="15.75" x14ac:dyDescent="0.25">
      <c r="A6" s="31"/>
    </row>
    <row r="7" spans="1:1" ht="94.5" x14ac:dyDescent="0.25">
      <c r="A7" s="31" t="s">
        <v>99</v>
      </c>
    </row>
    <row r="8" spans="1:1" ht="15.75" x14ac:dyDescent="0.25">
      <c r="A8" s="31"/>
    </row>
    <row r="9" spans="1:1" ht="78.75" x14ac:dyDescent="0.25">
      <c r="A9" s="31" t="s">
        <v>100</v>
      </c>
    </row>
    <row r="10" spans="1:1" ht="15.75" x14ac:dyDescent="0.25">
      <c r="A10" s="31"/>
    </row>
    <row r="11" spans="1:1" ht="141.75" x14ac:dyDescent="0.25">
      <c r="A11" s="31" t="s">
        <v>101</v>
      </c>
    </row>
    <row r="12" spans="1:1" ht="15.75" x14ac:dyDescent="0.25">
      <c r="A12" s="31"/>
    </row>
    <row r="13" spans="1:1" ht="78.75" x14ac:dyDescent="0.25">
      <c r="A13" s="31" t="s">
        <v>75</v>
      </c>
    </row>
    <row r="14" spans="1:1" ht="15.75" x14ac:dyDescent="0.25">
      <c r="A14" s="31"/>
    </row>
    <row r="15" spans="1:1" ht="15.75" x14ac:dyDescent="0.25">
      <c r="A15" s="31"/>
    </row>
    <row r="16" spans="1:1" ht="15.75" x14ac:dyDescent="0.25">
      <c r="A16" s="31"/>
    </row>
    <row r="17" spans="1:1" ht="15.75" x14ac:dyDescent="0.25">
      <c r="A17" s="31"/>
    </row>
    <row r="18" spans="1:1" ht="15.75" x14ac:dyDescent="0.25">
      <c r="A18" s="32" t="s">
        <v>77</v>
      </c>
    </row>
    <row r="19" spans="1:1" ht="15.75" x14ac:dyDescent="0.25">
      <c r="A19" s="31"/>
    </row>
    <row r="20" spans="1:1" ht="47.25" x14ac:dyDescent="0.25">
      <c r="A20" s="31" t="s">
        <v>158</v>
      </c>
    </row>
    <row r="21" spans="1:1" ht="15.75" x14ac:dyDescent="0.25">
      <c r="A21" s="31"/>
    </row>
    <row r="22" spans="1:1" ht="31.5" x14ac:dyDescent="0.25">
      <c r="A22" s="31" t="s">
        <v>78</v>
      </c>
    </row>
    <row r="23" spans="1:1" ht="15.75" x14ac:dyDescent="0.25">
      <c r="A23" s="31"/>
    </row>
    <row r="24" spans="1:1" ht="126.75" customHeight="1" x14ac:dyDescent="0.25">
      <c r="A24" s="31" t="s">
        <v>95</v>
      </c>
    </row>
    <row r="25" spans="1:1" ht="15.75" x14ac:dyDescent="0.25">
      <c r="A25" s="31"/>
    </row>
    <row r="26" spans="1:1" ht="47.25" x14ac:dyDescent="0.25">
      <c r="A26" s="31" t="s">
        <v>96</v>
      </c>
    </row>
    <row r="27" spans="1:1" ht="15.75" x14ac:dyDescent="0.25">
      <c r="A27" s="31"/>
    </row>
    <row r="28" spans="1:1" ht="47.25" x14ac:dyDescent="0.25">
      <c r="A28" s="31" t="s">
        <v>97</v>
      </c>
    </row>
    <row r="29" spans="1:1" ht="15.75" x14ac:dyDescent="0.25">
      <c r="A29" s="31"/>
    </row>
    <row r="30" spans="1:1" ht="47.25" x14ac:dyDescent="0.25">
      <c r="A30" s="31" t="s">
        <v>79</v>
      </c>
    </row>
    <row r="31" spans="1:1" ht="15.75" x14ac:dyDescent="0.25">
      <c r="A31" s="31"/>
    </row>
    <row r="32" spans="1:1" ht="31.5" x14ac:dyDescent="0.25">
      <c r="A32" s="31" t="s">
        <v>80</v>
      </c>
    </row>
    <row r="33" spans="1:1" ht="15.75" x14ac:dyDescent="0.25">
      <c r="A33" s="31"/>
    </row>
    <row r="34" spans="1:1" ht="63" x14ac:dyDescent="0.25">
      <c r="A34" s="31" t="s">
        <v>98</v>
      </c>
    </row>
    <row r="35" spans="1:1" ht="15.75" x14ac:dyDescent="0.25">
      <c r="A35" s="31"/>
    </row>
    <row r="36" spans="1:1" ht="94.5" x14ac:dyDescent="0.25">
      <c r="A36" s="31" t="s">
        <v>132</v>
      </c>
    </row>
    <row r="37" spans="1:1" ht="15.75" x14ac:dyDescent="0.25">
      <c r="A37" s="31"/>
    </row>
    <row r="38" spans="1:1" ht="15.75" x14ac:dyDescent="0.25">
      <c r="A38" s="33" t="s">
        <v>81</v>
      </c>
    </row>
    <row r="39" spans="1:1" ht="15.75" x14ac:dyDescent="0.25">
      <c r="A39" s="31"/>
    </row>
    <row r="40" spans="1:1" ht="15.75" x14ac:dyDescent="0.25">
      <c r="A40" s="31"/>
    </row>
    <row r="41" spans="1:1" ht="15.75" x14ac:dyDescent="0.25">
      <c r="A41" s="31" t="s">
        <v>82</v>
      </c>
    </row>
    <row r="42" spans="1:1" ht="15.75" x14ac:dyDescent="0.25">
      <c r="A42" s="31"/>
    </row>
    <row r="43" spans="1:1" ht="15.75" x14ac:dyDescent="0.25">
      <c r="A43" s="31" t="s">
        <v>83</v>
      </c>
    </row>
    <row r="45" spans="1:1" ht="15.75" x14ac:dyDescent="0.25">
      <c r="A45" s="31"/>
    </row>
    <row r="46" spans="1:1" ht="15.75" x14ac:dyDescent="0.25">
      <c r="A46" s="31" t="s">
        <v>84</v>
      </c>
    </row>
    <row r="48" spans="1:1" ht="15.75" x14ac:dyDescent="0.25">
      <c r="A48" s="31"/>
    </row>
    <row r="49" spans="1:1" ht="15.75" x14ac:dyDescent="0.25">
      <c r="A49" s="31"/>
    </row>
    <row r="50" spans="1:1" ht="15.75" x14ac:dyDescent="0.25">
      <c r="A50" s="31" t="s">
        <v>85</v>
      </c>
    </row>
    <row r="51" spans="1:1" ht="15.75" x14ac:dyDescent="0.25">
      <c r="A51" s="31"/>
    </row>
    <row r="52" spans="1:1" ht="15.75" x14ac:dyDescent="0.25">
      <c r="A52" s="31" t="s">
        <v>86</v>
      </c>
    </row>
    <row r="54" spans="1:1" ht="15.75" x14ac:dyDescent="0.25">
      <c r="A54" s="31"/>
    </row>
    <row r="55" spans="1:1" ht="15.75" x14ac:dyDescent="0.25">
      <c r="A55" s="31" t="s">
        <v>87</v>
      </c>
    </row>
    <row r="57" spans="1:1" ht="15.75" x14ac:dyDescent="0.25">
      <c r="A57" s="31"/>
    </row>
    <row r="58" spans="1:1" ht="15.75" x14ac:dyDescent="0.25">
      <c r="A58" s="31"/>
    </row>
    <row r="59" spans="1:1" ht="15.75" x14ac:dyDescent="0.25">
      <c r="A59" s="31" t="s">
        <v>88</v>
      </c>
    </row>
    <row r="60" spans="1:1" ht="15.75" x14ac:dyDescent="0.25">
      <c r="A60" s="31"/>
    </row>
    <row r="61" spans="1:1" ht="15.75" x14ac:dyDescent="0.25">
      <c r="A61" s="31" t="s">
        <v>89</v>
      </c>
    </row>
    <row r="62" spans="1:1" ht="15.75" x14ac:dyDescent="0.25">
      <c r="A62" s="31" t="s">
        <v>90</v>
      </c>
    </row>
    <row r="63" spans="1:1" ht="15.75" x14ac:dyDescent="0.25">
      <c r="A63" s="34" t="s">
        <v>91</v>
      </c>
    </row>
    <row r="64" spans="1:1" ht="15.75" x14ac:dyDescent="0.25">
      <c r="A64" s="31"/>
    </row>
    <row r="65" spans="1:3" ht="15.75" x14ac:dyDescent="0.25">
      <c r="A65" s="31" t="s">
        <v>92</v>
      </c>
    </row>
    <row r="66" spans="1:3" ht="15.75" x14ac:dyDescent="0.25">
      <c r="A66" s="31"/>
    </row>
    <row r="67" spans="1:3" ht="15.75" x14ac:dyDescent="0.25">
      <c r="A67" s="31" t="s">
        <v>93</v>
      </c>
    </row>
    <row r="68" spans="1:3" ht="15.75" x14ac:dyDescent="0.25">
      <c r="A68" s="31"/>
    </row>
    <row r="69" spans="1:3" ht="15.75" x14ac:dyDescent="0.25">
      <c r="A69" s="31" t="s">
        <v>94</v>
      </c>
    </row>
    <row r="70" spans="1:3" ht="15.75" x14ac:dyDescent="0.25">
      <c r="A70" s="31"/>
    </row>
    <row r="71" spans="1:3" ht="15.75" x14ac:dyDescent="0.25">
      <c r="A71" s="31" t="s">
        <v>60</v>
      </c>
    </row>
    <row r="72" spans="1:3" ht="15.75" x14ac:dyDescent="0.25">
      <c r="A72" s="31"/>
    </row>
    <row r="73" spans="1:3" ht="94.5" x14ac:dyDescent="0.25">
      <c r="A73" s="31" t="s">
        <v>133</v>
      </c>
    </row>
    <row r="74" spans="1:3" ht="15.75" x14ac:dyDescent="0.25">
      <c r="A74" s="31"/>
    </row>
    <row r="75" spans="1:3" ht="31.5" x14ac:dyDescent="0.25">
      <c r="A75" s="31" t="s">
        <v>9</v>
      </c>
    </row>
    <row r="76" spans="1:3" ht="15.75" x14ac:dyDescent="0.25">
      <c r="A76" s="31"/>
    </row>
    <row r="77" spans="1:3" ht="15.75" x14ac:dyDescent="0.25">
      <c r="A77" s="34" t="s">
        <v>10</v>
      </c>
      <c r="C77" s="34" t="s">
        <v>127</v>
      </c>
    </row>
    <row r="78" spans="1:3" x14ac:dyDescent="0.2">
      <c r="A78"/>
    </row>
    <row r="79" spans="1:3" ht="15.75" x14ac:dyDescent="0.25">
      <c r="A79" s="34" t="s">
        <v>11</v>
      </c>
    </row>
    <row r="80" spans="1:3" ht="15.75" x14ac:dyDescent="0.25">
      <c r="A80" s="31"/>
    </row>
    <row r="81" spans="1:1" ht="31.5" x14ac:dyDescent="0.25">
      <c r="A81" s="31" t="s">
        <v>12</v>
      </c>
    </row>
    <row r="82" spans="1:1" ht="15.75" x14ac:dyDescent="0.25">
      <c r="A82" s="31"/>
    </row>
    <row r="83" spans="1:1" ht="31.5" x14ac:dyDescent="0.25">
      <c r="A83" s="31" t="s">
        <v>13</v>
      </c>
    </row>
    <row r="84" spans="1:1" ht="15.75" x14ac:dyDescent="0.25">
      <c r="A84" s="31"/>
    </row>
    <row r="85" spans="1:1" ht="15.75" x14ac:dyDescent="0.25">
      <c r="A85" s="34" t="s">
        <v>86</v>
      </c>
    </row>
    <row r="87" spans="1:1" ht="15.75" x14ac:dyDescent="0.25">
      <c r="A87" s="34" t="s">
        <v>14</v>
      </c>
    </row>
    <row r="89" spans="1:1" ht="15.75" x14ac:dyDescent="0.25">
      <c r="A89" s="31"/>
    </row>
    <row r="90" spans="1:1" ht="15.75" x14ac:dyDescent="0.25">
      <c r="A90" s="31"/>
    </row>
    <row r="91" spans="1:1" ht="15.75" x14ac:dyDescent="0.25">
      <c r="A91" s="32" t="s">
        <v>15</v>
      </c>
    </row>
    <row r="92" spans="1:1" ht="15.75" x14ac:dyDescent="0.25">
      <c r="A92" s="31"/>
    </row>
    <row r="93" spans="1:1" ht="94.5" x14ac:dyDescent="0.25">
      <c r="A93" s="31" t="s">
        <v>34</v>
      </c>
    </row>
    <row r="94" spans="1:1" ht="15.75" x14ac:dyDescent="0.25">
      <c r="A94" s="31"/>
    </row>
    <row r="95" spans="1:1" ht="78.75" x14ac:dyDescent="0.25">
      <c r="A95" s="31" t="s">
        <v>35</v>
      </c>
    </row>
    <row r="96" spans="1:1" ht="15.75" x14ac:dyDescent="0.25">
      <c r="A96" s="31"/>
    </row>
    <row r="97" spans="1:1" ht="31.5" x14ac:dyDescent="0.25">
      <c r="A97" s="31" t="s">
        <v>16</v>
      </c>
    </row>
    <row r="98" spans="1:1" ht="15.75" x14ac:dyDescent="0.25">
      <c r="A98" s="35"/>
    </row>
    <row r="100" spans="1:1" ht="15.75" x14ac:dyDescent="0.25">
      <c r="A100" s="32" t="s">
        <v>17</v>
      </c>
    </row>
    <row r="101" spans="1:1" ht="15.75" x14ac:dyDescent="0.25">
      <c r="A101" s="31"/>
    </row>
    <row r="102" spans="1:1" ht="47.25" x14ac:dyDescent="0.25">
      <c r="A102" s="31" t="s">
        <v>18</v>
      </c>
    </row>
    <row r="103" spans="1:1" ht="15.75" x14ac:dyDescent="0.25">
      <c r="A103" s="31"/>
    </row>
    <row r="104" spans="1:1" ht="78.75" x14ac:dyDescent="0.25">
      <c r="A104" s="31" t="s">
        <v>68</v>
      </c>
    </row>
    <row r="105" spans="1:1" ht="15.75" x14ac:dyDescent="0.25">
      <c r="A105" s="31"/>
    </row>
    <row r="106" spans="1:1" ht="94.5" x14ac:dyDescent="0.25">
      <c r="A106" s="31" t="s">
        <v>69</v>
      </c>
    </row>
    <row r="107" spans="1:1" ht="15.75" x14ac:dyDescent="0.25">
      <c r="A107" s="31"/>
    </row>
    <row r="108" spans="1:1" ht="15.75" x14ac:dyDescent="0.25">
      <c r="A108" s="34" t="s">
        <v>61</v>
      </c>
    </row>
    <row r="110" spans="1:1" ht="15.75" x14ac:dyDescent="0.25">
      <c r="A110" s="31"/>
    </row>
    <row r="111" spans="1:1" ht="15.75" x14ac:dyDescent="0.25">
      <c r="A111" s="34" t="s">
        <v>62</v>
      </c>
    </row>
    <row r="112" spans="1:1" ht="15.75" x14ac:dyDescent="0.25">
      <c r="A112" s="31"/>
    </row>
    <row r="113" spans="1:1" ht="15.75" x14ac:dyDescent="0.25">
      <c r="A113" s="31" t="s">
        <v>19</v>
      </c>
    </row>
    <row r="114" spans="1:1" ht="15.75" x14ac:dyDescent="0.25">
      <c r="A114" s="31"/>
    </row>
    <row r="115" spans="1:1" ht="15.75" x14ac:dyDescent="0.25">
      <c r="A115" s="34" t="s">
        <v>63</v>
      </c>
    </row>
    <row r="116" spans="1:1" ht="15.75" x14ac:dyDescent="0.25">
      <c r="A116" s="34" t="s">
        <v>20</v>
      </c>
    </row>
    <row r="117" spans="1:1" ht="15.75" x14ac:dyDescent="0.25">
      <c r="A117" s="31"/>
    </row>
    <row r="118" spans="1:1" ht="31.5" x14ac:dyDescent="0.25">
      <c r="A118" s="31" t="s">
        <v>21</v>
      </c>
    </row>
    <row r="119" spans="1:1" ht="15.75" x14ac:dyDescent="0.25">
      <c r="A119" s="31"/>
    </row>
    <row r="120" spans="1:1" ht="31.5" x14ac:dyDescent="0.25">
      <c r="A120" s="31" t="s">
        <v>22</v>
      </c>
    </row>
    <row r="121" spans="1:1" ht="15.75" x14ac:dyDescent="0.25">
      <c r="A121" s="31"/>
    </row>
    <row r="122" spans="1:1" ht="78.75" x14ac:dyDescent="0.25">
      <c r="A122" s="31" t="s">
        <v>70</v>
      </c>
    </row>
    <row r="123" spans="1:1" ht="15.75" x14ac:dyDescent="0.25">
      <c r="A123" s="31"/>
    </row>
    <row r="124" spans="1:1" ht="31.5" x14ac:dyDescent="0.25">
      <c r="A124" s="31" t="s">
        <v>23</v>
      </c>
    </row>
    <row r="125" spans="1:1" ht="15.75" x14ac:dyDescent="0.25">
      <c r="A125" s="31"/>
    </row>
    <row r="126" spans="1:1" ht="31.5" x14ac:dyDescent="0.25">
      <c r="A126" s="31" t="s">
        <v>24</v>
      </c>
    </row>
    <row r="127" spans="1:1" ht="15.75" x14ac:dyDescent="0.25">
      <c r="A127" s="31"/>
    </row>
    <row r="128" spans="1:1" ht="47.25" x14ac:dyDescent="0.25">
      <c r="A128" s="31" t="s">
        <v>71</v>
      </c>
    </row>
    <row r="129" spans="1:1" ht="15.75" x14ac:dyDescent="0.25">
      <c r="A129" s="31"/>
    </row>
    <row r="130" spans="1:1" ht="31.5" x14ac:dyDescent="0.25">
      <c r="A130" s="31" t="s">
        <v>25</v>
      </c>
    </row>
    <row r="131" spans="1:1" ht="15.75" x14ac:dyDescent="0.25">
      <c r="A131" s="31"/>
    </row>
    <row r="132" spans="1:1" ht="47.25" x14ac:dyDescent="0.25">
      <c r="A132" s="31" t="s">
        <v>72</v>
      </c>
    </row>
    <row r="133" spans="1:1" ht="15.75" x14ac:dyDescent="0.25">
      <c r="A133" s="31"/>
    </row>
    <row r="134" spans="1:1" ht="63" x14ac:dyDescent="0.25">
      <c r="A134" s="31" t="s">
        <v>73</v>
      </c>
    </row>
    <row r="135" spans="1:1" ht="15.75" x14ac:dyDescent="0.25">
      <c r="A135" s="31"/>
    </row>
    <row r="136" spans="1:1" ht="126" x14ac:dyDescent="0.25">
      <c r="A136" s="31" t="s">
        <v>74</v>
      </c>
    </row>
    <row r="137" spans="1:1" ht="15.75" x14ac:dyDescent="0.25">
      <c r="A137" s="31"/>
    </row>
    <row r="138" spans="1:1" ht="31.5" x14ac:dyDescent="0.25">
      <c r="A138" s="31" t="s">
        <v>196</v>
      </c>
    </row>
    <row r="139" spans="1:1" ht="15.75" x14ac:dyDescent="0.25">
      <c r="A139" s="31"/>
    </row>
    <row r="140" spans="1:1" ht="15.75" x14ac:dyDescent="0.25">
      <c r="A140" s="31"/>
    </row>
    <row r="141" spans="1:1" ht="15.75" x14ac:dyDescent="0.25">
      <c r="A141" s="32" t="s">
        <v>197</v>
      </c>
    </row>
    <row r="142" spans="1:1" ht="15.75" x14ac:dyDescent="0.25">
      <c r="A142" s="31"/>
    </row>
    <row r="143" spans="1:1" ht="110.25" x14ac:dyDescent="0.25">
      <c r="A143" s="31" t="s">
        <v>40</v>
      </c>
    </row>
    <row r="144" spans="1:1" ht="15.75" x14ac:dyDescent="0.25">
      <c r="A144" s="31"/>
    </row>
    <row r="145" spans="1:1" ht="15.75" x14ac:dyDescent="0.25">
      <c r="A145" s="32" t="s">
        <v>198</v>
      </c>
    </row>
    <row r="146" spans="1:1" ht="15.75" x14ac:dyDescent="0.25">
      <c r="A146" s="31"/>
    </row>
    <row r="147" spans="1:1" ht="157.5" x14ac:dyDescent="0.25">
      <c r="A147" s="31" t="s">
        <v>36</v>
      </c>
    </row>
    <row r="148" spans="1:1" ht="15.75" x14ac:dyDescent="0.25">
      <c r="A148" s="31"/>
    </row>
    <row r="149" spans="1:1" ht="15.75" x14ac:dyDescent="0.25">
      <c r="A149" s="31"/>
    </row>
    <row r="150" spans="1:1" ht="15.75" x14ac:dyDescent="0.25">
      <c r="A150" s="32" t="s">
        <v>199</v>
      </c>
    </row>
    <row r="151" spans="1:1" ht="15.75" x14ac:dyDescent="0.25">
      <c r="A151" s="31"/>
    </row>
    <row r="152" spans="1:1" ht="31.5" x14ac:dyDescent="0.25">
      <c r="A152" s="31" t="s">
        <v>56</v>
      </c>
    </row>
    <row r="153" spans="1:1" ht="15.75" x14ac:dyDescent="0.25">
      <c r="A153" s="31"/>
    </row>
    <row r="154" spans="1:1" ht="15.75" x14ac:dyDescent="0.25">
      <c r="A154" s="31"/>
    </row>
    <row r="155" spans="1:1" ht="15.75" x14ac:dyDescent="0.25">
      <c r="A155" s="32" t="s">
        <v>57</v>
      </c>
    </row>
    <row r="156" spans="1:1" ht="15.75" x14ac:dyDescent="0.25">
      <c r="A156" s="31"/>
    </row>
    <row r="157" spans="1:1" ht="189" x14ac:dyDescent="0.25">
      <c r="A157" s="31" t="s">
        <v>38</v>
      </c>
    </row>
    <row r="158" spans="1:1" ht="15.75" x14ac:dyDescent="0.25">
      <c r="A158" s="31"/>
    </row>
    <row r="159" spans="1:1" ht="31.5" x14ac:dyDescent="0.25">
      <c r="A159" s="31" t="s">
        <v>58</v>
      </c>
    </row>
    <row r="160" spans="1:1" ht="15.75" x14ac:dyDescent="0.25">
      <c r="A160" s="31"/>
    </row>
    <row r="161" spans="1:1" ht="78.75" x14ac:dyDescent="0.25">
      <c r="A161" s="31" t="s">
        <v>39</v>
      </c>
    </row>
    <row r="162" spans="1:1" ht="15.75" x14ac:dyDescent="0.25">
      <c r="A162" s="31"/>
    </row>
    <row r="163" spans="1:1" ht="110.25" x14ac:dyDescent="0.25">
      <c r="A163" s="31" t="s">
        <v>76</v>
      </c>
    </row>
    <row r="164" spans="1:1" ht="15.75" x14ac:dyDescent="0.25">
      <c r="A164" s="31"/>
    </row>
    <row r="165" spans="1:1" ht="15" customHeight="1" x14ac:dyDescent="0.25">
      <c r="A165" s="31" t="s">
        <v>59</v>
      </c>
    </row>
    <row r="166" spans="1:1" ht="15.75" x14ac:dyDescent="0.25">
      <c r="A166" s="31"/>
    </row>
  </sheetData>
  <phoneticPr fontId="1" type="noConversion"/>
  <pageMargins left="0.75" right="0.75" top="0.75" bottom="0.75" header="0.5" footer="0.5"/>
  <pageSetup orientation="portrait" r:id="rId1"/>
  <headerFooter alignWithMargins="0"/>
  <rowBreaks count="4" manualBreakCount="4">
    <brk id="17" max="16383" man="1"/>
    <brk id="74" max="16383" man="1"/>
    <brk id="99" max="16383" man="1"/>
    <brk id="144" max="16383" man="1"/>
  </rowBreaks>
  <drawing r:id="rId2"/>
  <legacyDrawing r:id="rId3"/>
  <oleObjects>
    <mc:AlternateContent xmlns:mc="http://schemas.openxmlformats.org/markup-compatibility/2006">
      <mc:Choice Requires="x14">
        <oleObject progId="Equation" shapeId="9217" r:id="rId4">
          <objectPr defaultSize="0" autoPict="0" r:id="rId5">
            <anchor moveWithCells="1" sizeWithCells="1">
              <from>
                <xdr:col>0</xdr:col>
                <xdr:colOff>0</xdr:colOff>
                <xdr:row>43</xdr:row>
                <xdr:rowOff>0</xdr:rowOff>
              </from>
              <to>
                <xdr:col>0</xdr:col>
                <xdr:colOff>0</xdr:colOff>
                <xdr:row>44</xdr:row>
                <xdr:rowOff>95250</xdr:rowOff>
              </to>
            </anchor>
          </objectPr>
        </oleObject>
      </mc:Choice>
      <mc:Fallback>
        <oleObject progId="Equation" shapeId="9217" r:id="rId4"/>
      </mc:Fallback>
    </mc:AlternateContent>
    <mc:AlternateContent xmlns:mc="http://schemas.openxmlformats.org/markup-compatibility/2006">
      <mc:Choice Requires="x14">
        <oleObject progId="Equation" shapeId="9218" r:id="rId6">
          <objectPr defaultSize="0" autoPict="0" r:id="rId7">
            <anchor moveWithCells="1" sizeWithCells="1">
              <from>
                <xdr:col>0</xdr:col>
                <xdr:colOff>0</xdr:colOff>
                <xdr:row>46</xdr:row>
                <xdr:rowOff>0</xdr:rowOff>
              </from>
              <to>
                <xdr:col>0</xdr:col>
                <xdr:colOff>0</xdr:colOff>
                <xdr:row>48</xdr:row>
                <xdr:rowOff>47625</xdr:rowOff>
              </to>
            </anchor>
          </objectPr>
        </oleObject>
      </mc:Choice>
      <mc:Fallback>
        <oleObject progId="Equation" shapeId="9218" r:id="rId6"/>
      </mc:Fallback>
    </mc:AlternateContent>
    <mc:AlternateContent xmlns:mc="http://schemas.openxmlformats.org/markup-compatibility/2006">
      <mc:Choice Requires="x14">
        <oleObject progId="Equation" shapeId="9219" r:id="rId8">
          <objectPr defaultSize="0" autoPict="0" r:id="rId9">
            <anchor moveWithCells="1" sizeWithCells="1">
              <from>
                <xdr:col>0</xdr:col>
                <xdr:colOff>0</xdr:colOff>
                <xdr:row>52</xdr:row>
                <xdr:rowOff>0</xdr:rowOff>
              </from>
              <to>
                <xdr:col>0</xdr:col>
                <xdr:colOff>0</xdr:colOff>
                <xdr:row>53</xdr:row>
                <xdr:rowOff>95250</xdr:rowOff>
              </to>
            </anchor>
          </objectPr>
        </oleObject>
      </mc:Choice>
      <mc:Fallback>
        <oleObject progId="Equation" shapeId="9219" r:id="rId8"/>
      </mc:Fallback>
    </mc:AlternateContent>
    <mc:AlternateContent xmlns:mc="http://schemas.openxmlformats.org/markup-compatibility/2006">
      <mc:Choice Requires="x14">
        <oleObject progId="Equation" shapeId="9220" r:id="rId10">
          <objectPr defaultSize="0" autoPict="0" r:id="rId11">
            <anchor moveWithCells="1" sizeWithCells="1">
              <from>
                <xdr:col>0</xdr:col>
                <xdr:colOff>0</xdr:colOff>
                <xdr:row>55</xdr:row>
                <xdr:rowOff>0</xdr:rowOff>
              </from>
              <to>
                <xdr:col>0</xdr:col>
                <xdr:colOff>0</xdr:colOff>
                <xdr:row>57</xdr:row>
                <xdr:rowOff>47625</xdr:rowOff>
              </to>
            </anchor>
          </objectPr>
        </oleObject>
      </mc:Choice>
      <mc:Fallback>
        <oleObject progId="Equation" shapeId="9220" r:id="rId10"/>
      </mc:Fallback>
    </mc:AlternateContent>
    <mc:AlternateContent xmlns:mc="http://schemas.openxmlformats.org/markup-compatibility/2006">
      <mc:Choice Requires="x14">
        <oleObject progId="Equation" shapeId="9221" r:id="rId12">
          <objectPr defaultSize="0" autoPict="0" r:id="rId13">
            <anchor moveWithCells="1" sizeWithCells="1">
              <from>
                <xdr:col>0</xdr:col>
                <xdr:colOff>0</xdr:colOff>
                <xdr:row>77</xdr:row>
                <xdr:rowOff>0</xdr:rowOff>
              </from>
              <to>
                <xdr:col>0</xdr:col>
                <xdr:colOff>0</xdr:colOff>
                <xdr:row>78</xdr:row>
                <xdr:rowOff>95250</xdr:rowOff>
              </to>
            </anchor>
          </objectPr>
        </oleObject>
      </mc:Choice>
      <mc:Fallback>
        <oleObject progId="Equation" shapeId="9221" r:id="rId12"/>
      </mc:Fallback>
    </mc:AlternateContent>
    <mc:AlternateContent xmlns:mc="http://schemas.openxmlformats.org/markup-compatibility/2006">
      <mc:Choice Requires="x14">
        <oleObject progId="Equation" shapeId="9222" r:id="rId14">
          <objectPr defaultSize="0" autoPict="0" r:id="rId15">
            <anchor moveWithCells="1" sizeWithCells="1">
              <from>
                <xdr:col>0</xdr:col>
                <xdr:colOff>0</xdr:colOff>
                <xdr:row>85</xdr:row>
                <xdr:rowOff>0</xdr:rowOff>
              </from>
              <to>
                <xdr:col>0</xdr:col>
                <xdr:colOff>0</xdr:colOff>
                <xdr:row>86</xdr:row>
                <xdr:rowOff>95250</xdr:rowOff>
              </to>
            </anchor>
          </objectPr>
        </oleObject>
      </mc:Choice>
      <mc:Fallback>
        <oleObject progId="Equation" shapeId="9222" r:id="rId14"/>
      </mc:Fallback>
    </mc:AlternateContent>
    <mc:AlternateContent xmlns:mc="http://schemas.openxmlformats.org/markup-compatibility/2006">
      <mc:Choice Requires="x14">
        <oleObject progId="Equation" shapeId="9223" r:id="rId16">
          <objectPr defaultSize="0" autoPict="0" r:id="rId17">
            <anchor moveWithCells="1" sizeWithCells="1">
              <from>
                <xdr:col>0</xdr:col>
                <xdr:colOff>0</xdr:colOff>
                <xdr:row>108</xdr:row>
                <xdr:rowOff>0</xdr:rowOff>
              </from>
              <to>
                <xdr:col>0</xdr:col>
                <xdr:colOff>0</xdr:colOff>
                <xdr:row>110</xdr:row>
                <xdr:rowOff>47625</xdr:rowOff>
              </to>
            </anchor>
          </objectPr>
        </oleObject>
      </mc:Choice>
      <mc:Fallback>
        <oleObject progId="Equation" shapeId="9223" r:id="rId16"/>
      </mc:Fallback>
    </mc:AlternateContent>
    <mc:AlternateContent xmlns:mc="http://schemas.openxmlformats.org/markup-compatibility/2006">
      <mc:Choice Requires="x14">
        <oleObject progId="Equation" shapeId="9224" r:id="rId18">
          <objectPr defaultSize="0" autoPict="0" r:id="rId19">
            <anchor moveWithCells="1" sizeWithCells="1">
              <from>
                <xdr:col>0</xdr:col>
                <xdr:colOff>0</xdr:colOff>
                <xdr:row>115</xdr:row>
                <xdr:rowOff>0</xdr:rowOff>
              </from>
              <to>
                <xdr:col>0</xdr:col>
                <xdr:colOff>0</xdr:colOff>
                <xdr:row>116</xdr:row>
                <xdr:rowOff>9525</xdr:rowOff>
              </to>
            </anchor>
          </objectPr>
        </oleObject>
      </mc:Choice>
      <mc:Fallback>
        <oleObject progId="Equation" shapeId="9224" r:id="rId18"/>
      </mc:Fallback>
    </mc:AlternateContent>
    <mc:AlternateContent xmlns:mc="http://schemas.openxmlformats.org/markup-compatibility/2006">
      <mc:Choice Requires="x14">
        <oleObject progId="Equation" shapeId="9225" r:id="rId20">
          <objectPr defaultSize="0" autoPict="0" r:id="rId5">
            <anchor moveWithCells="1" sizeWithCells="1">
              <from>
                <xdr:col>0</xdr:col>
                <xdr:colOff>657225</xdr:colOff>
                <xdr:row>42</xdr:row>
                <xdr:rowOff>0</xdr:rowOff>
              </from>
              <to>
                <xdr:col>0</xdr:col>
                <xdr:colOff>4133850</xdr:colOff>
                <xdr:row>43</xdr:row>
                <xdr:rowOff>57150</xdr:rowOff>
              </to>
            </anchor>
          </objectPr>
        </oleObject>
      </mc:Choice>
      <mc:Fallback>
        <oleObject progId="Equation" shapeId="9225" r:id="rId20"/>
      </mc:Fallback>
    </mc:AlternateContent>
    <mc:AlternateContent xmlns:mc="http://schemas.openxmlformats.org/markup-compatibility/2006">
      <mc:Choice Requires="x14">
        <oleObject progId="Equation" shapeId="9226" r:id="rId21">
          <objectPr defaultSize="0" autoPict="0" r:id="rId7">
            <anchor moveWithCells="1" sizeWithCells="1">
              <from>
                <xdr:col>0</xdr:col>
                <xdr:colOff>1066800</xdr:colOff>
                <xdr:row>44</xdr:row>
                <xdr:rowOff>142875</xdr:rowOff>
              </from>
              <to>
                <xdr:col>0</xdr:col>
                <xdr:colOff>3200400</xdr:colOff>
                <xdr:row>46</xdr:row>
                <xdr:rowOff>152400</xdr:rowOff>
              </to>
            </anchor>
          </objectPr>
        </oleObject>
      </mc:Choice>
      <mc:Fallback>
        <oleObject progId="Equation" shapeId="9226" r:id="rId21"/>
      </mc:Fallback>
    </mc:AlternateContent>
    <mc:AlternateContent xmlns:mc="http://schemas.openxmlformats.org/markup-compatibility/2006">
      <mc:Choice Requires="x14">
        <oleObject progId="Equation" shapeId="9227" r:id="rId22">
          <objectPr defaultSize="0" autoPict="0" r:id="rId9">
            <anchor moveWithCells="1" sizeWithCells="1">
              <from>
                <xdr:col>0</xdr:col>
                <xdr:colOff>619125</xdr:colOff>
                <xdr:row>50</xdr:row>
                <xdr:rowOff>180975</xdr:rowOff>
              </from>
              <to>
                <xdr:col>0</xdr:col>
                <xdr:colOff>4095750</xdr:colOff>
                <xdr:row>52</xdr:row>
                <xdr:rowOff>38100</xdr:rowOff>
              </to>
            </anchor>
          </objectPr>
        </oleObject>
      </mc:Choice>
      <mc:Fallback>
        <oleObject progId="Equation" shapeId="9227" r:id="rId22"/>
      </mc:Fallback>
    </mc:AlternateContent>
    <mc:AlternateContent xmlns:mc="http://schemas.openxmlformats.org/markup-compatibility/2006">
      <mc:Choice Requires="x14">
        <oleObject progId="Equation" shapeId="9228" r:id="rId23">
          <objectPr defaultSize="0" autoPict="0" r:id="rId11">
            <anchor moveWithCells="1" sizeWithCells="1">
              <from>
                <xdr:col>0</xdr:col>
                <xdr:colOff>1057275</xdr:colOff>
                <xdr:row>53</xdr:row>
                <xdr:rowOff>171450</xdr:rowOff>
              </from>
              <to>
                <xdr:col>0</xdr:col>
                <xdr:colOff>3171825</xdr:colOff>
                <xdr:row>56</xdr:row>
                <xdr:rowOff>19050</xdr:rowOff>
              </to>
            </anchor>
          </objectPr>
        </oleObject>
      </mc:Choice>
      <mc:Fallback>
        <oleObject progId="Equation" shapeId="9228" r:id="rId23"/>
      </mc:Fallback>
    </mc:AlternateContent>
    <mc:AlternateContent xmlns:mc="http://schemas.openxmlformats.org/markup-compatibility/2006">
      <mc:Choice Requires="x14">
        <oleObject progId="Equation" shapeId="9229" r:id="rId24">
          <objectPr defaultSize="0" autoPict="0" r:id="rId13">
            <anchor moveWithCells="1" sizeWithCells="1">
              <from>
                <xdr:col>0</xdr:col>
                <xdr:colOff>676275</xdr:colOff>
                <xdr:row>75</xdr:row>
                <xdr:rowOff>161925</xdr:rowOff>
              </from>
              <to>
                <xdr:col>0</xdr:col>
                <xdr:colOff>3028950</xdr:colOff>
                <xdr:row>77</xdr:row>
                <xdr:rowOff>19050</xdr:rowOff>
              </to>
            </anchor>
          </objectPr>
        </oleObject>
      </mc:Choice>
      <mc:Fallback>
        <oleObject progId="Equation" shapeId="9229" r:id="rId24"/>
      </mc:Fallback>
    </mc:AlternateContent>
    <mc:AlternateContent xmlns:mc="http://schemas.openxmlformats.org/markup-compatibility/2006">
      <mc:Choice Requires="x14">
        <oleObject progId="Equation" shapeId="9230" r:id="rId25">
          <objectPr defaultSize="0" autoPict="0" r:id="rId15">
            <anchor moveWithCells="1" sizeWithCells="1">
              <from>
                <xdr:col>0</xdr:col>
                <xdr:colOff>704850</xdr:colOff>
                <xdr:row>83</xdr:row>
                <xdr:rowOff>161925</xdr:rowOff>
              </from>
              <to>
                <xdr:col>0</xdr:col>
                <xdr:colOff>3381375</xdr:colOff>
                <xdr:row>85</xdr:row>
                <xdr:rowOff>19050</xdr:rowOff>
              </to>
            </anchor>
          </objectPr>
        </oleObject>
      </mc:Choice>
      <mc:Fallback>
        <oleObject progId="Equation" shapeId="9230" r:id="rId25"/>
      </mc:Fallback>
    </mc:AlternateContent>
    <mc:AlternateContent xmlns:mc="http://schemas.openxmlformats.org/markup-compatibility/2006">
      <mc:Choice Requires="x14">
        <oleObject progId="Equation" shapeId="9231" r:id="rId26">
          <objectPr defaultSize="0" autoPict="0" r:id="rId17">
            <anchor moveWithCells="1" sizeWithCells="1">
              <from>
                <xdr:col>0</xdr:col>
                <xdr:colOff>819150</xdr:colOff>
                <xdr:row>106</xdr:row>
                <xdr:rowOff>152400</xdr:rowOff>
              </from>
              <to>
                <xdr:col>0</xdr:col>
                <xdr:colOff>2828925</xdr:colOff>
                <xdr:row>109</xdr:row>
                <xdr:rowOff>0</xdr:rowOff>
              </to>
            </anchor>
          </objectPr>
        </oleObject>
      </mc:Choice>
      <mc:Fallback>
        <oleObject progId="Equation" shapeId="9231" r:id="rId26"/>
      </mc:Fallback>
    </mc:AlternateContent>
    <mc:AlternateContent xmlns:mc="http://schemas.openxmlformats.org/markup-compatibility/2006">
      <mc:Choice Requires="x14">
        <oleObject progId="Equation" shapeId="9232" r:id="rId27">
          <objectPr defaultSize="0" autoPict="0" r:id="rId19">
            <anchor moveWithCells="1" sizeWithCells="1">
              <from>
                <xdr:col>0</xdr:col>
                <xdr:colOff>904875</xdr:colOff>
                <xdr:row>113</xdr:row>
                <xdr:rowOff>123825</xdr:rowOff>
              </from>
              <to>
                <xdr:col>0</xdr:col>
                <xdr:colOff>2571750</xdr:colOff>
                <xdr:row>115</xdr:row>
                <xdr:rowOff>114300</xdr:rowOff>
              </to>
            </anchor>
          </objectPr>
        </oleObject>
      </mc:Choice>
      <mc:Fallback>
        <oleObject progId="Equation" shapeId="9232" r:id="rId27"/>
      </mc:Fallback>
    </mc:AlternateContent>
    <mc:AlternateContent xmlns:mc="http://schemas.openxmlformats.org/markup-compatibility/2006">
      <mc:Choice Requires="x14">
        <oleObject progId="Equation" shapeId="9233" r:id="rId28">
          <objectPr defaultSize="0" autoPict="0" r:id="rId5">
            <anchor moveWithCells="1" sizeWithCells="1">
              <from>
                <xdr:col>0</xdr:col>
                <xdr:colOff>657225</xdr:colOff>
                <xdr:row>42</xdr:row>
                <xdr:rowOff>0</xdr:rowOff>
              </from>
              <to>
                <xdr:col>0</xdr:col>
                <xdr:colOff>4133850</xdr:colOff>
                <xdr:row>43</xdr:row>
                <xdr:rowOff>57150</xdr:rowOff>
              </to>
            </anchor>
          </objectPr>
        </oleObject>
      </mc:Choice>
      <mc:Fallback>
        <oleObject progId="Equation" shapeId="9233" r:id="rId28"/>
      </mc:Fallback>
    </mc:AlternateContent>
    <mc:AlternateContent xmlns:mc="http://schemas.openxmlformats.org/markup-compatibility/2006">
      <mc:Choice Requires="x14">
        <oleObject progId="Equation" shapeId="9234" r:id="rId29">
          <objectPr defaultSize="0" autoPict="0" r:id="rId7">
            <anchor moveWithCells="1" sizeWithCells="1">
              <from>
                <xdr:col>0</xdr:col>
                <xdr:colOff>1066800</xdr:colOff>
                <xdr:row>44</xdr:row>
                <xdr:rowOff>142875</xdr:rowOff>
              </from>
              <to>
                <xdr:col>0</xdr:col>
                <xdr:colOff>3200400</xdr:colOff>
                <xdr:row>46</xdr:row>
                <xdr:rowOff>152400</xdr:rowOff>
              </to>
            </anchor>
          </objectPr>
        </oleObject>
      </mc:Choice>
      <mc:Fallback>
        <oleObject progId="Equation" shapeId="9234" r:id="rId29"/>
      </mc:Fallback>
    </mc:AlternateContent>
    <mc:AlternateContent xmlns:mc="http://schemas.openxmlformats.org/markup-compatibility/2006">
      <mc:Choice Requires="x14">
        <oleObject progId="Equation" shapeId="9235" r:id="rId30">
          <objectPr defaultSize="0" autoPict="0" r:id="rId9">
            <anchor moveWithCells="1" sizeWithCells="1">
              <from>
                <xdr:col>0</xdr:col>
                <xdr:colOff>619125</xdr:colOff>
                <xdr:row>50</xdr:row>
                <xdr:rowOff>180975</xdr:rowOff>
              </from>
              <to>
                <xdr:col>0</xdr:col>
                <xdr:colOff>4095750</xdr:colOff>
                <xdr:row>52</xdr:row>
                <xdr:rowOff>38100</xdr:rowOff>
              </to>
            </anchor>
          </objectPr>
        </oleObject>
      </mc:Choice>
      <mc:Fallback>
        <oleObject progId="Equation" shapeId="9235" r:id="rId30"/>
      </mc:Fallback>
    </mc:AlternateContent>
    <mc:AlternateContent xmlns:mc="http://schemas.openxmlformats.org/markup-compatibility/2006">
      <mc:Choice Requires="x14">
        <oleObject progId="Equation" shapeId="9236" r:id="rId31">
          <objectPr defaultSize="0" autoPict="0" r:id="rId11">
            <anchor moveWithCells="1" sizeWithCells="1">
              <from>
                <xdr:col>0</xdr:col>
                <xdr:colOff>1057275</xdr:colOff>
                <xdr:row>53</xdr:row>
                <xdr:rowOff>171450</xdr:rowOff>
              </from>
              <to>
                <xdr:col>0</xdr:col>
                <xdr:colOff>3171825</xdr:colOff>
                <xdr:row>56</xdr:row>
                <xdr:rowOff>19050</xdr:rowOff>
              </to>
            </anchor>
          </objectPr>
        </oleObject>
      </mc:Choice>
      <mc:Fallback>
        <oleObject progId="Equation" shapeId="9236" r:id="rId31"/>
      </mc:Fallback>
    </mc:AlternateContent>
    <mc:AlternateContent xmlns:mc="http://schemas.openxmlformats.org/markup-compatibility/2006">
      <mc:Choice Requires="x14">
        <oleObject progId="Equation" shapeId="9237" r:id="rId32">
          <objectPr defaultSize="0" autoPict="0" r:id="rId13">
            <anchor moveWithCells="1" sizeWithCells="1">
              <from>
                <xdr:col>0</xdr:col>
                <xdr:colOff>676275</xdr:colOff>
                <xdr:row>75</xdr:row>
                <xdr:rowOff>161925</xdr:rowOff>
              </from>
              <to>
                <xdr:col>0</xdr:col>
                <xdr:colOff>3028950</xdr:colOff>
                <xdr:row>77</xdr:row>
                <xdr:rowOff>19050</xdr:rowOff>
              </to>
            </anchor>
          </objectPr>
        </oleObject>
      </mc:Choice>
      <mc:Fallback>
        <oleObject progId="Equation" shapeId="9237" r:id="rId32"/>
      </mc:Fallback>
    </mc:AlternateContent>
    <mc:AlternateContent xmlns:mc="http://schemas.openxmlformats.org/markup-compatibility/2006">
      <mc:Choice Requires="x14">
        <oleObject progId="Equation" shapeId="9238" r:id="rId33">
          <objectPr defaultSize="0" autoPict="0" r:id="rId15">
            <anchor moveWithCells="1" sizeWithCells="1">
              <from>
                <xdr:col>0</xdr:col>
                <xdr:colOff>704850</xdr:colOff>
                <xdr:row>83</xdr:row>
                <xdr:rowOff>161925</xdr:rowOff>
              </from>
              <to>
                <xdr:col>0</xdr:col>
                <xdr:colOff>3381375</xdr:colOff>
                <xdr:row>85</xdr:row>
                <xdr:rowOff>19050</xdr:rowOff>
              </to>
            </anchor>
          </objectPr>
        </oleObject>
      </mc:Choice>
      <mc:Fallback>
        <oleObject progId="Equation" shapeId="9238" r:id="rId33"/>
      </mc:Fallback>
    </mc:AlternateContent>
    <mc:AlternateContent xmlns:mc="http://schemas.openxmlformats.org/markup-compatibility/2006">
      <mc:Choice Requires="x14">
        <oleObject progId="Equation" shapeId="9239" r:id="rId34">
          <objectPr defaultSize="0" autoPict="0" r:id="rId17">
            <anchor moveWithCells="1" sizeWithCells="1">
              <from>
                <xdr:col>0</xdr:col>
                <xdr:colOff>819150</xdr:colOff>
                <xdr:row>106</xdr:row>
                <xdr:rowOff>152400</xdr:rowOff>
              </from>
              <to>
                <xdr:col>0</xdr:col>
                <xdr:colOff>2828925</xdr:colOff>
                <xdr:row>109</xdr:row>
                <xdr:rowOff>0</xdr:rowOff>
              </to>
            </anchor>
          </objectPr>
        </oleObject>
      </mc:Choice>
      <mc:Fallback>
        <oleObject progId="Equation" shapeId="9239" r:id="rId34"/>
      </mc:Fallback>
    </mc:AlternateContent>
    <mc:AlternateContent xmlns:mc="http://schemas.openxmlformats.org/markup-compatibility/2006">
      <mc:Choice Requires="x14">
        <oleObject progId="Equation" shapeId="9240" r:id="rId35">
          <objectPr defaultSize="0" autoPict="0" r:id="rId19">
            <anchor moveWithCells="1" sizeWithCells="1">
              <from>
                <xdr:col>0</xdr:col>
                <xdr:colOff>904875</xdr:colOff>
                <xdr:row>113</xdr:row>
                <xdr:rowOff>123825</xdr:rowOff>
              </from>
              <to>
                <xdr:col>0</xdr:col>
                <xdr:colOff>2571750</xdr:colOff>
                <xdr:row>115</xdr:row>
                <xdr:rowOff>114300</xdr:rowOff>
              </to>
            </anchor>
          </objectPr>
        </oleObject>
      </mc:Choice>
      <mc:Fallback>
        <oleObject progId="Equation" shapeId="9240" r:id="rId35"/>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9"/>
  <sheetViews>
    <sheetView workbookViewId="0">
      <selection activeCell="B2" sqref="B2"/>
    </sheetView>
    <sheetView workbookViewId="1">
      <selection activeCell="A2" sqref="A2:A8"/>
    </sheetView>
    <sheetView workbookViewId="2"/>
  </sheetViews>
  <sheetFormatPr defaultColWidth="7.7109375" defaultRowHeight="12.75" x14ac:dyDescent="0.2"/>
  <cols>
    <col min="1" max="17" width="8.7109375" style="10" customWidth="1"/>
    <col min="18" max="16384" width="7.7109375" style="10"/>
  </cols>
  <sheetData>
    <row r="1" spans="1:19" x14ac:dyDescent="0.2">
      <c r="A1" s="10" t="s">
        <v>127</v>
      </c>
      <c r="B1" s="10" t="s">
        <v>221</v>
      </c>
      <c r="C1" s="10" t="s">
        <v>222</v>
      </c>
      <c r="D1" s="10" t="s">
        <v>223</v>
      </c>
      <c r="E1" s="10" t="s">
        <v>224</v>
      </c>
      <c r="F1" s="10" t="s">
        <v>225</v>
      </c>
      <c r="G1" s="10" t="s">
        <v>226</v>
      </c>
      <c r="H1" s="10" t="s">
        <v>227</v>
      </c>
      <c r="I1" s="10" t="s">
        <v>228</v>
      </c>
      <c r="J1" s="10" t="s">
        <v>229</v>
      </c>
      <c r="K1" s="10" t="s">
        <v>230</v>
      </c>
      <c r="L1" s="10" t="s">
        <v>231</v>
      </c>
      <c r="M1" s="10" t="s">
        <v>232</v>
      </c>
      <c r="N1" s="10" t="s">
        <v>233</v>
      </c>
      <c r="O1" s="10" t="s">
        <v>234</v>
      </c>
      <c r="P1" s="10" t="s">
        <v>235</v>
      </c>
      <c r="Q1" s="10" t="s">
        <v>236</v>
      </c>
      <c r="R1" s="10" t="s">
        <v>237</v>
      </c>
      <c r="S1" s="10" t="s">
        <v>238</v>
      </c>
    </row>
    <row r="2" spans="1:19" x14ac:dyDescent="0.2">
      <c r="A2" s="79">
        <f>Deckman!A3</f>
        <v>6</v>
      </c>
      <c r="B2" s="14">
        <f>Deckman!D3</f>
        <v>4.2150001525878906</v>
      </c>
      <c r="C2" s="13">
        <f>Deckman!E3</f>
        <v>48.200000762939453</v>
      </c>
      <c r="D2" s="12">
        <v>4.4920001029968262</v>
      </c>
      <c r="E2" s="10">
        <v>52</v>
      </c>
      <c r="F2" s="12">
        <v>4.8870000839233398</v>
      </c>
      <c r="G2" s="10">
        <v>60</v>
      </c>
      <c r="H2" s="12">
        <v>5.3090000152587891</v>
      </c>
      <c r="I2" s="10">
        <v>75</v>
      </c>
      <c r="J2" s="12">
        <v>5.5390000343322754</v>
      </c>
      <c r="K2" s="10">
        <v>90</v>
      </c>
      <c r="L2" s="12">
        <v>5.2960000038146973</v>
      </c>
      <c r="M2" s="10">
        <v>110</v>
      </c>
      <c r="N2" s="12">
        <v>4.9380002021789551</v>
      </c>
      <c r="O2" s="10">
        <v>120</v>
      </c>
      <c r="P2" s="10">
        <v>3.4579999446868896</v>
      </c>
      <c r="Q2" s="10">
        <v>150</v>
      </c>
      <c r="R2" s="14">
        <f>Deckman!X3</f>
        <v>3.5190000534057617</v>
      </c>
      <c r="S2" s="13">
        <f>Deckman!Y3</f>
        <v>148.39999389648437</v>
      </c>
    </row>
    <row r="3" spans="1:19" x14ac:dyDescent="0.2">
      <c r="A3" s="79">
        <f>Deckman!A4</f>
        <v>8</v>
      </c>
      <c r="B3" s="14">
        <f>Deckman!D4</f>
        <v>4.8940000534057617</v>
      </c>
      <c r="C3" s="13">
        <f>Deckman!E4</f>
        <v>45.700000762939453</v>
      </c>
      <c r="D3" s="12">
        <v>5.4079999923706055</v>
      </c>
      <c r="E3" s="10">
        <v>52</v>
      </c>
      <c r="F3" s="12">
        <v>5.8119997978210449</v>
      </c>
      <c r="G3" s="10">
        <v>60</v>
      </c>
      <c r="H3" s="12">
        <v>6.1329998970031738</v>
      </c>
      <c r="I3" s="10">
        <v>75</v>
      </c>
      <c r="J3" s="12">
        <v>6.2870001792907715</v>
      </c>
      <c r="K3" s="10">
        <v>90</v>
      </c>
      <c r="L3" s="12">
        <v>6.1519999504089355</v>
      </c>
      <c r="M3" s="10">
        <v>110</v>
      </c>
      <c r="N3" s="12">
        <v>5.9310002326965332</v>
      </c>
      <c r="O3" s="10">
        <v>120</v>
      </c>
      <c r="P3" s="10">
        <v>4.5019998550415039</v>
      </c>
      <c r="Q3" s="10">
        <v>150</v>
      </c>
      <c r="R3" s="14">
        <f>Deckman!X4</f>
        <v>4.3810000419616699</v>
      </c>
      <c r="S3" s="13">
        <f>Deckman!Y4</f>
        <v>152.89999389648437</v>
      </c>
    </row>
    <row r="4" spans="1:19" x14ac:dyDescent="0.2">
      <c r="A4" s="79">
        <f>Deckman!A5</f>
        <v>10</v>
      </c>
      <c r="B4" s="14">
        <f>Deckman!D5</f>
        <v>5.4879999160766602</v>
      </c>
      <c r="C4" s="13">
        <f>Deckman!E5</f>
        <v>45.400001525878906</v>
      </c>
      <c r="D4" s="12">
        <v>5.934999942779541</v>
      </c>
      <c r="E4" s="10">
        <v>52</v>
      </c>
      <c r="F4" s="12">
        <v>6.2259998321533203</v>
      </c>
      <c r="G4" s="10">
        <v>60</v>
      </c>
      <c r="H4" s="12">
        <v>6.5209999084472656</v>
      </c>
      <c r="I4" s="10">
        <v>75</v>
      </c>
      <c r="J4" s="12">
        <v>6.7189998626708984</v>
      </c>
      <c r="K4" s="10">
        <v>90</v>
      </c>
      <c r="L4" s="12">
        <v>6.6180000305175781</v>
      </c>
      <c r="M4" s="10">
        <v>110</v>
      </c>
      <c r="N4" s="12">
        <v>6.4330000877380371</v>
      </c>
      <c r="O4" s="10">
        <v>120</v>
      </c>
      <c r="P4" s="10">
        <v>5.4439997673034668</v>
      </c>
      <c r="Q4" s="10">
        <v>150</v>
      </c>
      <c r="R4" s="14">
        <f>Deckman!X5</f>
        <v>5.1999998092651367</v>
      </c>
      <c r="S4" s="13">
        <f>Deckman!Y5</f>
        <v>155.5</v>
      </c>
    </row>
    <row r="5" spans="1:19" x14ac:dyDescent="0.2">
      <c r="A5" s="79">
        <f>Deckman!A6</f>
        <v>12</v>
      </c>
      <c r="B5" s="14">
        <f>Deckman!D6</f>
        <v>5.6690001487731934</v>
      </c>
      <c r="C5" s="13">
        <f>Deckman!E6</f>
        <v>43.200000762939453</v>
      </c>
      <c r="D5" s="12">
        <v>6.179999828338623</v>
      </c>
      <c r="E5" s="10">
        <v>52</v>
      </c>
      <c r="F5" s="12">
        <v>6.435999870300293</v>
      </c>
      <c r="G5" s="10">
        <v>60</v>
      </c>
      <c r="H5" s="12">
        <v>6.7519998550415039</v>
      </c>
      <c r="I5" s="10">
        <v>75</v>
      </c>
      <c r="J5" s="12">
        <v>6.9840002059936523</v>
      </c>
      <c r="K5" s="10">
        <v>90</v>
      </c>
      <c r="L5" s="12">
        <v>6.9879999160766602</v>
      </c>
      <c r="M5" s="10">
        <v>110</v>
      </c>
      <c r="N5" s="12">
        <v>6.8169999122619629</v>
      </c>
      <c r="O5" s="10">
        <v>120</v>
      </c>
      <c r="P5" s="10">
        <v>6.0989999771118164</v>
      </c>
      <c r="Q5" s="10">
        <v>150</v>
      </c>
      <c r="R5" s="14">
        <f>Deckman!X6</f>
        <v>5.6700000762939453</v>
      </c>
      <c r="S5" s="13">
        <f>Deckman!Y6</f>
        <v>165.5</v>
      </c>
    </row>
    <row r="6" spans="1:19" x14ac:dyDescent="0.2">
      <c r="A6" s="79">
        <f>Deckman!A7</f>
        <v>16</v>
      </c>
      <c r="B6" s="14">
        <f>Deckman!D7</f>
        <v>5.8299999237060547</v>
      </c>
      <c r="C6" s="13">
        <f>Deckman!E7</f>
        <v>40.900001525878906</v>
      </c>
      <c r="D6" s="12">
        <v>6.4140000343322754</v>
      </c>
      <c r="E6" s="10">
        <v>52</v>
      </c>
      <c r="F6" s="12">
        <v>6.6560001373291016</v>
      </c>
      <c r="G6" s="10">
        <v>60</v>
      </c>
      <c r="H6" s="12">
        <v>6.9939999580383301</v>
      </c>
      <c r="I6" s="10">
        <v>75</v>
      </c>
      <c r="J6" s="12">
        <v>7.2719998359680176</v>
      </c>
      <c r="K6" s="10">
        <v>90</v>
      </c>
      <c r="L6" s="12">
        <v>7.6059999465942383</v>
      </c>
      <c r="M6" s="10">
        <v>110</v>
      </c>
      <c r="N6" s="12">
        <v>7.4879999160766602</v>
      </c>
      <c r="O6" s="10">
        <v>120</v>
      </c>
      <c r="P6" s="10">
        <v>6.8819999694824219</v>
      </c>
      <c r="Q6" s="10">
        <v>150</v>
      </c>
      <c r="R6" s="14">
        <f>Deckman!X7</f>
        <v>6.4739999771118164</v>
      </c>
      <c r="S6" s="13">
        <f>Deckman!Y7</f>
        <v>174.89999389648437</v>
      </c>
    </row>
    <row r="7" spans="1:19" x14ac:dyDescent="0.2">
      <c r="A7" s="79">
        <f>Deckman!A8</f>
        <v>20</v>
      </c>
      <c r="B7" s="14">
        <f>Deckman!D8</f>
        <v>5.8829998970031738</v>
      </c>
      <c r="C7" s="13">
        <f>Deckman!E8</f>
        <v>40.700000762939453</v>
      </c>
      <c r="D7" s="12">
        <v>6.4790000915527344</v>
      </c>
      <c r="E7" s="10">
        <v>52</v>
      </c>
      <c r="F7" s="12">
        <v>6.7329998016357422</v>
      </c>
      <c r="G7" s="10">
        <v>60</v>
      </c>
      <c r="H7" s="12">
        <v>7.1069998741149902</v>
      </c>
      <c r="I7" s="10">
        <v>75</v>
      </c>
      <c r="J7" s="12">
        <v>7.4429998397827148</v>
      </c>
      <c r="K7" s="10">
        <v>90</v>
      </c>
      <c r="L7" s="12">
        <v>7.8850002288818359</v>
      </c>
      <c r="M7" s="10">
        <v>110</v>
      </c>
      <c r="N7" s="12">
        <v>8.0989999771118164</v>
      </c>
      <c r="O7" s="10">
        <v>120</v>
      </c>
      <c r="P7" s="10">
        <v>7.5250000953674316</v>
      </c>
      <c r="Q7" s="10">
        <v>150</v>
      </c>
      <c r="R7" s="14">
        <f>Deckman!X8</f>
        <v>7.1180000305175781</v>
      </c>
      <c r="S7" s="13">
        <f>Deckman!Y8</f>
        <v>175.80000305175781</v>
      </c>
    </row>
    <row r="8" spans="1:19" x14ac:dyDescent="0.2">
      <c r="A8" s="79">
        <f>Deckman!A9</f>
        <v>24</v>
      </c>
      <c r="B8" s="14">
        <f>Deckman!D9</f>
        <v>5.8909997940063477</v>
      </c>
      <c r="C8" s="13">
        <f>Deckman!E9</f>
        <v>42</v>
      </c>
      <c r="D8" s="12">
        <v>6.4590001106262207</v>
      </c>
      <c r="E8" s="10">
        <v>52</v>
      </c>
      <c r="F8" s="12">
        <v>6.7410001754760742</v>
      </c>
      <c r="G8" s="10">
        <v>60</v>
      </c>
      <c r="H8" s="12">
        <v>7.1630001068115234</v>
      </c>
      <c r="I8" s="10">
        <v>75</v>
      </c>
      <c r="J8" s="12">
        <v>7.5619997978210449</v>
      </c>
      <c r="K8" s="10">
        <v>90</v>
      </c>
      <c r="L8" s="12">
        <v>8.0570001602172852</v>
      </c>
      <c r="M8" s="10">
        <v>110</v>
      </c>
      <c r="N8" s="12">
        <v>8.310999870300293</v>
      </c>
      <c r="O8" s="10">
        <v>120</v>
      </c>
      <c r="P8" s="10">
        <v>8.2100000381469727</v>
      </c>
      <c r="Q8" s="10">
        <v>150</v>
      </c>
      <c r="R8" s="14">
        <f>Deckman!X9</f>
        <v>7.7239999771118164</v>
      </c>
      <c r="S8" s="13">
        <f>Deckman!Y9</f>
        <v>175.30000305175781</v>
      </c>
    </row>
    <row r="9" spans="1:19" x14ac:dyDescent="0.2">
      <c r="B9" s="13"/>
      <c r="C9" s="14"/>
      <c r="E9" s="14"/>
      <c r="G9" s="14"/>
      <c r="I9" s="14"/>
      <c r="K9" s="14"/>
      <c r="M9" s="14"/>
      <c r="N9" s="1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P42"/>
  <sheetViews>
    <sheetView topLeftCell="A3" workbookViewId="0">
      <selection activeCell="B40" sqref="B40"/>
    </sheetView>
    <sheetView workbookViewId="1">
      <selection activeCell="B38" sqref="B38:H38"/>
    </sheetView>
    <sheetView workbookViewId="2"/>
  </sheetViews>
  <sheetFormatPr defaultRowHeight="12.75" x14ac:dyDescent="0.2"/>
  <cols>
    <col min="11" max="37" width="0" hidden="1" customWidth="1"/>
  </cols>
  <sheetData>
    <row r="1" spans="1:42" x14ac:dyDescent="0.2">
      <c r="A1" s="45" t="s">
        <v>247</v>
      </c>
    </row>
    <row r="2" spans="1:42" x14ac:dyDescent="0.2">
      <c r="A2" t="s">
        <v>239</v>
      </c>
      <c r="B2">
        <v>7</v>
      </c>
    </row>
    <row r="3" spans="1:42" x14ac:dyDescent="0.2">
      <c r="A3" t="s">
        <v>240</v>
      </c>
      <c r="B3">
        <v>31</v>
      </c>
      <c r="AM3">
        <v>4.7010002136230469</v>
      </c>
      <c r="AN3">
        <v>48.5</v>
      </c>
      <c r="AO3">
        <v>4.8889999389648437</v>
      </c>
      <c r="AP3">
        <v>133</v>
      </c>
    </row>
    <row r="4" spans="1:42" x14ac:dyDescent="0.2">
      <c r="B4" s="66">
        <f>Deckman!A3</f>
        <v>6</v>
      </c>
      <c r="C4" s="66">
        <f>Deckman!A4</f>
        <v>8</v>
      </c>
      <c r="D4" s="66">
        <f>Deckman!A5</f>
        <v>10</v>
      </c>
      <c r="E4" s="66">
        <f>Deckman!A6</f>
        <v>12</v>
      </c>
      <c r="F4" s="66">
        <f>Deckman!A7</f>
        <v>16</v>
      </c>
      <c r="G4" s="66">
        <f>Deckman!A8</f>
        <v>20</v>
      </c>
      <c r="H4" s="66">
        <f>Deckman!A9</f>
        <v>24</v>
      </c>
      <c r="AM4">
        <v>5.7680001258850098</v>
      </c>
      <c r="AN4">
        <v>47.299999237060547</v>
      </c>
      <c r="AO4">
        <v>5.9660000801086426</v>
      </c>
      <c r="AP4">
        <v>138</v>
      </c>
    </row>
    <row r="5" spans="1:42" x14ac:dyDescent="0.2">
      <c r="A5">
        <v>30</v>
      </c>
      <c r="B5">
        <v>0</v>
      </c>
      <c r="C5">
        <v>0</v>
      </c>
      <c r="D5">
        <v>0</v>
      </c>
      <c r="E5">
        <v>0</v>
      </c>
      <c r="F5">
        <v>0</v>
      </c>
      <c r="G5">
        <v>0</v>
      </c>
      <c r="H5">
        <v>0</v>
      </c>
      <c r="AM5">
        <v>6.3439998626708984</v>
      </c>
      <c r="AN5">
        <v>45</v>
      </c>
      <c r="AO5">
        <v>6.309999942779541</v>
      </c>
      <c r="AP5">
        <v>148.60000610351562</v>
      </c>
    </row>
    <row r="6" spans="1:42" x14ac:dyDescent="0.2">
      <c r="A6">
        <v>35</v>
      </c>
      <c r="B6">
        <v>2.6400001049041748</v>
      </c>
      <c r="C6">
        <v>3.4119999408721924</v>
      </c>
      <c r="D6">
        <v>4.0329999923706055</v>
      </c>
      <c r="E6">
        <v>4.4730000495910645</v>
      </c>
      <c r="F6">
        <v>4.9159998893737793</v>
      </c>
      <c r="G6">
        <v>4.9310002326965332</v>
      </c>
      <c r="H6">
        <v>3.4200000762939453</v>
      </c>
      <c r="AM6">
        <v>7.0980000495910645</v>
      </c>
      <c r="AN6">
        <v>46.299999237060547</v>
      </c>
      <c r="AO6">
        <v>6.9819998741149902</v>
      </c>
      <c r="AP6">
        <v>152.30000305175781</v>
      </c>
    </row>
    <row r="7" spans="1:42" x14ac:dyDescent="0.2">
      <c r="A7">
        <v>40</v>
      </c>
      <c r="B7">
        <v>3.3670001029968262</v>
      </c>
      <c r="C7">
        <v>4.2610001564025879</v>
      </c>
      <c r="D7">
        <v>4.8579998016357422</v>
      </c>
      <c r="E7">
        <v>5.2909998893737793</v>
      </c>
      <c r="F7">
        <v>5.7410001754760742</v>
      </c>
      <c r="G7">
        <v>5.8159999847412109</v>
      </c>
      <c r="H7">
        <v>5.6599998474121094</v>
      </c>
      <c r="AM7">
        <v>7.5430002212524414</v>
      </c>
      <c r="AN7">
        <v>43.700000762939453</v>
      </c>
      <c r="AO7">
        <v>7.8309998512268066</v>
      </c>
      <c r="AP7">
        <v>165.5</v>
      </c>
    </row>
    <row r="8" spans="1:42" x14ac:dyDescent="0.2">
      <c r="A8">
        <v>45</v>
      </c>
      <c r="B8">
        <v>3.9260001182556152</v>
      </c>
      <c r="C8">
        <v>4.8289999961853027</v>
      </c>
      <c r="D8">
        <v>5.4429998397827148</v>
      </c>
      <c r="E8">
        <v>5.8159999847412109</v>
      </c>
      <c r="F8">
        <v>6.1090002059936523</v>
      </c>
      <c r="G8">
        <v>6.1739997863769531</v>
      </c>
      <c r="H8">
        <v>6.1149997711181641</v>
      </c>
      <c r="AM8">
        <v>7.6999998092651367</v>
      </c>
      <c r="AN8">
        <v>42.400001525878906</v>
      </c>
      <c r="AO8">
        <v>8.5989999771118164</v>
      </c>
      <c r="AP8">
        <v>172.80000305175781</v>
      </c>
    </row>
    <row r="9" spans="1:42" x14ac:dyDescent="0.2">
      <c r="A9">
        <v>50</v>
      </c>
      <c r="B9">
        <v>4.3540000915527344</v>
      </c>
      <c r="C9">
        <v>5.2569999694824219</v>
      </c>
      <c r="D9">
        <v>5.8309998512268066</v>
      </c>
      <c r="E9">
        <v>6.0970001220703125</v>
      </c>
      <c r="F9">
        <v>6.3390002250671387</v>
      </c>
      <c r="G9">
        <v>6.4029998779296875</v>
      </c>
      <c r="H9">
        <v>6.375</v>
      </c>
      <c r="AM9">
        <v>7.6880002021789551</v>
      </c>
      <c r="AN9">
        <v>42</v>
      </c>
      <c r="AO9">
        <v>9.300999641418457</v>
      </c>
      <c r="AP9">
        <v>174.19999694824219</v>
      </c>
    </row>
    <row r="10" spans="1:42" x14ac:dyDescent="0.2">
      <c r="A10">
        <v>55</v>
      </c>
      <c r="B10">
        <v>4.6649999618530273</v>
      </c>
      <c r="C10">
        <v>5.5949997901916504</v>
      </c>
      <c r="D10">
        <v>6.0619997978210449</v>
      </c>
      <c r="E10">
        <v>6.2880001068115234</v>
      </c>
      <c r="F10">
        <v>6.5130000114440918</v>
      </c>
      <c r="G10">
        <v>6.5809998512268066</v>
      </c>
      <c r="H10">
        <v>6.5729999542236328</v>
      </c>
    </row>
    <row r="11" spans="1:42" x14ac:dyDescent="0.2">
      <c r="A11">
        <v>60</v>
      </c>
      <c r="B11">
        <v>4.8870000839233398</v>
      </c>
      <c r="C11">
        <v>5.8119997978210449</v>
      </c>
      <c r="D11">
        <v>6.2259998321533203</v>
      </c>
      <c r="E11">
        <v>6.435999870300293</v>
      </c>
      <c r="F11">
        <v>6.6560001373291016</v>
      </c>
      <c r="G11">
        <v>6.7329998016357422</v>
      </c>
      <c r="H11">
        <v>6.7410001754760742</v>
      </c>
    </row>
    <row r="12" spans="1:42" x14ac:dyDescent="0.2">
      <c r="A12">
        <v>65</v>
      </c>
      <c r="B12">
        <v>5.064000129699707</v>
      </c>
      <c r="C12">
        <v>5.9539999961853027</v>
      </c>
      <c r="D12">
        <v>6.3530001640319824</v>
      </c>
      <c r="E12">
        <v>6.5580000877380371</v>
      </c>
      <c r="F12">
        <v>6.7810001373291016</v>
      </c>
      <c r="G12">
        <v>6.8670001029968262</v>
      </c>
      <c r="H12">
        <v>6.8909997940063477</v>
      </c>
    </row>
    <row r="13" spans="1:42" x14ac:dyDescent="0.2">
      <c r="A13">
        <v>70</v>
      </c>
      <c r="B13">
        <v>5.2069997787475586</v>
      </c>
      <c r="C13">
        <v>6.0510001182556152</v>
      </c>
      <c r="D13">
        <v>6.4499998092651367</v>
      </c>
      <c r="E13">
        <v>6.6620001792907715</v>
      </c>
      <c r="F13">
        <v>6.8920001983642578</v>
      </c>
      <c r="G13">
        <v>6.9910001754760742</v>
      </c>
      <c r="H13">
        <v>7.0310001373291016</v>
      </c>
    </row>
    <row r="14" spans="1:42" x14ac:dyDescent="0.2">
      <c r="A14">
        <v>75</v>
      </c>
      <c r="B14">
        <v>5.3090000152587891</v>
      </c>
      <c r="C14">
        <v>6.1329998970031738</v>
      </c>
      <c r="D14">
        <v>6.5209999084472656</v>
      </c>
      <c r="E14">
        <v>6.7519998550415039</v>
      </c>
      <c r="F14">
        <v>6.9939999580383301</v>
      </c>
      <c r="G14">
        <v>7.1069998741149902</v>
      </c>
      <c r="H14">
        <v>7.1630001068115234</v>
      </c>
    </row>
    <row r="15" spans="1:42" x14ac:dyDescent="0.2">
      <c r="A15">
        <v>80</v>
      </c>
      <c r="B15">
        <v>5.4149999618530273</v>
      </c>
      <c r="C15">
        <v>6.2140002250671387</v>
      </c>
      <c r="D15">
        <v>6.5980000495910645</v>
      </c>
      <c r="E15">
        <v>6.8319997787475586</v>
      </c>
      <c r="F15">
        <v>7.0869998931884766</v>
      </c>
      <c r="G15">
        <v>7.2150001525878906</v>
      </c>
      <c r="H15">
        <v>7.2890000343322754</v>
      </c>
    </row>
    <row r="16" spans="1:42" x14ac:dyDescent="0.2">
      <c r="A16">
        <v>85</v>
      </c>
      <c r="B16">
        <v>5.5029997825622559</v>
      </c>
      <c r="C16">
        <v>6.2630000114440918</v>
      </c>
      <c r="D16">
        <v>6.6750001907348633</v>
      </c>
      <c r="E16">
        <v>6.8990001678466797</v>
      </c>
      <c r="F16">
        <v>7.1719999313354492</v>
      </c>
      <c r="G16">
        <v>7.3179998397827148</v>
      </c>
      <c r="H16">
        <v>7.4210000038146973</v>
      </c>
    </row>
    <row r="17" spans="1:8" x14ac:dyDescent="0.2">
      <c r="A17">
        <v>90</v>
      </c>
      <c r="B17">
        <v>5.5390000343322754</v>
      </c>
      <c r="C17">
        <v>6.2870001792907715</v>
      </c>
      <c r="D17">
        <v>6.7189998626708984</v>
      </c>
      <c r="E17">
        <v>6.9840002059936523</v>
      </c>
      <c r="F17">
        <v>7.2719998359680176</v>
      </c>
      <c r="G17">
        <v>7.4429998397827148</v>
      </c>
      <c r="H17">
        <v>7.5619997978210449</v>
      </c>
    </row>
    <row r="18" spans="1:8" x14ac:dyDescent="0.2">
      <c r="A18">
        <v>95</v>
      </c>
      <c r="B18">
        <v>5.5279998779296875</v>
      </c>
      <c r="C18">
        <v>6.2839999198913574</v>
      </c>
      <c r="D18">
        <v>6.7309999465942383</v>
      </c>
      <c r="E18">
        <v>7.0520000457763672</v>
      </c>
      <c r="F18">
        <v>7.369999885559082</v>
      </c>
      <c r="G18">
        <v>7.5570001602172852</v>
      </c>
      <c r="H18">
        <v>7.689000129699707</v>
      </c>
    </row>
    <row r="19" spans="1:8" x14ac:dyDescent="0.2">
      <c r="A19">
        <v>100</v>
      </c>
      <c r="B19">
        <v>5.4829998016357422</v>
      </c>
      <c r="C19">
        <v>6.2620000839233398</v>
      </c>
      <c r="D19">
        <v>6.7179999351501465</v>
      </c>
      <c r="E19">
        <v>7.0679998397827148</v>
      </c>
      <c r="F19">
        <v>7.4629998207092285</v>
      </c>
      <c r="G19">
        <v>7.6690001487731934</v>
      </c>
      <c r="H19">
        <v>7.8130002021789551</v>
      </c>
    </row>
    <row r="20" spans="1:8" x14ac:dyDescent="0.2">
      <c r="A20">
        <v>105</v>
      </c>
      <c r="B20">
        <v>5.4060001373291016</v>
      </c>
      <c r="C20">
        <v>6.2179999351501465</v>
      </c>
      <c r="D20">
        <v>6.6810002326965332</v>
      </c>
      <c r="E20">
        <v>7.0430002212524414</v>
      </c>
      <c r="F20">
        <v>7.5510001182556152</v>
      </c>
      <c r="G20">
        <v>7.7779998779296875</v>
      </c>
      <c r="H20">
        <v>7.934999942779541</v>
      </c>
    </row>
    <row r="21" spans="1:8" x14ac:dyDescent="0.2">
      <c r="A21">
        <v>110</v>
      </c>
      <c r="B21">
        <v>5.2960000038146973</v>
      </c>
      <c r="C21">
        <v>6.1519999504089355</v>
      </c>
      <c r="D21">
        <v>6.6180000305175781</v>
      </c>
      <c r="E21">
        <v>6.9879999160766602</v>
      </c>
      <c r="F21">
        <v>7.6059999465942383</v>
      </c>
      <c r="G21">
        <v>7.8850002288818359</v>
      </c>
      <c r="H21">
        <v>8.0570001602172852</v>
      </c>
    </row>
    <row r="22" spans="1:8" x14ac:dyDescent="0.2">
      <c r="A22">
        <v>115</v>
      </c>
      <c r="B22">
        <v>5.1440000534057617</v>
      </c>
      <c r="C22">
        <v>6.0580000877380371</v>
      </c>
      <c r="D22">
        <v>6.5349998474121094</v>
      </c>
      <c r="E22">
        <v>6.9099998474121094</v>
      </c>
      <c r="F22">
        <v>7.5669999122619629</v>
      </c>
      <c r="G22">
        <v>7.9939999580383301</v>
      </c>
      <c r="H22">
        <v>8.1789999008178711</v>
      </c>
    </row>
    <row r="23" spans="1:8" x14ac:dyDescent="0.2">
      <c r="A23">
        <v>120</v>
      </c>
      <c r="B23">
        <v>4.9380002021789551</v>
      </c>
      <c r="C23">
        <v>5.9310002326965332</v>
      </c>
      <c r="D23">
        <v>6.4330000877380371</v>
      </c>
      <c r="E23">
        <v>6.8169999122619629</v>
      </c>
      <c r="F23">
        <v>7.4879999160766602</v>
      </c>
      <c r="G23">
        <v>8.0989999771118164</v>
      </c>
      <c r="H23">
        <v>8.310999870300293</v>
      </c>
    </row>
    <row r="24" spans="1:8" x14ac:dyDescent="0.2">
      <c r="A24">
        <v>125</v>
      </c>
      <c r="B24">
        <v>4.690000057220459</v>
      </c>
      <c r="C24">
        <v>5.7600002288818359</v>
      </c>
      <c r="D24">
        <v>6.314000129699707</v>
      </c>
      <c r="E24">
        <v>6.7140002250671387</v>
      </c>
      <c r="F24">
        <v>7.3930001258850098</v>
      </c>
      <c r="G24">
        <v>8.0600004196166992</v>
      </c>
      <c r="H24">
        <v>8.4709997177124023</v>
      </c>
    </row>
    <row r="25" spans="1:8" x14ac:dyDescent="0.2">
      <c r="A25">
        <v>130</v>
      </c>
      <c r="B25">
        <v>4.4060001373291016</v>
      </c>
      <c r="C25">
        <v>5.5329999923706055</v>
      </c>
      <c r="D25">
        <v>6.1779999732971191</v>
      </c>
      <c r="E25">
        <v>6.6020002365112305</v>
      </c>
      <c r="F25">
        <v>7.2930002212524414</v>
      </c>
      <c r="G25">
        <v>7.9730000495910645</v>
      </c>
      <c r="H25">
        <v>8.675999641418457</v>
      </c>
    </row>
    <row r="26" spans="1:8" x14ac:dyDescent="0.2">
      <c r="A26">
        <v>135</v>
      </c>
      <c r="B26">
        <v>4.1220002174377441</v>
      </c>
      <c r="C26">
        <v>5.2420001029968262</v>
      </c>
      <c r="D26">
        <v>6.0279998779296875</v>
      </c>
      <c r="E26">
        <v>6.4850001335144043</v>
      </c>
      <c r="F26">
        <v>7.1919999122619629</v>
      </c>
      <c r="G26">
        <v>7.8639998435974121</v>
      </c>
      <c r="H26">
        <v>8.6379995346069336</v>
      </c>
    </row>
    <row r="27" spans="1:8" x14ac:dyDescent="0.2">
      <c r="A27">
        <v>140</v>
      </c>
      <c r="B27">
        <v>3.871999979019165</v>
      </c>
      <c r="C27">
        <v>4.9590001106262207</v>
      </c>
      <c r="D27">
        <v>5.8590002059936523</v>
      </c>
      <c r="E27">
        <v>6.3629999160766602</v>
      </c>
      <c r="F27">
        <v>7.0890002250671387</v>
      </c>
      <c r="G27">
        <v>7.749000072479248</v>
      </c>
      <c r="H27">
        <v>8.508000373840332</v>
      </c>
    </row>
    <row r="28" spans="1:8" x14ac:dyDescent="0.2">
      <c r="A28">
        <v>145</v>
      </c>
      <c r="B28">
        <v>3.6519999504089355</v>
      </c>
      <c r="C28">
        <v>4.7199997901916504</v>
      </c>
      <c r="D28">
        <v>5.6659998893737793</v>
      </c>
      <c r="E28">
        <v>6.2340002059936523</v>
      </c>
      <c r="F28">
        <v>6.9860000610351562</v>
      </c>
      <c r="G28">
        <v>7.6339998245239258</v>
      </c>
      <c r="H28">
        <v>8.3520002365112305</v>
      </c>
    </row>
    <row r="29" spans="1:8" x14ac:dyDescent="0.2">
      <c r="A29">
        <v>150</v>
      </c>
      <c r="B29">
        <v>3.4579999446868896</v>
      </c>
      <c r="C29">
        <v>4.5019998550415039</v>
      </c>
      <c r="D29">
        <v>5.4439997673034668</v>
      </c>
      <c r="E29">
        <v>6.0989999771118164</v>
      </c>
      <c r="F29">
        <v>6.8819999694824219</v>
      </c>
      <c r="G29">
        <v>7.5250000953674316</v>
      </c>
      <c r="H29">
        <v>8.2100000381469727</v>
      </c>
    </row>
    <row r="30" spans="1:8" x14ac:dyDescent="0.2">
      <c r="A30">
        <v>155</v>
      </c>
      <c r="B30">
        <v>3.2880001068115234</v>
      </c>
      <c r="C30">
        <v>4.3029999732971191</v>
      </c>
      <c r="D30">
        <v>5.2199997901916504</v>
      </c>
      <c r="E30">
        <v>5.9580001831054687</v>
      </c>
      <c r="F30">
        <v>6.7829999923706055</v>
      </c>
      <c r="G30">
        <v>7.4250001907348633</v>
      </c>
      <c r="H30">
        <v>8.0839996337890625</v>
      </c>
    </row>
    <row r="31" spans="1:8" x14ac:dyDescent="0.2">
      <c r="A31">
        <v>160</v>
      </c>
      <c r="B31">
        <v>3.1459999084472656</v>
      </c>
      <c r="C31">
        <v>4.1329998970031738</v>
      </c>
      <c r="D31">
        <v>5.0300002098083496</v>
      </c>
      <c r="E31">
        <v>5.8179998397827148</v>
      </c>
      <c r="F31">
        <v>6.6909999847412109</v>
      </c>
      <c r="G31">
        <v>7.3330001831054687</v>
      </c>
      <c r="H31">
        <v>7.9730000495910645</v>
      </c>
    </row>
    <row r="32" spans="1:8" x14ac:dyDescent="0.2">
      <c r="A32">
        <v>165</v>
      </c>
      <c r="B32">
        <v>3.0299999713897705</v>
      </c>
      <c r="C32">
        <v>3.9920001029968262</v>
      </c>
      <c r="D32">
        <v>4.879000186920166</v>
      </c>
      <c r="E32">
        <v>5.6830000877380371</v>
      </c>
      <c r="F32">
        <v>6.6059999465942383</v>
      </c>
      <c r="G32">
        <v>7.2519998550415039</v>
      </c>
      <c r="H32">
        <v>7.875999927520752</v>
      </c>
    </row>
    <row r="33" spans="1:8" x14ac:dyDescent="0.2">
      <c r="A33">
        <v>170</v>
      </c>
      <c r="B33">
        <v>2.940000057220459</v>
      </c>
      <c r="C33">
        <v>3.8819999694824219</v>
      </c>
      <c r="D33">
        <v>4.7620000839233398</v>
      </c>
      <c r="E33">
        <v>5.5619997978210449</v>
      </c>
      <c r="F33">
        <v>6.5320000648498535</v>
      </c>
      <c r="G33">
        <v>7.1820001602172852</v>
      </c>
      <c r="H33">
        <v>7.7930002212524414</v>
      </c>
    </row>
    <row r="34" spans="1:8" x14ac:dyDescent="0.2">
      <c r="A34">
        <v>175</v>
      </c>
      <c r="B34">
        <v>2.874000072479248</v>
      </c>
      <c r="C34">
        <v>3.8010001182556152</v>
      </c>
      <c r="D34">
        <v>4.6760001182556152</v>
      </c>
      <c r="E34">
        <v>5.4660000801086426</v>
      </c>
      <c r="F34">
        <v>6.4730000495910645</v>
      </c>
      <c r="G34">
        <v>7.125999927520752</v>
      </c>
      <c r="H34">
        <v>7.7280001640319824</v>
      </c>
    </row>
    <row r="35" spans="1:8" x14ac:dyDescent="0.2">
      <c r="A35">
        <v>180</v>
      </c>
      <c r="B35">
        <v>2.8340001106262207</v>
      </c>
      <c r="C35">
        <v>3.750999927520752</v>
      </c>
      <c r="D35">
        <v>4.620999813079834</v>
      </c>
      <c r="E35">
        <v>5.4019999504089355</v>
      </c>
      <c r="F35">
        <v>6.4320001602172852</v>
      </c>
      <c r="G35">
        <v>7.0859999656677246</v>
      </c>
      <c r="H35">
        <v>7.679999828338623</v>
      </c>
    </row>
    <row r="36" spans="1:8" x14ac:dyDescent="0.2">
      <c r="A36" t="s">
        <v>241</v>
      </c>
    </row>
    <row r="37" spans="1:8" x14ac:dyDescent="0.2">
      <c r="A37" t="s">
        <v>239</v>
      </c>
      <c r="B37">
        <v>7</v>
      </c>
    </row>
    <row r="38" spans="1:8" x14ac:dyDescent="0.2">
      <c r="A38" t="s">
        <v>242</v>
      </c>
      <c r="B38" s="66">
        <f>B4</f>
        <v>6</v>
      </c>
      <c r="C38" s="66">
        <f t="shared" ref="C38:H38" si="0">C4</f>
        <v>8</v>
      </c>
      <c r="D38" s="66">
        <f t="shared" si="0"/>
        <v>10</v>
      </c>
      <c r="E38" s="66">
        <f t="shared" si="0"/>
        <v>12</v>
      </c>
      <c r="F38" s="66">
        <f t="shared" si="0"/>
        <v>16</v>
      </c>
      <c r="G38" s="66">
        <f t="shared" si="0"/>
        <v>20</v>
      </c>
      <c r="H38" s="66">
        <f t="shared" si="0"/>
        <v>24</v>
      </c>
    </row>
    <row r="39" spans="1:8" x14ac:dyDescent="0.2">
      <c r="A39" t="s">
        <v>243</v>
      </c>
      <c r="B39" s="48">
        <f>Deckman!D3</f>
        <v>4.2150001525878906</v>
      </c>
      <c r="C39" s="48">
        <f>Deckman!D4</f>
        <v>4.8940000534057617</v>
      </c>
      <c r="D39" s="48">
        <f>Deckman!D5</f>
        <v>5.4879999160766602</v>
      </c>
      <c r="E39" s="48">
        <f>Deckman!D6</f>
        <v>5.6690001487731934</v>
      </c>
      <c r="F39" s="48">
        <f>Deckman!D7</f>
        <v>5.8299999237060547</v>
      </c>
      <c r="G39" s="48">
        <f>Deckman!D8</f>
        <v>5.8829998970031738</v>
      </c>
      <c r="H39" s="48">
        <f>Deckman!D9</f>
        <v>5.8909997940063477</v>
      </c>
    </row>
    <row r="40" spans="1:8" x14ac:dyDescent="0.2">
      <c r="A40" t="s">
        <v>244</v>
      </c>
      <c r="B40" s="47">
        <f>Deckman!E3</f>
        <v>48.200000762939453</v>
      </c>
      <c r="C40" s="47">
        <f>Deckman!E4</f>
        <v>45.700000762939453</v>
      </c>
      <c r="D40" s="47">
        <f>Deckman!E5</f>
        <v>45.400001525878906</v>
      </c>
      <c r="E40" s="47">
        <f>Deckman!E6</f>
        <v>43.200000762939453</v>
      </c>
      <c r="F40" s="47">
        <f>Deckman!E7</f>
        <v>40.900001525878906</v>
      </c>
      <c r="G40" s="47">
        <f>Deckman!E8</f>
        <v>40.700000762939453</v>
      </c>
      <c r="H40" s="47">
        <f>Deckman!E9</f>
        <v>42</v>
      </c>
    </row>
    <row r="41" spans="1:8" x14ac:dyDescent="0.2">
      <c r="A41" t="s">
        <v>245</v>
      </c>
      <c r="B41" s="48">
        <f>Deckman!X3</f>
        <v>3.5190000534057617</v>
      </c>
      <c r="C41" s="48">
        <f>Deckman!X4</f>
        <v>4.3810000419616699</v>
      </c>
      <c r="D41" s="48">
        <f>Deckman!X5</f>
        <v>5.1999998092651367</v>
      </c>
      <c r="E41" s="48">
        <f>Deckman!X6</f>
        <v>5.6700000762939453</v>
      </c>
      <c r="F41" s="48">
        <f>Deckman!X7</f>
        <v>6.4739999771118164</v>
      </c>
      <c r="G41" s="48">
        <f>Deckman!X8</f>
        <v>7.1180000305175781</v>
      </c>
      <c r="H41" s="48">
        <f>Deckman!X9</f>
        <v>7.7239999771118164</v>
      </c>
    </row>
    <row r="42" spans="1:8" x14ac:dyDescent="0.2">
      <c r="A42" t="s">
        <v>246</v>
      </c>
      <c r="B42" s="47">
        <f>Deckman!Y3</f>
        <v>148.39999389648437</v>
      </c>
      <c r="C42" s="47">
        <f>Deckman!Y4</f>
        <v>152.89999389648437</v>
      </c>
      <c r="D42" s="47">
        <f>Deckman!Y5</f>
        <v>155.5</v>
      </c>
      <c r="E42" s="47">
        <f>Deckman!Y6</f>
        <v>165.5</v>
      </c>
      <c r="F42" s="47">
        <f>Deckman!Y7</f>
        <v>174.89999389648437</v>
      </c>
      <c r="G42" s="47">
        <f>Deckman!Y8</f>
        <v>175.80000305175781</v>
      </c>
      <c r="H42" s="47">
        <f>Deckman!Y9</f>
        <v>175.30000305175781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46"/>
  <sheetViews>
    <sheetView topLeftCell="A7" workbookViewId="0">
      <selection activeCell="A21" sqref="A21"/>
    </sheetView>
    <sheetView workbookViewId="1">
      <selection activeCell="K38" sqref="K38"/>
    </sheetView>
    <sheetView workbookViewId="2"/>
  </sheetViews>
  <sheetFormatPr defaultRowHeight="12.75" x14ac:dyDescent="0.2"/>
  <sheetData>
    <row r="1" spans="1:8" x14ac:dyDescent="0.2">
      <c r="A1" s="45" t="s">
        <v>247</v>
      </c>
    </row>
    <row r="2" spans="1:8" x14ac:dyDescent="0.2">
      <c r="A2" t="s">
        <v>239</v>
      </c>
      <c r="B2">
        <v>7</v>
      </c>
    </row>
    <row r="3" spans="1:8" x14ac:dyDescent="0.2">
      <c r="A3" t="s">
        <v>240</v>
      </c>
      <c r="B3">
        <v>31</v>
      </c>
    </row>
    <row r="4" spans="1:8" x14ac:dyDescent="0.2">
      <c r="B4" s="66">
        <f>Ockam!B4</f>
        <v>6</v>
      </c>
      <c r="C4" s="66">
        <f>Ockam!C4</f>
        <v>8</v>
      </c>
      <c r="D4" s="66">
        <f>Ockam!D4</f>
        <v>10</v>
      </c>
      <c r="E4" s="66">
        <f>Ockam!E4</f>
        <v>12</v>
      </c>
      <c r="F4" s="66">
        <f>Ockam!F4</f>
        <v>16</v>
      </c>
      <c r="G4" s="66">
        <f>Ockam!G4</f>
        <v>20</v>
      </c>
      <c r="H4" s="66">
        <f>Ockam!H4</f>
        <v>24</v>
      </c>
    </row>
    <row r="5" spans="1:8" x14ac:dyDescent="0.2">
      <c r="A5">
        <v>30</v>
      </c>
      <c r="B5">
        <v>0</v>
      </c>
      <c r="C5">
        <v>0</v>
      </c>
      <c r="D5">
        <v>0</v>
      </c>
      <c r="E5">
        <v>0</v>
      </c>
      <c r="F5">
        <v>0</v>
      </c>
      <c r="G5">
        <v>0</v>
      </c>
      <c r="H5">
        <v>0</v>
      </c>
    </row>
    <row r="6" spans="1:8" x14ac:dyDescent="0.2">
      <c r="A6">
        <v>35</v>
      </c>
      <c r="B6">
        <v>2.6400001049041748</v>
      </c>
      <c r="C6">
        <v>3.4119999408721924</v>
      </c>
      <c r="D6">
        <v>4.0329999923706055</v>
      </c>
      <c r="E6">
        <v>4.4730000495910645</v>
      </c>
      <c r="F6">
        <v>4.9159998893737793</v>
      </c>
      <c r="G6">
        <v>4.9310002326965332</v>
      </c>
      <c r="H6">
        <v>3.4200000762939453</v>
      </c>
    </row>
    <row r="7" spans="1:8" x14ac:dyDescent="0.2">
      <c r="A7">
        <v>40</v>
      </c>
      <c r="B7">
        <v>3.3670001029968262</v>
      </c>
      <c r="C7">
        <v>4.2610001564025879</v>
      </c>
      <c r="D7">
        <v>4.8579998016357422</v>
      </c>
      <c r="E7">
        <v>5.2909998893737793</v>
      </c>
      <c r="F7">
        <v>5.7410001754760742</v>
      </c>
      <c r="G7">
        <v>5.8159999847412109</v>
      </c>
      <c r="H7">
        <v>5.6599998474121094</v>
      </c>
    </row>
    <row r="8" spans="1:8" x14ac:dyDescent="0.2">
      <c r="A8">
        <v>45</v>
      </c>
      <c r="B8">
        <v>3.9260001182556152</v>
      </c>
      <c r="C8">
        <v>4.8289999961853027</v>
      </c>
      <c r="D8">
        <v>5.4429998397827148</v>
      </c>
      <c r="E8">
        <v>5.8159999847412109</v>
      </c>
      <c r="F8">
        <v>6.1090002059936523</v>
      </c>
      <c r="G8">
        <v>6.1739997863769531</v>
      </c>
      <c r="H8">
        <v>6.1149997711181641</v>
      </c>
    </row>
    <row r="9" spans="1:8" x14ac:dyDescent="0.2">
      <c r="A9">
        <v>50</v>
      </c>
      <c r="B9">
        <v>4.3540000915527344</v>
      </c>
      <c r="C9">
        <v>5.2569999694824219</v>
      </c>
      <c r="D9">
        <v>5.8309998512268066</v>
      </c>
      <c r="E9">
        <v>6.0970001220703125</v>
      </c>
      <c r="F9">
        <v>6.3390002250671387</v>
      </c>
      <c r="G9">
        <v>6.4029998779296875</v>
      </c>
      <c r="H9">
        <v>6.375</v>
      </c>
    </row>
    <row r="10" spans="1:8" x14ac:dyDescent="0.2">
      <c r="A10">
        <v>55</v>
      </c>
      <c r="B10">
        <v>4.6649999618530273</v>
      </c>
      <c r="C10">
        <v>5.5949997901916504</v>
      </c>
      <c r="D10">
        <v>6.0619997978210449</v>
      </c>
      <c r="E10">
        <v>6.2880001068115234</v>
      </c>
      <c r="F10">
        <v>6.5130000114440918</v>
      </c>
      <c r="G10">
        <v>6.5809998512268066</v>
      </c>
      <c r="H10">
        <v>6.5729999542236328</v>
      </c>
    </row>
    <row r="11" spans="1:8" x14ac:dyDescent="0.2">
      <c r="A11">
        <v>60</v>
      </c>
      <c r="B11">
        <v>4.8870000839233398</v>
      </c>
      <c r="C11">
        <v>5.8119997978210449</v>
      </c>
      <c r="D11">
        <v>6.2259998321533203</v>
      </c>
      <c r="E11">
        <v>6.435999870300293</v>
      </c>
      <c r="F11">
        <v>6.6560001373291016</v>
      </c>
      <c r="G11">
        <v>6.7329998016357422</v>
      </c>
      <c r="H11">
        <v>6.7410001754760742</v>
      </c>
    </row>
    <row r="12" spans="1:8" x14ac:dyDescent="0.2">
      <c r="A12">
        <v>65</v>
      </c>
      <c r="B12">
        <v>5.064000129699707</v>
      </c>
      <c r="C12">
        <v>5.9539999961853027</v>
      </c>
      <c r="D12">
        <v>6.3530001640319824</v>
      </c>
      <c r="E12">
        <v>6.5580000877380371</v>
      </c>
      <c r="F12">
        <v>6.7810001373291016</v>
      </c>
      <c r="G12">
        <v>6.8670001029968262</v>
      </c>
      <c r="H12">
        <v>6.8909997940063477</v>
      </c>
    </row>
    <row r="13" spans="1:8" x14ac:dyDescent="0.2">
      <c r="A13">
        <v>70</v>
      </c>
      <c r="B13">
        <v>5.2069997787475586</v>
      </c>
      <c r="C13">
        <v>6.0510001182556152</v>
      </c>
      <c r="D13">
        <v>6.4499998092651367</v>
      </c>
      <c r="E13">
        <v>6.6620001792907715</v>
      </c>
      <c r="F13">
        <v>6.8920001983642578</v>
      </c>
      <c r="G13">
        <v>6.9910001754760742</v>
      </c>
      <c r="H13">
        <v>7.0310001373291016</v>
      </c>
    </row>
    <row r="14" spans="1:8" x14ac:dyDescent="0.2">
      <c r="A14">
        <v>75</v>
      </c>
      <c r="B14">
        <v>5.3090000152587891</v>
      </c>
      <c r="C14">
        <v>6.1329998970031738</v>
      </c>
      <c r="D14">
        <v>6.5209999084472656</v>
      </c>
      <c r="E14">
        <v>6.7519998550415039</v>
      </c>
      <c r="F14">
        <v>6.9939999580383301</v>
      </c>
      <c r="G14">
        <v>7.1069998741149902</v>
      </c>
      <c r="H14">
        <v>7.1630001068115234</v>
      </c>
    </row>
    <row r="15" spans="1:8" x14ac:dyDescent="0.2">
      <c r="A15">
        <v>80</v>
      </c>
      <c r="B15">
        <v>5.4149999618530273</v>
      </c>
      <c r="C15">
        <v>6.2140002250671387</v>
      </c>
      <c r="D15">
        <v>6.5980000495910645</v>
      </c>
      <c r="E15">
        <v>6.8319997787475586</v>
      </c>
      <c r="F15">
        <v>7.0869998931884766</v>
      </c>
      <c r="G15">
        <v>7.2150001525878906</v>
      </c>
      <c r="H15">
        <v>7.2890000343322754</v>
      </c>
    </row>
    <row r="16" spans="1:8" x14ac:dyDescent="0.2">
      <c r="A16">
        <v>85</v>
      </c>
      <c r="B16">
        <v>5.5029997825622559</v>
      </c>
      <c r="C16">
        <v>6.2630000114440918</v>
      </c>
      <c r="D16">
        <v>6.6750001907348633</v>
      </c>
      <c r="E16">
        <v>6.8990001678466797</v>
      </c>
      <c r="F16">
        <v>7.1719999313354492</v>
      </c>
      <c r="G16">
        <v>7.3179998397827148</v>
      </c>
      <c r="H16">
        <v>7.4210000038146973</v>
      </c>
    </row>
    <row r="17" spans="1:8" x14ac:dyDescent="0.2">
      <c r="A17">
        <v>90</v>
      </c>
      <c r="B17">
        <v>5.5390000343322754</v>
      </c>
      <c r="C17">
        <v>6.2870001792907715</v>
      </c>
      <c r="D17">
        <v>6.7189998626708984</v>
      </c>
      <c r="E17">
        <v>6.9840002059936523</v>
      </c>
      <c r="F17">
        <v>7.2719998359680176</v>
      </c>
      <c r="G17">
        <v>7.4429998397827148</v>
      </c>
      <c r="H17">
        <v>7.5619997978210449</v>
      </c>
    </row>
    <row r="18" spans="1:8" x14ac:dyDescent="0.2">
      <c r="A18">
        <v>95</v>
      </c>
      <c r="B18">
        <v>5.5279998779296875</v>
      </c>
      <c r="C18">
        <v>6.2839999198913574</v>
      </c>
      <c r="D18">
        <v>6.7309999465942383</v>
      </c>
      <c r="E18">
        <v>7.0520000457763672</v>
      </c>
      <c r="F18">
        <v>7.369999885559082</v>
      </c>
      <c r="G18">
        <v>7.5570001602172852</v>
      </c>
      <c r="H18">
        <v>7.689000129699707</v>
      </c>
    </row>
    <row r="19" spans="1:8" x14ac:dyDescent="0.2">
      <c r="A19">
        <v>100</v>
      </c>
      <c r="B19">
        <v>5.4829998016357422</v>
      </c>
      <c r="C19">
        <v>6.2620000839233398</v>
      </c>
      <c r="D19">
        <v>6.7179999351501465</v>
      </c>
      <c r="E19">
        <v>7.0679998397827148</v>
      </c>
      <c r="F19">
        <v>7.4629998207092285</v>
      </c>
      <c r="G19">
        <v>7.6690001487731934</v>
      </c>
      <c r="H19">
        <v>7.8130002021789551</v>
      </c>
    </row>
    <row r="20" spans="1:8" x14ac:dyDescent="0.2">
      <c r="A20">
        <v>105</v>
      </c>
      <c r="B20">
        <v>5.4060001373291016</v>
      </c>
      <c r="C20">
        <v>6.2179999351501465</v>
      </c>
      <c r="D20">
        <v>6.6810002326965332</v>
      </c>
      <c r="E20">
        <v>7.0430002212524414</v>
      </c>
      <c r="F20">
        <v>7.5510001182556152</v>
      </c>
      <c r="G20">
        <v>7.7779998779296875</v>
      </c>
      <c r="H20">
        <v>7.934999942779541</v>
      </c>
    </row>
    <row r="21" spans="1:8" x14ac:dyDescent="0.2">
      <c r="A21">
        <v>110</v>
      </c>
      <c r="B21">
        <v>5.2960000038146973</v>
      </c>
      <c r="C21">
        <v>6.1519999504089355</v>
      </c>
      <c r="D21">
        <v>6.6180000305175781</v>
      </c>
      <c r="E21">
        <v>6.9879999160766602</v>
      </c>
      <c r="F21">
        <v>7.6059999465942383</v>
      </c>
      <c r="G21">
        <v>7.8850002288818359</v>
      </c>
      <c r="H21">
        <v>8.0570001602172852</v>
      </c>
    </row>
    <row r="22" spans="1:8" x14ac:dyDescent="0.2">
      <c r="A22">
        <v>115</v>
      </c>
      <c r="B22">
        <v>5.1440000534057617</v>
      </c>
      <c r="C22">
        <v>6.0580000877380371</v>
      </c>
      <c r="D22">
        <v>6.5349998474121094</v>
      </c>
      <c r="E22">
        <v>6.9099998474121094</v>
      </c>
      <c r="F22">
        <v>7.5669999122619629</v>
      </c>
      <c r="G22">
        <v>7.9939999580383301</v>
      </c>
      <c r="H22">
        <v>8.1789999008178711</v>
      </c>
    </row>
    <row r="23" spans="1:8" x14ac:dyDescent="0.2">
      <c r="A23">
        <v>120</v>
      </c>
      <c r="B23">
        <v>4.9380002021789551</v>
      </c>
      <c r="C23">
        <v>5.9310002326965332</v>
      </c>
      <c r="D23">
        <v>6.4330000877380371</v>
      </c>
      <c r="E23">
        <v>6.8169999122619629</v>
      </c>
      <c r="F23">
        <v>7.4879999160766602</v>
      </c>
      <c r="G23">
        <v>8.0989999771118164</v>
      </c>
      <c r="H23">
        <v>8.310999870300293</v>
      </c>
    </row>
    <row r="24" spans="1:8" x14ac:dyDescent="0.2">
      <c r="A24">
        <v>125</v>
      </c>
      <c r="B24">
        <v>4.690000057220459</v>
      </c>
      <c r="C24">
        <v>5.7600002288818359</v>
      </c>
      <c r="D24">
        <v>6.314000129699707</v>
      </c>
      <c r="E24">
        <v>6.7140002250671387</v>
      </c>
      <c r="F24">
        <v>7.3930001258850098</v>
      </c>
      <c r="G24">
        <v>8.0600004196166992</v>
      </c>
      <c r="H24">
        <v>8.4709997177124023</v>
      </c>
    </row>
    <row r="25" spans="1:8" x14ac:dyDescent="0.2">
      <c r="A25">
        <v>130</v>
      </c>
      <c r="B25">
        <v>4.4060001373291016</v>
      </c>
      <c r="C25">
        <v>5.5329999923706055</v>
      </c>
      <c r="D25">
        <v>6.1779999732971191</v>
      </c>
      <c r="E25">
        <v>6.6020002365112305</v>
      </c>
      <c r="F25">
        <v>7.2930002212524414</v>
      </c>
      <c r="G25">
        <v>7.9730000495910645</v>
      </c>
      <c r="H25">
        <v>8.675999641418457</v>
      </c>
    </row>
    <row r="26" spans="1:8" x14ac:dyDescent="0.2">
      <c r="A26">
        <v>135</v>
      </c>
      <c r="B26">
        <v>4.1220002174377441</v>
      </c>
      <c r="C26">
        <v>5.2420001029968262</v>
      </c>
      <c r="D26">
        <v>6.0279998779296875</v>
      </c>
      <c r="E26">
        <v>6.4850001335144043</v>
      </c>
      <c r="F26">
        <v>7.1919999122619629</v>
      </c>
      <c r="G26">
        <v>7.8639998435974121</v>
      </c>
      <c r="H26">
        <v>8.6379995346069336</v>
      </c>
    </row>
    <row r="27" spans="1:8" x14ac:dyDescent="0.2">
      <c r="A27">
        <v>140</v>
      </c>
      <c r="B27">
        <v>3.871999979019165</v>
      </c>
      <c r="C27">
        <v>4.9590001106262207</v>
      </c>
      <c r="D27">
        <v>5.8590002059936523</v>
      </c>
      <c r="E27">
        <v>6.3629999160766602</v>
      </c>
      <c r="F27">
        <v>7.0890002250671387</v>
      </c>
      <c r="G27">
        <v>7.749000072479248</v>
      </c>
      <c r="H27">
        <v>8.508000373840332</v>
      </c>
    </row>
    <row r="28" spans="1:8" x14ac:dyDescent="0.2">
      <c r="A28">
        <v>145</v>
      </c>
      <c r="B28">
        <v>3.6519999504089355</v>
      </c>
      <c r="C28">
        <v>4.7199997901916504</v>
      </c>
      <c r="D28">
        <v>5.6659998893737793</v>
      </c>
      <c r="E28">
        <v>6.2340002059936523</v>
      </c>
      <c r="F28">
        <v>6.9860000610351562</v>
      </c>
      <c r="G28">
        <v>7.6339998245239258</v>
      </c>
      <c r="H28">
        <v>8.3520002365112305</v>
      </c>
    </row>
    <row r="29" spans="1:8" x14ac:dyDescent="0.2">
      <c r="A29">
        <v>150</v>
      </c>
      <c r="B29">
        <v>3.4579999446868896</v>
      </c>
      <c r="C29">
        <v>4.5019998550415039</v>
      </c>
      <c r="D29">
        <v>5.4439997673034668</v>
      </c>
      <c r="E29">
        <v>6.0989999771118164</v>
      </c>
      <c r="F29">
        <v>6.8819999694824219</v>
      </c>
      <c r="G29">
        <v>7.5250000953674316</v>
      </c>
      <c r="H29">
        <v>8.2100000381469727</v>
      </c>
    </row>
    <row r="30" spans="1:8" x14ac:dyDescent="0.2">
      <c r="A30">
        <v>155</v>
      </c>
      <c r="B30">
        <v>3.2880001068115234</v>
      </c>
      <c r="C30">
        <v>4.3029999732971191</v>
      </c>
      <c r="D30">
        <v>5.2199997901916504</v>
      </c>
      <c r="E30">
        <v>5.9580001831054687</v>
      </c>
      <c r="F30">
        <v>6.7829999923706055</v>
      </c>
      <c r="G30">
        <v>7.4250001907348633</v>
      </c>
      <c r="H30">
        <v>8.0839996337890625</v>
      </c>
    </row>
    <row r="31" spans="1:8" x14ac:dyDescent="0.2">
      <c r="A31">
        <v>160</v>
      </c>
      <c r="B31">
        <v>3.1459999084472656</v>
      </c>
      <c r="C31">
        <v>4.1329998970031738</v>
      </c>
      <c r="D31">
        <v>5.0300002098083496</v>
      </c>
      <c r="E31">
        <v>5.8179998397827148</v>
      </c>
      <c r="F31">
        <v>6.6909999847412109</v>
      </c>
      <c r="G31">
        <v>7.3330001831054687</v>
      </c>
      <c r="H31">
        <v>7.9730000495910645</v>
      </c>
    </row>
    <row r="32" spans="1:8" x14ac:dyDescent="0.2">
      <c r="A32">
        <v>165</v>
      </c>
      <c r="B32">
        <v>3.0299999713897705</v>
      </c>
      <c r="C32">
        <v>3.9920001029968262</v>
      </c>
      <c r="D32">
        <v>4.879000186920166</v>
      </c>
      <c r="E32">
        <v>5.6830000877380371</v>
      </c>
      <c r="F32">
        <v>6.6059999465942383</v>
      </c>
      <c r="G32">
        <v>7.2519998550415039</v>
      </c>
      <c r="H32">
        <v>7.875999927520752</v>
      </c>
    </row>
    <row r="33" spans="1:8" x14ac:dyDescent="0.2">
      <c r="A33">
        <v>170</v>
      </c>
      <c r="B33">
        <v>2.940000057220459</v>
      </c>
      <c r="C33">
        <v>3.8819999694824219</v>
      </c>
      <c r="D33">
        <v>4.7620000839233398</v>
      </c>
      <c r="E33">
        <v>5.5619997978210449</v>
      </c>
      <c r="F33">
        <v>6.5320000648498535</v>
      </c>
      <c r="G33">
        <v>7.1820001602172852</v>
      </c>
      <c r="H33">
        <v>7.7930002212524414</v>
      </c>
    </row>
    <row r="34" spans="1:8" x14ac:dyDescent="0.2">
      <c r="A34">
        <v>175</v>
      </c>
      <c r="B34">
        <v>2.874000072479248</v>
      </c>
      <c r="C34">
        <v>3.8010001182556152</v>
      </c>
      <c r="D34">
        <v>4.6760001182556152</v>
      </c>
      <c r="E34">
        <v>5.4660000801086426</v>
      </c>
      <c r="F34">
        <v>6.4730000495910645</v>
      </c>
      <c r="G34">
        <v>7.125999927520752</v>
      </c>
      <c r="H34">
        <v>7.7280001640319824</v>
      </c>
    </row>
    <row r="35" spans="1:8" x14ac:dyDescent="0.2">
      <c r="A35">
        <v>180</v>
      </c>
      <c r="B35">
        <v>2.8340001106262207</v>
      </c>
      <c r="C35">
        <v>3.750999927520752</v>
      </c>
      <c r="D35">
        <v>4.620999813079834</v>
      </c>
      <c r="E35">
        <v>5.4019999504089355</v>
      </c>
      <c r="F35">
        <v>6.4320001602172852</v>
      </c>
      <c r="G35">
        <v>7.0859999656677246</v>
      </c>
      <c r="H35">
        <v>7.679999828338623</v>
      </c>
    </row>
    <row r="36" spans="1:8" x14ac:dyDescent="0.2">
      <c r="A36" t="s">
        <v>241</v>
      </c>
    </row>
    <row r="37" spans="1:8" x14ac:dyDescent="0.2">
      <c r="A37" t="s">
        <v>239</v>
      </c>
      <c r="B37">
        <v>7</v>
      </c>
    </row>
    <row r="38" spans="1:8" x14ac:dyDescent="0.2">
      <c r="A38" t="s">
        <v>242</v>
      </c>
      <c r="B38" s="66">
        <f>Ockam!B38</f>
        <v>6</v>
      </c>
      <c r="C38" s="66">
        <f>Ockam!C38</f>
        <v>8</v>
      </c>
      <c r="D38" s="66">
        <f>Ockam!D38</f>
        <v>10</v>
      </c>
      <c r="E38" s="66">
        <f>Ockam!E38</f>
        <v>12</v>
      </c>
      <c r="F38" s="66">
        <f>Ockam!F38</f>
        <v>16</v>
      </c>
      <c r="G38" s="66">
        <f>Ockam!G38</f>
        <v>20</v>
      </c>
      <c r="H38" s="66">
        <f>Ockam!H38</f>
        <v>24</v>
      </c>
    </row>
    <row r="39" spans="1:8" x14ac:dyDescent="0.2">
      <c r="A39" t="s">
        <v>243</v>
      </c>
      <c r="B39" s="48">
        <v>4.2150001525878906</v>
      </c>
      <c r="C39" s="48">
        <v>4.8940000534057617</v>
      </c>
      <c r="D39" s="48">
        <v>5.4879999160766602</v>
      </c>
      <c r="E39" s="48">
        <v>5.6690001487731934</v>
      </c>
      <c r="F39" s="48">
        <v>5.8299999237060547</v>
      </c>
      <c r="G39" s="48">
        <v>5.8829998970031738</v>
      </c>
      <c r="H39" s="48">
        <v>5.8909997940063477</v>
      </c>
    </row>
    <row r="40" spans="1:8" x14ac:dyDescent="0.2">
      <c r="A40" t="s">
        <v>244</v>
      </c>
      <c r="B40" s="47">
        <v>48.200000762939453</v>
      </c>
      <c r="C40" s="47">
        <v>45.700000762939453</v>
      </c>
      <c r="D40" s="47">
        <v>45.400001525878906</v>
      </c>
      <c r="E40" s="47">
        <v>43.200000762939453</v>
      </c>
      <c r="F40" s="47">
        <v>40.900001525878906</v>
      </c>
      <c r="G40" s="47">
        <v>40.700000762939453</v>
      </c>
      <c r="H40" s="47">
        <v>42</v>
      </c>
    </row>
    <row r="41" spans="1:8" x14ac:dyDescent="0.2">
      <c r="A41" s="45" t="s">
        <v>255</v>
      </c>
      <c r="B41" s="47">
        <v>27.639999389648438</v>
      </c>
      <c r="C41" s="47">
        <v>27.690000534057617</v>
      </c>
      <c r="D41" s="47">
        <v>28.260000228881836</v>
      </c>
      <c r="E41" s="47">
        <v>28.069999694824219</v>
      </c>
      <c r="F41" s="47">
        <v>28.430000305175781</v>
      </c>
      <c r="G41" s="47">
        <v>29.649999618530273</v>
      </c>
      <c r="H41" s="47">
        <v>31.790000915527344</v>
      </c>
    </row>
    <row r="42" spans="1:8" x14ac:dyDescent="0.2">
      <c r="A42" s="45" t="s">
        <v>256</v>
      </c>
      <c r="B42" s="47">
        <v>3.5999999046325684</v>
      </c>
      <c r="C42" s="47">
        <v>6.3000001907348633</v>
      </c>
      <c r="D42" s="47">
        <v>12.600000381469727</v>
      </c>
      <c r="E42" s="47">
        <v>15.100000381469727</v>
      </c>
      <c r="F42" s="47">
        <v>18.100000381469727</v>
      </c>
      <c r="G42" s="47">
        <v>20</v>
      </c>
      <c r="H42" s="47">
        <v>20.299999237060547</v>
      </c>
    </row>
    <row r="43" spans="1:8" x14ac:dyDescent="0.2">
      <c r="A43" t="s">
        <v>245</v>
      </c>
      <c r="B43" s="48">
        <v>3.5190000534057617</v>
      </c>
      <c r="C43" s="48">
        <v>4.3810000419616699</v>
      </c>
      <c r="D43" s="48">
        <v>5.1999998092651367</v>
      </c>
      <c r="E43" s="48">
        <v>5.6700000762939453</v>
      </c>
      <c r="F43" s="48">
        <v>6.4739999771118164</v>
      </c>
      <c r="G43" s="48">
        <v>7.1180000305175781</v>
      </c>
      <c r="H43" s="48">
        <v>7.7239999771118164</v>
      </c>
    </row>
    <row r="44" spans="1:8" x14ac:dyDescent="0.2">
      <c r="A44" t="s">
        <v>246</v>
      </c>
      <c r="B44" s="47">
        <v>148.39999389648437</v>
      </c>
      <c r="C44" s="47">
        <v>152.89999389648437</v>
      </c>
      <c r="D44" s="47">
        <v>155.5</v>
      </c>
      <c r="E44" s="47">
        <v>165.5</v>
      </c>
      <c r="F44" s="47">
        <v>174.89999389648437</v>
      </c>
      <c r="G44" s="47">
        <v>175.80000305175781</v>
      </c>
      <c r="H44" s="47">
        <v>175.30000305175781</v>
      </c>
    </row>
    <row r="45" spans="1:8" x14ac:dyDescent="0.2">
      <c r="A45" s="45" t="s">
        <v>255</v>
      </c>
      <c r="B45">
        <v>114.38999938964844</v>
      </c>
      <c r="C45">
        <v>124.95999908447266</v>
      </c>
      <c r="D45">
        <v>131.41000366210937</v>
      </c>
      <c r="E45">
        <v>152.16999816894531</v>
      </c>
      <c r="F45">
        <v>171.14999389648437</v>
      </c>
      <c r="G45">
        <v>173.35000610351562</v>
      </c>
      <c r="H45">
        <v>172.91999816894531</v>
      </c>
    </row>
    <row r="46" spans="1:8" x14ac:dyDescent="0.2">
      <c r="A46" s="45" t="s">
        <v>256</v>
      </c>
      <c r="B46">
        <v>0.5</v>
      </c>
      <c r="C46">
        <v>0.69999998807907104</v>
      </c>
      <c r="D46">
        <v>0.89999997615814209</v>
      </c>
      <c r="E46">
        <v>0.69999998807907104</v>
      </c>
      <c r="F46">
        <v>0.60000002384185791</v>
      </c>
      <c r="G46">
        <v>0.89999997615814209</v>
      </c>
      <c r="H46">
        <v>1.2000000476837158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471"/>
  <sheetViews>
    <sheetView workbookViewId="0"/>
    <sheetView topLeftCell="A2728" workbookViewId="1">
      <selection activeCell="A2582" sqref="A2582"/>
    </sheetView>
    <sheetView workbookViewId="2">
      <selection activeCell="I2484" sqref="I2484"/>
    </sheetView>
  </sheetViews>
  <sheetFormatPr defaultRowHeight="13.5" x14ac:dyDescent="0.25"/>
  <cols>
    <col min="1" max="1" width="108.28515625" style="5" customWidth="1"/>
    <col min="2" max="2" width="5" customWidth="1"/>
    <col min="10" max="10" width="9.140625" style="38"/>
  </cols>
  <sheetData>
    <row r="1" spans="1:1" x14ac:dyDescent="0.25">
      <c r="A1" s="5" t="s">
        <v>298</v>
      </c>
    </row>
    <row r="2" spans="1:1" x14ac:dyDescent="0.25">
      <c r="A2" s="5" t="s">
        <v>103</v>
      </c>
    </row>
    <row r="3" spans="1:1" x14ac:dyDescent="0.25">
      <c r="A3" s="5" t="s">
        <v>826</v>
      </c>
    </row>
    <row r="4" spans="1:1" x14ac:dyDescent="0.25">
      <c r="A4" s="5" t="s">
        <v>827</v>
      </c>
    </row>
    <row r="5" spans="1:1" x14ac:dyDescent="0.25">
      <c r="A5" s="5" t="s">
        <v>828</v>
      </c>
    </row>
    <row r="6" spans="1:1" x14ac:dyDescent="0.25">
      <c r="A6" s="5" t="s">
        <v>830</v>
      </c>
    </row>
    <row r="7" spans="1:1" x14ac:dyDescent="0.25">
      <c r="A7" s="5" t="s">
        <v>832</v>
      </c>
    </row>
    <row r="8" spans="1:1" x14ac:dyDescent="0.25">
      <c r="A8" s="5" t="s">
        <v>834</v>
      </c>
    </row>
    <row r="9" spans="1:1" x14ac:dyDescent="0.25">
      <c r="A9" s="5" t="s">
        <v>835</v>
      </c>
    </row>
    <row r="10" spans="1:1" x14ac:dyDescent="0.25">
      <c r="A10" s="5" t="s">
        <v>117</v>
      </c>
    </row>
    <row r="11" spans="1:1" x14ac:dyDescent="0.25">
      <c r="A11" s="5" t="s">
        <v>836</v>
      </c>
    </row>
    <row r="12" spans="1:1" x14ac:dyDescent="0.25">
      <c r="A12" s="5" t="s">
        <v>837</v>
      </c>
    </row>
    <row r="13" spans="1:1" x14ac:dyDescent="0.25">
      <c r="A13" s="5" t="s">
        <v>838</v>
      </c>
    </row>
    <row r="14" spans="1:1" x14ac:dyDescent="0.25">
      <c r="A14" s="5" t="s">
        <v>839</v>
      </c>
    </row>
    <row r="15" spans="1:1" x14ac:dyDescent="0.25">
      <c r="A15" s="5" t="s">
        <v>840</v>
      </c>
    </row>
    <row r="16" spans="1:1" x14ac:dyDescent="0.25">
      <c r="A16" s="5" t="s">
        <v>841</v>
      </c>
    </row>
    <row r="17" spans="1:1" x14ac:dyDescent="0.25">
      <c r="A17" s="5" t="s">
        <v>276</v>
      </c>
    </row>
    <row r="18" spans="1:1" x14ac:dyDescent="0.25">
      <c r="A18" s="5" t="s">
        <v>258</v>
      </c>
    </row>
    <row r="19" spans="1:1" x14ac:dyDescent="0.25">
      <c r="A19" s="5" t="s">
        <v>842</v>
      </c>
    </row>
    <row r="20" spans="1:1" x14ac:dyDescent="0.25">
      <c r="A20" s="5" t="s">
        <v>259</v>
      </c>
    </row>
    <row r="21" spans="1:1" x14ac:dyDescent="0.25">
      <c r="A21" s="5" t="s">
        <v>843</v>
      </c>
    </row>
    <row r="22" spans="1:1" x14ac:dyDescent="0.25">
      <c r="A22" s="5" t="s">
        <v>260</v>
      </c>
    </row>
    <row r="23" spans="1:1" x14ac:dyDescent="0.25">
      <c r="A23" s="5" t="s">
        <v>261</v>
      </c>
    </row>
    <row r="24" spans="1:1" x14ac:dyDescent="0.25">
      <c r="A24" s="5" t="s">
        <v>120</v>
      </c>
    </row>
    <row r="25" spans="1:1" x14ac:dyDescent="0.25">
      <c r="A25" s="5" t="s">
        <v>103</v>
      </c>
    </row>
    <row r="26" spans="1:1" x14ac:dyDescent="0.25">
      <c r="A26" s="5" t="s">
        <v>262</v>
      </c>
    </row>
    <row r="27" spans="1:1" x14ac:dyDescent="0.25">
      <c r="A27" s="5" t="s">
        <v>844</v>
      </c>
    </row>
    <row r="28" spans="1:1" x14ac:dyDescent="0.25">
      <c r="A28" s="5" t="s">
        <v>845</v>
      </c>
    </row>
    <row r="29" spans="1:1" x14ac:dyDescent="0.25">
      <c r="A29" s="5" t="s">
        <v>846</v>
      </c>
    </row>
    <row r="30" spans="1:1" x14ac:dyDescent="0.25">
      <c r="A30" s="5" t="s">
        <v>847</v>
      </c>
    </row>
    <row r="31" spans="1:1" x14ac:dyDescent="0.25">
      <c r="A31" s="5" t="s">
        <v>848</v>
      </c>
    </row>
    <row r="32" spans="1:1" x14ac:dyDescent="0.25">
      <c r="A32" s="5" t="s">
        <v>849</v>
      </c>
    </row>
    <row r="33" spans="1:1" x14ac:dyDescent="0.25">
      <c r="A33" s="5" t="s">
        <v>850</v>
      </c>
    </row>
    <row r="34" spans="1:1" x14ac:dyDescent="0.25">
      <c r="A34" s="5" t="s">
        <v>851</v>
      </c>
    </row>
    <row r="35" spans="1:1" x14ac:dyDescent="0.25">
      <c r="A35" s="5" t="s">
        <v>852</v>
      </c>
    </row>
    <row r="36" spans="1:1" x14ac:dyDescent="0.25">
      <c r="A36" s="5" t="s">
        <v>121</v>
      </c>
    </row>
    <row r="37" spans="1:1" x14ac:dyDescent="0.25">
      <c r="A37" s="5" t="s">
        <v>853</v>
      </c>
    </row>
    <row r="38" spans="1:1" x14ac:dyDescent="0.25">
      <c r="A38" s="5" t="s">
        <v>854</v>
      </c>
    </row>
    <row r="39" spans="1:1" x14ac:dyDescent="0.25">
      <c r="A39" s="5" t="s">
        <v>855</v>
      </c>
    </row>
    <row r="40" spans="1:1" x14ac:dyDescent="0.25">
      <c r="A40" s="5" t="s">
        <v>856</v>
      </c>
    </row>
    <row r="41" spans="1:1" x14ac:dyDescent="0.25">
      <c r="A41" s="5" t="s">
        <v>857</v>
      </c>
    </row>
    <row r="42" spans="1:1" x14ac:dyDescent="0.25">
      <c r="A42" s="5" t="s">
        <v>858</v>
      </c>
    </row>
    <row r="43" spans="1:1" x14ac:dyDescent="0.25">
      <c r="A43" s="5" t="s">
        <v>859</v>
      </c>
    </row>
    <row r="44" spans="1:1" x14ac:dyDescent="0.25">
      <c r="A44" s="5" t="s">
        <v>860</v>
      </c>
    </row>
    <row r="45" spans="1:1" x14ac:dyDescent="0.25">
      <c r="A45" s="5" t="s">
        <v>861</v>
      </c>
    </row>
    <row r="46" spans="1:1" x14ac:dyDescent="0.25">
      <c r="A46" s="5" t="s">
        <v>862</v>
      </c>
    </row>
    <row r="47" spans="1:1" x14ac:dyDescent="0.25">
      <c r="A47" s="5" t="s">
        <v>863</v>
      </c>
    </row>
    <row r="48" spans="1:1" x14ac:dyDescent="0.25">
      <c r="A48" s="5" t="s">
        <v>864</v>
      </c>
    </row>
    <row r="49" spans="1:1" x14ac:dyDescent="0.25">
      <c r="A49" s="5" t="s">
        <v>103</v>
      </c>
    </row>
    <row r="50" spans="1:1" x14ac:dyDescent="0.25">
      <c r="A50" s="5" t="s">
        <v>201</v>
      </c>
    </row>
    <row r="51" spans="1:1" x14ac:dyDescent="0.25">
      <c r="A51" s="5" t="s">
        <v>202</v>
      </c>
    </row>
    <row r="52" spans="1:1" x14ac:dyDescent="0.25">
      <c r="A52" s="5" t="s">
        <v>203</v>
      </c>
    </row>
    <row r="53" spans="1:1" x14ac:dyDescent="0.25">
      <c r="A53" s="5" t="s">
        <v>865</v>
      </c>
    </row>
    <row r="54" spans="1:1" x14ac:dyDescent="0.25">
      <c r="A54" s="5" t="s">
        <v>204</v>
      </c>
    </row>
    <row r="55" spans="1:1" x14ac:dyDescent="0.25">
      <c r="A55" s="5" t="s">
        <v>866</v>
      </c>
    </row>
    <row r="56" spans="1:1" x14ac:dyDescent="0.25">
      <c r="A56" s="5" t="s">
        <v>267</v>
      </c>
    </row>
    <row r="57" spans="1:1" x14ac:dyDescent="0.25">
      <c r="A57" s="5" t="s">
        <v>867</v>
      </c>
    </row>
    <row r="58" spans="1:1" x14ac:dyDescent="0.25">
      <c r="A58" s="5" t="s">
        <v>868</v>
      </c>
    </row>
    <row r="59" spans="1:1" x14ac:dyDescent="0.25">
      <c r="A59" s="5" t="s">
        <v>869</v>
      </c>
    </row>
    <row r="60" spans="1:1" x14ac:dyDescent="0.25">
      <c r="A60" s="5" t="s">
        <v>870</v>
      </c>
    </row>
    <row r="61" spans="1:1" x14ac:dyDescent="0.25">
      <c r="A61" s="5" t="s">
        <v>871</v>
      </c>
    </row>
    <row r="62" spans="1:1" x14ac:dyDescent="0.25">
      <c r="A62" s="5" t="s">
        <v>872</v>
      </c>
    </row>
    <row r="63" spans="1:1" x14ac:dyDescent="0.25">
      <c r="A63" s="5" t="s">
        <v>873</v>
      </c>
    </row>
    <row r="64" spans="1:1" x14ac:dyDescent="0.25">
      <c r="A64" s="5" t="s">
        <v>204</v>
      </c>
    </row>
    <row r="65" spans="1:9" x14ac:dyDescent="0.25">
      <c r="A65" s="5" t="s">
        <v>155</v>
      </c>
    </row>
    <row r="66" spans="1:9" x14ac:dyDescent="0.25">
      <c r="A66" s="5" t="s">
        <v>103</v>
      </c>
    </row>
    <row r="67" spans="1:9" x14ac:dyDescent="0.25">
      <c r="A67" s="5" t="s">
        <v>874</v>
      </c>
    </row>
    <row r="68" spans="1:9" x14ac:dyDescent="0.25">
      <c r="A68" s="5" t="s">
        <v>875</v>
      </c>
    </row>
    <row r="69" spans="1:9" x14ac:dyDescent="0.25">
      <c r="A69" s="5" t="s">
        <v>876</v>
      </c>
    </row>
    <row r="70" spans="1:9" x14ac:dyDescent="0.25">
      <c r="A70" s="5" t="s">
        <v>877</v>
      </c>
    </row>
    <row r="71" spans="1:9" x14ac:dyDescent="0.25">
      <c r="A71" s="5" t="s">
        <v>103</v>
      </c>
    </row>
    <row r="72" spans="1:9" x14ac:dyDescent="0.25">
      <c r="A72" s="5" t="s">
        <v>102</v>
      </c>
      <c r="C72" s="6"/>
      <c r="D72" s="6"/>
      <c r="E72" s="7"/>
      <c r="F72" s="6"/>
      <c r="G72" s="8"/>
      <c r="H72" s="8"/>
      <c r="I72" s="6"/>
    </row>
    <row r="73" spans="1:9" x14ac:dyDescent="0.25">
      <c r="A73" s="5" t="s">
        <v>103</v>
      </c>
      <c r="C73" s="6"/>
      <c r="D73" s="6"/>
      <c r="E73" s="7"/>
      <c r="F73" s="6"/>
      <c r="G73" s="8"/>
      <c r="H73" s="8"/>
      <c r="I73" s="6"/>
    </row>
    <row r="74" spans="1:9" x14ac:dyDescent="0.25">
      <c r="A74" s="5" t="s">
        <v>878</v>
      </c>
      <c r="C74" s="6"/>
      <c r="D74" s="6"/>
      <c r="E74" s="7"/>
      <c r="F74" s="6"/>
      <c r="G74" s="8"/>
      <c r="H74" s="8"/>
      <c r="I74" s="6"/>
    </row>
    <row r="75" spans="1:9" x14ac:dyDescent="0.25">
      <c r="A75" s="5" t="s">
        <v>879</v>
      </c>
      <c r="C75" s="6"/>
      <c r="D75" s="6"/>
      <c r="E75" s="7"/>
      <c r="F75" s="6"/>
      <c r="G75" s="8"/>
      <c r="H75" s="8"/>
      <c r="I75" s="6"/>
    </row>
    <row r="76" spans="1:9" x14ac:dyDescent="0.25">
      <c r="A76" s="5" t="s">
        <v>880</v>
      </c>
      <c r="C76" s="6"/>
      <c r="D76" s="6"/>
      <c r="E76" s="7"/>
      <c r="F76" s="6"/>
      <c r="G76" s="8"/>
      <c r="H76" s="8"/>
      <c r="I76" s="6"/>
    </row>
    <row r="77" spans="1:9" x14ac:dyDescent="0.25">
      <c r="A77" s="5" t="s">
        <v>881</v>
      </c>
      <c r="C77" s="6"/>
      <c r="D77" s="6"/>
      <c r="E77" s="7"/>
      <c r="F77" s="6"/>
      <c r="G77" s="8"/>
      <c r="H77" s="8"/>
      <c r="I77" s="6"/>
    </row>
    <row r="78" spans="1:9" x14ac:dyDescent="0.25">
      <c r="A78" s="5" t="s">
        <v>882</v>
      </c>
      <c r="C78" s="6"/>
      <c r="D78" s="6"/>
      <c r="E78" s="7"/>
      <c r="F78" s="6"/>
      <c r="G78" s="8"/>
      <c r="H78" s="8"/>
      <c r="I78" s="6"/>
    </row>
    <row r="79" spans="1:9" x14ac:dyDescent="0.25">
      <c r="A79" s="5" t="s">
        <v>263</v>
      </c>
      <c r="C79" s="6"/>
      <c r="D79" s="6"/>
      <c r="E79" s="7"/>
      <c r="F79" s="6"/>
      <c r="G79" s="8"/>
      <c r="H79" s="8"/>
      <c r="I79" s="6"/>
    </row>
    <row r="80" spans="1:9" x14ac:dyDescent="0.25">
      <c r="A80" s="5" t="s">
        <v>883</v>
      </c>
      <c r="C80" s="6"/>
      <c r="D80" s="6"/>
      <c r="E80" s="7"/>
      <c r="F80" s="6"/>
      <c r="G80" s="8"/>
      <c r="H80" s="8"/>
      <c r="I80" s="6"/>
    </row>
    <row r="81" spans="1:9" x14ac:dyDescent="0.25">
      <c r="A81" s="5" t="s">
        <v>884</v>
      </c>
      <c r="C81" s="6"/>
      <c r="D81" s="6"/>
      <c r="E81" s="7"/>
      <c r="F81" s="6"/>
      <c r="G81" s="8"/>
      <c r="H81" s="8"/>
      <c r="I81" s="6"/>
    </row>
    <row r="82" spans="1:9" x14ac:dyDescent="0.25">
      <c r="A82" s="5" t="s">
        <v>885</v>
      </c>
      <c r="C82" s="6"/>
      <c r="D82" s="6"/>
      <c r="E82" s="7"/>
      <c r="F82" s="6"/>
      <c r="G82" s="8"/>
      <c r="H82" s="8"/>
      <c r="I82" s="6"/>
    </row>
    <row r="83" spans="1:9" x14ac:dyDescent="0.25">
      <c r="A83" s="5" t="s">
        <v>277</v>
      </c>
      <c r="C83" s="6"/>
      <c r="D83" s="6"/>
      <c r="E83" s="7"/>
      <c r="F83" s="6"/>
      <c r="G83" s="8"/>
      <c r="H83" s="8"/>
      <c r="I83" s="6"/>
    </row>
    <row r="84" spans="1:9" x14ac:dyDescent="0.25">
      <c r="A84" s="5" t="s">
        <v>278</v>
      </c>
      <c r="C84" s="6"/>
      <c r="D84" s="6"/>
      <c r="E84" s="7"/>
      <c r="F84" s="6"/>
      <c r="G84" s="8"/>
      <c r="H84" s="8"/>
      <c r="I84" s="6"/>
    </row>
    <row r="85" spans="1:9" x14ac:dyDescent="0.25">
      <c r="C85" s="6"/>
      <c r="D85" s="6"/>
      <c r="E85" s="7"/>
      <c r="F85" s="6"/>
      <c r="G85" s="8"/>
      <c r="H85" s="8"/>
      <c r="I85" s="6"/>
    </row>
    <row r="86" spans="1:9" x14ac:dyDescent="0.25">
      <c r="A86" s="5" t="s">
        <v>886</v>
      </c>
      <c r="C86" s="6"/>
      <c r="D86" s="6"/>
      <c r="E86" s="7"/>
      <c r="F86" s="6"/>
      <c r="G86" s="8"/>
      <c r="H86" s="8"/>
      <c r="I86" s="6"/>
    </row>
    <row r="87" spans="1:9" x14ac:dyDescent="0.25">
      <c r="A87" s="5" t="s">
        <v>887</v>
      </c>
      <c r="C87" s="6"/>
      <c r="D87" s="6"/>
      <c r="E87" s="7"/>
      <c r="F87" s="6"/>
      <c r="G87" s="8"/>
      <c r="H87" s="8"/>
      <c r="I87" s="6"/>
    </row>
    <row r="88" spans="1:9" x14ac:dyDescent="0.25">
      <c r="A88" s="5" t="s">
        <v>103</v>
      </c>
      <c r="C88" s="6"/>
      <c r="D88" s="6"/>
      <c r="E88" s="7"/>
      <c r="F88" s="6"/>
      <c r="G88" s="8"/>
      <c r="H88" s="8"/>
      <c r="I88" s="6"/>
    </row>
    <row r="89" spans="1:9" x14ac:dyDescent="0.25">
      <c r="A89" s="5" t="s">
        <v>888</v>
      </c>
      <c r="C89" s="6"/>
      <c r="D89" s="6"/>
      <c r="E89" s="7"/>
      <c r="F89" s="6"/>
      <c r="G89" s="8"/>
      <c r="H89" s="8"/>
      <c r="I89" s="6"/>
    </row>
    <row r="90" spans="1:9" x14ac:dyDescent="0.25">
      <c r="A90" s="5" t="s">
        <v>889</v>
      </c>
      <c r="C90" s="6"/>
      <c r="D90" s="6"/>
      <c r="E90" s="7"/>
      <c r="F90" s="6"/>
      <c r="G90" s="8"/>
      <c r="H90" s="8"/>
      <c r="I90" s="6"/>
    </row>
    <row r="91" spans="1:9" x14ac:dyDescent="0.25">
      <c r="A91" s="5" t="s">
        <v>890</v>
      </c>
      <c r="C91" s="6"/>
      <c r="D91" s="6"/>
      <c r="E91" s="7"/>
      <c r="F91" s="6"/>
      <c r="G91" s="8"/>
      <c r="H91" s="8"/>
      <c r="I91" s="6"/>
    </row>
    <row r="92" spans="1:9" x14ac:dyDescent="0.25">
      <c r="A92" s="5" t="s">
        <v>891</v>
      </c>
      <c r="C92" s="6"/>
      <c r="D92" s="6"/>
      <c r="E92" s="7"/>
      <c r="F92" s="6"/>
      <c r="G92" s="8"/>
      <c r="H92" s="8"/>
      <c r="I92" s="6"/>
    </row>
    <row r="93" spans="1:9" x14ac:dyDescent="0.25">
      <c r="A93" s="5" t="s">
        <v>892</v>
      </c>
      <c r="C93" s="6"/>
      <c r="D93" s="6"/>
      <c r="E93" s="7"/>
      <c r="F93" s="6"/>
      <c r="G93" s="8"/>
      <c r="H93" s="8"/>
      <c r="I93" s="6"/>
    </row>
    <row r="94" spans="1:9" x14ac:dyDescent="0.25">
      <c r="A94" s="5" t="s">
        <v>103</v>
      </c>
      <c r="C94" s="6"/>
      <c r="D94" s="6"/>
      <c r="E94" s="7"/>
      <c r="F94" s="6"/>
      <c r="G94" s="8"/>
      <c r="H94" s="8"/>
      <c r="I94" s="6"/>
    </row>
    <row r="95" spans="1:9" x14ac:dyDescent="0.25">
      <c r="A95" s="5" t="s">
        <v>264</v>
      </c>
      <c r="C95" s="6"/>
      <c r="D95" s="6"/>
      <c r="E95" s="7"/>
      <c r="F95" s="6"/>
      <c r="G95" s="8"/>
      <c r="H95" s="8"/>
      <c r="I95" s="6"/>
    </row>
    <row r="96" spans="1:9" x14ac:dyDescent="0.25">
      <c r="A96" s="5" t="s">
        <v>103</v>
      </c>
      <c r="C96" s="6"/>
      <c r="D96" s="6"/>
      <c r="E96" s="7"/>
      <c r="F96" s="6"/>
      <c r="G96" s="8"/>
      <c r="H96" s="8"/>
      <c r="I96" s="6"/>
    </row>
    <row r="97" spans="1:9" x14ac:dyDescent="0.25">
      <c r="A97" s="5" t="s">
        <v>299</v>
      </c>
      <c r="C97" s="6"/>
      <c r="D97" s="6"/>
      <c r="E97" s="7"/>
      <c r="F97" s="6"/>
      <c r="G97" s="8"/>
      <c r="H97" s="8"/>
      <c r="I97" s="6"/>
    </row>
    <row r="98" spans="1:9" x14ac:dyDescent="0.25">
      <c r="A98" s="5" t="s">
        <v>265</v>
      </c>
      <c r="C98" s="6"/>
      <c r="D98" s="6"/>
      <c r="E98" s="7"/>
      <c r="F98" s="6"/>
      <c r="G98" s="8"/>
      <c r="H98" s="8"/>
      <c r="I98" s="6"/>
    </row>
    <row r="99" spans="1:9" x14ac:dyDescent="0.25">
      <c r="A99" s="5" t="s">
        <v>893</v>
      </c>
      <c r="C99" s="6"/>
      <c r="D99" s="6"/>
      <c r="E99" s="7"/>
      <c r="F99" s="6"/>
      <c r="G99" s="8"/>
      <c r="H99" s="8"/>
      <c r="I99" s="6"/>
    </row>
    <row r="100" spans="1:9" x14ac:dyDescent="0.25">
      <c r="A100" s="5" t="s">
        <v>894</v>
      </c>
      <c r="C100" s="6"/>
      <c r="D100" s="6"/>
      <c r="E100" s="7"/>
      <c r="F100" s="6"/>
      <c r="G100" s="8"/>
      <c r="H100" s="8"/>
      <c r="I100" s="6"/>
    </row>
    <row r="101" spans="1:9" x14ac:dyDescent="0.25">
      <c r="A101" s="5" t="s">
        <v>895</v>
      </c>
      <c r="C101" s="6"/>
      <c r="D101" s="6"/>
      <c r="E101" s="7"/>
      <c r="F101" s="6"/>
      <c r="G101" s="8"/>
      <c r="H101" s="8"/>
      <c r="I101" s="6"/>
    </row>
    <row r="102" spans="1:9" x14ac:dyDescent="0.25">
      <c r="A102" s="5" t="s">
        <v>896</v>
      </c>
      <c r="C102" s="6"/>
      <c r="D102" s="6"/>
      <c r="E102" s="7"/>
      <c r="F102" s="6"/>
      <c r="G102" s="8"/>
      <c r="H102" s="8"/>
      <c r="I102" s="6"/>
    </row>
    <row r="103" spans="1:9" x14ac:dyDescent="0.25">
      <c r="A103" s="5" t="s">
        <v>897</v>
      </c>
      <c r="C103" s="6"/>
      <c r="D103" s="6"/>
      <c r="E103" s="7"/>
      <c r="F103" s="6"/>
      <c r="G103" s="8"/>
      <c r="H103" s="8"/>
      <c r="I103" s="6"/>
    </row>
    <row r="104" spans="1:9" x14ac:dyDescent="0.25">
      <c r="A104" s="5" t="s">
        <v>898</v>
      </c>
      <c r="C104" s="6"/>
      <c r="D104" s="6"/>
      <c r="E104" s="7"/>
      <c r="F104" s="6"/>
      <c r="G104" s="8"/>
      <c r="H104" s="8"/>
      <c r="I104" s="6"/>
    </row>
    <row r="105" spans="1:9" x14ac:dyDescent="0.25">
      <c r="A105" s="5" t="s">
        <v>899</v>
      </c>
      <c r="C105" s="6"/>
      <c r="D105" s="6"/>
      <c r="E105" s="7"/>
      <c r="F105" s="6"/>
      <c r="G105" s="8"/>
      <c r="H105" s="8"/>
      <c r="I105" s="6"/>
    </row>
    <row r="106" spans="1:9" x14ac:dyDescent="0.25">
      <c r="A106" s="5" t="s">
        <v>900</v>
      </c>
      <c r="C106" s="6"/>
      <c r="D106" s="6"/>
      <c r="E106" s="7"/>
      <c r="F106" s="6"/>
      <c r="G106" s="8"/>
      <c r="H106" s="8"/>
      <c r="I106" s="6"/>
    </row>
    <row r="107" spans="1:9" x14ac:dyDescent="0.25">
      <c r="A107" s="5" t="s">
        <v>901</v>
      </c>
      <c r="C107" s="6"/>
      <c r="D107" s="6"/>
      <c r="E107" s="7"/>
      <c r="F107" s="6"/>
      <c r="G107" s="8"/>
      <c r="H107" s="8"/>
      <c r="I107" s="6"/>
    </row>
    <row r="108" spans="1:9" x14ac:dyDescent="0.25">
      <c r="A108" s="5" t="s">
        <v>902</v>
      </c>
      <c r="C108" s="6"/>
      <c r="D108" s="6"/>
      <c r="E108" s="7"/>
      <c r="F108" s="6"/>
      <c r="G108" s="8"/>
      <c r="H108" s="8"/>
      <c r="I108" s="6"/>
    </row>
    <row r="109" spans="1:9" x14ac:dyDescent="0.25">
      <c r="A109" s="5" t="s">
        <v>903</v>
      </c>
      <c r="C109" s="6"/>
      <c r="D109" s="6"/>
      <c r="E109" s="7"/>
      <c r="F109" s="6"/>
      <c r="G109" s="8"/>
      <c r="H109" s="8"/>
      <c r="I109" s="6"/>
    </row>
    <row r="110" spans="1:9" x14ac:dyDescent="0.25">
      <c r="A110" s="5" t="s">
        <v>904</v>
      </c>
      <c r="C110" s="6"/>
      <c r="D110" s="6"/>
      <c r="E110" s="7"/>
      <c r="F110" s="6"/>
      <c r="G110" s="8"/>
      <c r="H110" s="8"/>
      <c r="I110" s="6"/>
    </row>
    <row r="111" spans="1:9" x14ac:dyDescent="0.25">
      <c r="A111" s="5" t="s">
        <v>905</v>
      </c>
      <c r="C111" s="6"/>
      <c r="D111" s="6"/>
      <c r="E111" s="7"/>
      <c r="F111" s="6"/>
      <c r="G111" s="8"/>
      <c r="H111" s="8"/>
      <c r="I111" s="6"/>
    </row>
    <row r="112" spans="1:9" x14ac:dyDescent="0.25">
      <c r="A112" s="5" t="s">
        <v>906</v>
      </c>
      <c r="C112" s="6"/>
      <c r="D112" s="6"/>
      <c r="E112" s="7"/>
      <c r="F112" s="6"/>
      <c r="G112" s="8"/>
      <c r="H112" s="8"/>
      <c r="I112" s="6"/>
    </row>
    <row r="113" spans="1:9" x14ac:dyDescent="0.25">
      <c r="A113" s="5" t="s">
        <v>907</v>
      </c>
      <c r="C113" s="6"/>
      <c r="D113" s="6"/>
      <c r="E113" s="7"/>
      <c r="F113" s="6"/>
      <c r="G113" s="8"/>
      <c r="H113" s="8"/>
      <c r="I113" s="6"/>
    </row>
    <row r="114" spans="1:9" x14ac:dyDescent="0.25">
      <c r="A114" s="5" t="s">
        <v>908</v>
      </c>
      <c r="C114" s="6"/>
      <c r="D114" s="6"/>
      <c r="E114" s="7"/>
      <c r="F114" s="6"/>
      <c r="G114" s="8"/>
      <c r="H114" s="8"/>
      <c r="I114" s="6"/>
    </row>
    <row r="115" spans="1:9" x14ac:dyDescent="0.25">
      <c r="A115" s="5" t="s">
        <v>909</v>
      </c>
      <c r="C115" s="6"/>
      <c r="D115" s="6"/>
      <c r="E115" s="7"/>
      <c r="F115" s="6"/>
      <c r="G115" s="8"/>
      <c r="H115" s="8"/>
      <c r="I115" s="6"/>
    </row>
    <row r="116" spans="1:9" x14ac:dyDescent="0.25">
      <c r="A116" s="5" t="s">
        <v>910</v>
      </c>
      <c r="C116" s="6"/>
      <c r="D116" s="6"/>
      <c r="E116" s="7"/>
      <c r="F116" s="6"/>
      <c r="G116" s="8"/>
      <c r="H116" s="8"/>
      <c r="I116" s="6"/>
    </row>
    <row r="117" spans="1:9" x14ac:dyDescent="0.25">
      <c r="A117" s="5" t="s">
        <v>911</v>
      </c>
      <c r="C117" s="6"/>
      <c r="D117" s="6"/>
      <c r="E117" s="7"/>
      <c r="F117" s="6"/>
      <c r="G117" s="8"/>
      <c r="H117" s="8"/>
      <c r="I117" s="6"/>
    </row>
    <row r="118" spans="1:9" x14ac:dyDescent="0.25">
      <c r="A118" s="5" t="s">
        <v>912</v>
      </c>
      <c r="C118" s="6"/>
      <c r="D118" s="6"/>
      <c r="E118" s="7"/>
      <c r="F118" s="6"/>
      <c r="G118" s="8"/>
      <c r="H118" s="8"/>
      <c r="I118" s="6"/>
    </row>
    <row r="119" spans="1:9" x14ac:dyDescent="0.25">
      <c r="A119" s="5" t="s">
        <v>913</v>
      </c>
      <c r="C119" s="6"/>
      <c r="D119" s="6"/>
      <c r="E119" s="7"/>
      <c r="F119" s="6"/>
      <c r="G119" s="8"/>
      <c r="H119" s="8"/>
      <c r="I119" s="6"/>
    </row>
    <row r="120" spans="1:9" x14ac:dyDescent="0.25">
      <c r="A120" s="5" t="s">
        <v>914</v>
      </c>
      <c r="C120" s="6"/>
      <c r="D120" s="6"/>
      <c r="E120" s="7"/>
      <c r="F120" s="6"/>
      <c r="G120" s="8"/>
      <c r="H120" s="8"/>
      <c r="I120" s="6"/>
    </row>
    <row r="121" spans="1:9" x14ac:dyDescent="0.25">
      <c r="A121" s="5" t="s">
        <v>915</v>
      </c>
      <c r="C121" s="6"/>
      <c r="D121" s="6"/>
      <c r="E121" s="7"/>
      <c r="F121" s="6"/>
      <c r="G121" s="8"/>
      <c r="H121" s="8"/>
      <c r="I121" s="6"/>
    </row>
    <row r="122" spans="1:9" x14ac:dyDescent="0.25">
      <c r="A122" s="5" t="s">
        <v>916</v>
      </c>
      <c r="C122" s="6"/>
      <c r="D122" s="6"/>
      <c r="E122" s="7"/>
      <c r="F122" s="6"/>
      <c r="G122" s="8"/>
      <c r="H122" s="8"/>
      <c r="I122" s="6"/>
    </row>
    <row r="123" spans="1:9" x14ac:dyDescent="0.25">
      <c r="A123" s="5" t="s">
        <v>917</v>
      </c>
      <c r="C123" s="6"/>
      <c r="D123" s="6"/>
      <c r="E123" s="7"/>
      <c r="F123" s="6"/>
      <c r="G123" s="8"/>
      <c r="H123" s="8"/>
      <c r="I123" s="6"/>
    </row>
    <row r="124" spans="1:9" x14ac:dyDescent="0.25">
      <c r="A124" s="5" t="s">
        <v>918</v>
      </c>
      <c r="C124" s="6"/>
      <c r="D124" s="6"/>
      <c r="E124" s="7"/>
      <c r="F124" s="6"/>
      <c r="G124" s="8"/>
      <c r="H124" s="8"/>
      <c r="I124" s="6"/>
    </row>
    <row r="125" spans="1:9" x14ac:dyDescent="0.25">
      <c r="A125" s="5" t="s">
        <v>919</v>
      </c>
      <c r="C125" s="6"/>
      <c r="D125" s="6"/>
      <c r="E125" s="7"/>
      <c r="F125" s="6"/>
      <c r="G125" s="8"/>
      <c r="H125" s="8"/>
      <c r="I125" s="6"/>
    </row>
    <row r="126" spans="1:9" x14ac:dyDescent="0.25">
      <c r="A126" s="5" t="s">
        <v>920</v>
      </c>
      <c r="C126" s="6"/>
      <c r="D126" s="6"/>
      <c r="E126" s="7"/>
      <c r="F126" s="6"/>
      <c r="G126" s="8"/>
      <c r="H126" s="8"/>
      <c r="I126" s="6"/>
    </row>
    <row r="127" spans="1:9" x14ac:dyDescent="0.25">
      <c r="A127" s="5" t="s">
        <v>921</v>
      </c>
      <c r="C127" s="6"/>
      <c r="D127" s="6"/>
      <c r="E127" s="7"/>
      <c r="F127" s="6"/>
      <c r="G127" s="8"/>
      <c r="H127" s="8"/>
      <c r="I127" s="6"/>
    </row>
    <row r="128" spans="1:9" x14ac:dyDescent="0.25">
      <c r="A128" s="5" t="s">
        <v>922</v>
      </c>
      <c r="C128" s="6"/>
      <c r="D128" s="6"/>
      <c r="E128" s="7"/>
      <c r="F128" s="6"/>
      <c r="G128" s="8"/>
      <c r="H128" s="8"/>
      <c r="I128" s="6"/>
    </row>
    <row r="129" spans="1:10" x14ac:dyDescent="0.25">
      <c r="A129" s="5" t="s">
        <v>923</v>
      </c>
      <c r="C129" s="6"/>
      <c r="D129" s="6"/>
      <c r="E129" s="7"/>
      <c r="F129" s="6"/>
      <c r="G129" s="8"/>
      <c r="H129" s="8"/>
      <c r="I129" s="6"/>
    </row>
    <row r="130" spans="1:10" x14ac:dyDescent="0.25">
      <c r="A130" s="5" t="s">
        <v>924</v>
      </c>
      <c r="C130" s="6"/>
      <c r="D130" s="6"/>
      <c r="E130" s="7"/>
      <c r="F130" s="6"/>
      <c r="G130" s="8"/>
      <c r="H130" s="8"/>
      <c r="I130" s="6"/>
    </row>
    <row r="131" spans="1:10" x14ac:dyDescent="0.25">
      <c r="A131" s="5" t="s">
        <v>925</v>
      </c>
      <c r="C131" s="6"/>
      <c r="D131" s="6"/>
      <c r="E131" s="7"/>
      <c r="F131" s="6"/>
      <c r="G131" s="8"/>
      <c r="H131" s="8"/>
      <c r="I131" s="6"/>
    </row>
    <row r="132" spans="1:10" x14ac:dyDescent="0.25">
      <c r="A132" s="5" t="s">
        <v>926</v>
      </c>
      <c r="C132" s="6"/>
      <c r="D132" s="6"/>
      <c r="E132" s="7"/>
      <c r="F132" s="6"/>
      <c r="G132" s="8"/>
      <c r="H132" s="8"/>
      <c r="I132" s="6"/>
    </row>
    <row r="133" spans="1:10" x14ac:dyDescent="0.25">
      <c r="A133" s="5" t="s">
        <v>103</v>
      </c>
      <c r="C133" s="6"/>
      <c r="D133" s="6"/>
      <c r="E133" s="7"/>
      <c r="F133" s="6"/>
      <c r="G133" s="8"/>
      <c r="H133" s="8"/>
      <c r="I133" s="6"/>
    </row>
    <row r="134" spans="1:10" x14ac:dyDescent="0.25">
      <c r="A134" s="5" t="s">
        <v>927</v>
      </c>
      <c r="C134" s="6"/>
      <c r="D134" s="6"/>
      <c r="E134" s="7"/>
      <c r="F134" s="6"/>
      <c r="G134" s="8"/>
      <c r="H134" s="8"/>
      <c r="I134" s="6"/>
    </row>
    <row r="135" spans="1:10" x14ac:dyDescent="0.25">
      <c r="A135" s="5" t="s">
        <v>128</v>
      </c>
      <c r="C135" s="6"/>
      <c r="D135" s="6"/>
      <c r="E135" s="7"/>
      <c r="F135" s="6"/>
      <c r="G135" s="8"/>
      <c r="H135" s="8"/>
      <c r="I135" s="6"/>
    </row>
    <row r="136" spans="1:10" x14ac:dyDescent="0.25">
      <c r="A136" s="5" t="s">
        <v>103</v>
      </c>
      <c r="C136" s="6"/>
      <c r="D136" s="6"/>
      <c r="E136" s="7"/>
      <c r="F136" s="6"/>
      <c r="G136" s="8"/>
      <c r="H136" s="8"/>
      <c r="I136" s="6"/>
    </row>
    <row r="137" spans="1:10" x14ac:dyDescent="0.25">
      <c r="A137" s="5" t="s">
        <v>200</v>
      </c>
      <c r="C137" s="6"/>
      <c r="D137" s="6"/>
      <c r="E137" s="7"/>
      <c r="F137" s="6"/>
      <c r="G137" s="8"/>
      <c r="H137" s="8"/>
      <c r="I137" s="6"/>
    </row>
    <row r="138" spans="1:10" x14ac:dyDescent="0.25">
      <c r="A138" s="5" t="s">
        <v>266</v>
      </c>
      <c r="C138" s="6" t="s">
        <v>194</v>
      </c>
      <c r="D138" s="6" t="s">
        <v>104</v>
      </c>
      <c r="E138" s="7" t="s">
        <v>105</v>
      </c>
      <c r="F138" s="6" t="s">
        <v>106</v>
      </c>
      <c r="G138" s="8" t="s">
        <v>205</v>
      </c>
      <c r="H138" s="8" t="s">
        <v>108</v>
      </c>
      <c r="I138" s="6" t="s">
        <v>206</v>
      </c>
      <c r="J138" s="38" t="s">
        <v>37</v>
      </c>
    </row>
    <row r="139" spans="1:10" x14ac:dyDescent="0.25">
      <c r="A139" s="5" t="s">
        <v>200</v>
      </c>
      <c r="C139" s="6"/>
      <c r="D139" s="6"/>
      <c r="E139" s="7"/>
      <c r="F139" s="6"/>
      <c r="G139" s="8"/>
      <c r="H139" s="8"/>
      <c r="I139" s="6"/>
    </row>
    <row r="140" spans="1:10" x14ac:dyDescent="0.25">
      <c r="A140" s="5" t="s">
        <v>928</v>
      </c>
      <c r="C140" s="6">
        <v>6</v>
      </c>
      <c r="D140" s="6">
        <v>180</v>
      </c>
      <c r="E140" s="7">
        <v>2.91</v>
      </c>
      <c r="F140" s="6">
        <v>180</v>
      </c>
      <c r="G140" s="8">
        <v>2.8340000000000001</v>
      </c>
      <c r="H140" s="8">
        <v>-2.8340000000000001</v>
      </c>
      <c r="I140" s="6">
        <v>0</v>
      </c>
      <c r="J140" s="38" t="s">
        <v>929</v>
      </c>
    </row>
    <row r="141" spans="1:10" x14ac:dyDescent="0.25">
      <c r="A141" s="5" t="s">
        <v>930</v>
      </c>
      <c r="C141" s="6">
        <v>6</v>
      </c>
      <c r="D141" s="6">
        <v>179</v>
      </c>
      <c r="E141" s="7">
        <v>2.9</v>
      </c>
      <c r="F141" s="6">
        <v>178.02</v>
      </c>
      <c r="G141" s="8">
        <v>2.84</v>
      </c>
      <c r="H141" s="8">
        <v>-2.839</v>
      </c>
      <c r="I141" s="6">
        <v>0</v>
      </c>
      <c r="J141" s="38" t="s">
        <v>929</v>
      </c>
    </row>
    <row r="142" spans="1:10" x14ac:dyDescent="0.25">
      <c r="A142" s="5" t="s">
        <v>931</v>
      </c>
      <c r="C142" s="6">
        <v>6</v>
      </c>
      <c r="D142" s="6">
        <v>178</v>
      </c>
      <c r="E142" s="7">
        <v>2.9</v>
      </c>
      <c r="F142" s="6">
        <v>176.03</v>
      </c>
      <c r="G142" s="8">
        <v>2.847</v>
      </c>
      <c r="H142" s="8">
        <v>-2.8460000000000001</v>
      </c>
      <c r="I142" s="6">
        <v>0.1</v>
      </c>
      <c r="J142" s="38" t="s">
        <v>929</v>
      </c>
    </row>
    <row r="143" spans="1:10" x14ac:dyDescent="0.25">
      <c r="A143" s="5" t="s">
        <v>932</v>
      </c>
      <c r="C143" s="6">
        <v>6</v>
      </c>
      <c r="D143" s="6">
        <v>177</v>
      </c>
      <c r="E143" s="7">
        <v>2.89</v>
      </c>
      <c r="F143" s="6">
        <v>174.04</v>
      </c>
      <c r="G143" s="8">
        <v>2.8559999999999999</v>
      </c>
      <c r="H143" s="8">
        <v>-2.8519999999999999</v>
      </c>
      <c r="I143" s="6">
        <v>0.1</v>
      </c>
      <c r="J143" s="38" t="s">
        <v>929</v>
      </c>
    </row>
    <row r="144" spans="1:10" x14ac:dyDescent="0.25">
      <c r="A144" s="5" t="s">
        <v>933</v>
      </c>
      <c r="C144" s="6">
        <v>6</v>
      </c>
      <c r="D144" s="6">
        <v>176</v>
      </c>
      <c r="E144" s="7">
        <v>2.89</v>
      </c>
      <c r="F144" s="6">
        <v>172.03</v>
      </c>
      <c r="G144" s="8">
        <v>2.8639999999999999</v>
      </c>
      <c r="H144" s="8">
        <v>-2.8570000000000002</v>
      </c>
      <c r="I144" s="6">
        <v>0.1</v>
      </c>
      <c r="J144" s="38" t="s">
        <v>929</v>
      </c>
    </row>
    <row r="145" spans="1:10" x14ac:dyDescent="0.25">
      <c r="A145" s="5" t="s">
        <v>934</v>
      </c>
      <c r="C145" s="6">
        <v>6</v>
      </c>
      <c r="D145" s="6">
        <v>175</v>
      </c>
      <c r="E145" s="7">
        <v>2.89</v>
      </c>
      <c r="F145" s="6">
        <v>170.02</v>
      </c>
      <c r="G145" s="8">
        <v>2.8740000000000001</v>
      </c>
      <c r="H145" s="8">
        <v>-2.863</v>
      </c>
      <c r="I145" s="6">
        <v>0.1</v>
      </c>
      <c r="J145" s="38" t="s">
        <v>929</v>
      </c>
    </row>
    <row r="146" spans="1:10" x14ac:dyDescent="0.25">
      <c r="A146" s="5" t="s">
        <v>935</v>
      </c>
      <c r="C146" s="6">
        <v>6</v>
      </c>
      <c r="D146" s="6">
        <v>174</v>
      </c>
      <c r="E146" s="7">
        <v>2.89</v>
      </c>
      <c r="F146" s="6">
        <v>168</v>
      </c>
      <c r="G146" s="8">
        <v>2.8849999999999998</v>
      </c>
      <c r="H146" s="8">
        <v>-2.87</v>
      </c>
      <c r="I146" s="6">
        <v>0.1</v>
      </c>
      <c r="J146" s="38" t="s">
        <v>929</v>
      </c>
    </row>
    <row r="147" spans="1:10" x14ac:dyDescent="0.25">
      <c r="A147" s="5" t="s">
        <v>936</v>
      </c>
      <c r="C147" s="6">
        <v>6</v>
      </c>
      <c r="D147" s="6">
        <v>173</v>
      </c>
      <c r="E147" s="7">
        <v>2.88</v>
      </c>
      <c r="F147" s="6">
        <v>165.97</v>
      </c>
      <c r="G147" s="8">
        <v>2.8980000000000001</v>
      </c>
      <c r="H147" s="8">
        <v>-2.8759999999999999</v>
      </c>
      <c r="I147" s="6">
        <v>0.1</v>
      </c>
      <c r="J147" s="38" t="s">
        <v>929</v>
      </c>
    </row>
    <row r="148" spans="1:10" x14ac:dyDescent="0.25">
      <c r="A148" s="5" t="s">
        <v>937</v>
      </c>
      <c r="C148" s="6">
        <v>6</v>
      </c>
      <c r="D148" s="6">
        <v>172</v>
      </c>
      <c r="E148" s="7">
        <v>2.89</v>
      </c>
      <c r="F148" s="6">
        <v>163.93</v>
      </c>
      <c r="G148" s="8">
        <v>2.911</v>
      </c>
      <c r="H148" s="8">
        <v>-2.883</v>
      </c>
      <c r="I148" s="6">
        <v>0.1</v>
      </c>
      <c r="J148" s="38" t="s">
        <v>929</v>
      </c>
    </row>
    <row r="149" spans="1:10" x14ac:dyDescent="0.25">
      <c r="A149" s="5" t="s">
        <v>938</v>
      </c>
      <c r="C149" s="6">
        <v>6</v>
      </c>
      <c r="D149" s="6">
        <v>171</v>
      </c>
      <c r="E149" s="7">
        <v>2.89</v>
      </c>
      <c r="F149" s="6">
        <v>161.88</v>
      </c>
      <c r="G149" s="8">
        <v>2.9249999999999998</v>
      </c>
      <c r="H149" s="8">
        <v>-2.8889999999999998</v>
      </c>
      <c r="I149" s="6">
        <v>0.1</v>
      </c>
      <c r="J149" s="38" t="s">
        <v>929</v>
      </c>
    </row>
    <row r="150" spans="1:10" x14ac:dyDescent="0.25">
      <c r="A150" s="5" t="s">
        <v>939</v>
      </c>
      <c r="C150" s="6">
        <v>6</v>
      </c>
      <c r="D150" s="6">
        <v>170</v>
      </c>
      <c r="E150" s="7">
        <v>2.89</v>
      </c>
      <c r="F150" s="6">
        <v>159.82</v>
      </c>
      <c r="G150" s="8">
        <v>2.94</v>
      </c>
      <c r="H150" s="8">
        <v>-2.895</v>
      </c>
      <c r="I150" s="6">
        <v>0.2</v>
      </c>
      <c r="J150" s="38" t="s">
        <v>929</v>
      </c>
    </row>
    <row r="151" spans="1:10" x14ac:dyDescent="0.25">
      <c r="A151" s="5" t="s">
        <v>940</v>
      </c>
      <c r="C151" s="6">
        <v>6</v>
      </c>
      <c r="D151" s="6">
        <v>169</v>
      </c>
      <c r="E151" s="7">
        <v>2.89</v>
      </c>
      <c r="F151" s="6">
        <v>157.76</v>
      </c>
      <c r="G151" s="8">
        <v>2.956</v>
      </c>
      <c r="H151" s="8">
        <v>-2.9020000000000001</v>
      </c>
      <c r="I151" s="6">
        <v>0.2</v>
      </c>
      <c r="J151" s="38" t="s">
        <v>929</v>
      </c>
    </row>
    <row r="152" spans="1:10" x14ac:dyDescent="0.25">
      <c r="A152" s="5" t="s">
        <v>941</v>
      </c>
      <c r="C152" s="6">
        <v>6</v>
      </c>
      <c r="D152" s="6">
        <v>168</v>
      </c>
      <c r="E152" s="7">
        <v>2.9</v>
      </c>
      <c r="F152" s="6">
        <v>155.68</v>
      </c>
      <c r="G152" s="8">
        <v>2.9729999999999999</v>
      </c>
      <c r="H152" s="8">
        <v>-2.9079999999999999</v>
      </c>
      <c r="I152" s="6">
        <v>0.2</v>
      </c>
      <c r="J152" s="38" t="s">
        <v>929</v>
      </c>
    </row>
    <row r="153" spans="1:10" x14ac:dyDescent="0.25">
      <c r="A153" s="5" t="s">
        <v>942</v>
      </c>
      <c r="C153" s="6">
        <v>6</v>
      </c>
      <c r="D153" s="6">
        <v>167</v>
      </c>
      <c r="E153" s="7">
        <v>2.9</v>
      </c>
      <c r="F153" s="6">
        <v>153.6</v>
      </c>
      <c r="G153" s="8">
        <v>2.9910000000000001</v>
      </c>
      <c r="H153" s="8">
        <v>-2.9140000000000001</v>
      </c>
      <c r="I153" s="6">
        <v>0.2</v>
      </c>
      <c r="J153" s="38" t="s">
        <v>929</v>
      </c>
    </row>
    <row r="154" spans="1:10" x14ac:dyDescent="0.25">
      <c r="A154" s="5" t="s">
        <v>943</v>
      </c>
      <c r="C154" s="6">
        <v>6</v>
      </c>
      <c r="D154" s="6">
        <v>166</v>
      </c>
      <c r="E154" s="7">
        <v>2.91</v>
      </c>
      <c r="F154" s="6">
        <v>151.51</v>
      </c>
      <c r="G154" s="8">
        <v>3.01</v>
      </c>
      <c r="H154" s="8">
        <v>-2.9209999999999998</v>
      </c>
      <c r="I154" s="6">
        <v>0.2</v>
      </c>
      <c r="J154" s="38" t="s">
        <v>929</v>
      </c>
    </row>
    <row r="155" spans="1:10" x14ac:dyDescent="0.25">
      <c r="A155" s="5" t="s">
        <v>944</v>
      </c>
      <c r="C155" s="6">
        <v>6</v>
      </c>
      <c r="D155" s="6">
        <v>165</v>
      </c>
      <c r="E155" s="7">
        <v>2.92</v>
      </c>
      <c r="F155" s="6">
        <v>149.41999999999999</v>
      </c>
      <c r="G155" s="8">
        <v>3.03</v>
      </c>
      <c r="H155" s="8">
        <v>-2.927</v>
      </c>
      <c r="I155" s="6">
        <v>0.2</v>
      </c>
      <c r="J155" s="38" t="s">
        <v>929</v>
      </c>
    </row>
    <row r="156" spans="1:10" x14ac:dyDescent="0.25">
      <c r="A156" s="5" t="s">
        <v>945</v>
      </c>
      <c r="C156" s="6">
        <v>6</v>
      </c>
      <c r="D156" s="6">
        <v>164</v>
      </c>
      <c r="E156" s="7">
        <v>2.93</v>
      </c>
      <c r="F156" s="6">
        <v>147.32</v>
      </c>
      <c r="G156" s="8">
        <v>3.0510000000000002</v>
      </c>
      <c r="H156" s="8">
        <v>-2.9329999999999998</v>
      </c>
      <c r="I156" s="6">
        <v>0.2</v>
      </c>
      <c r="J156" s="38" t="s">
        <v>929</v>
      </c>
    </row>
    <row r="157" spans="1:10" x14ac:dyDescent="0.25">
      <c r="A157" s="5" t="s">
        <v>946</v>
      </c>
      <c r="C157" s="6">
        <v>6</v>
      </c>
      <c r="D157" s="6">
        <v>163</v>
      </c>
      <c r="E157" s="7">
        <v>2.94</v>
      </c>
      <c r="F157" s="6">
        <v>145.21</v>
      </c>
      <c r="G157" s="8">
        <v>3.073</v>
      </c>
      <c r="H157" s="8">
        <v>-2.9390000000000001</v>
      </c>
      <c r="I157" s="6">
        <v>0.2</v>
      </c>
      <c r="J157" s="38" t="s">
        <v>929</v>
      </c>
    </row>
    <row r="158" spans="1:10" x14ac:dyDescent="0.25">
      <c r="A158" s="5" t="s">
        <v>947</v>
      </c>
      <c r="C158" s="6">
        <v>6</v>
      </c>
      <c r="D158" s="6">
        <v>162</v>
      </c>
      <c r="E158" s="7">
        <v>2.95</v>
      </c>
      <c r="F158" s="6">
        <v>143.1</v>
      </c>
      <c r="G158" s="8">
        <v>3.097</v>
      </c>
      <c r="H158" s="8">
        <v>-2.9449999999999998</v>
      </c>
      <c r="I158" s="6">
        <v>0.3</v>
      </c>
      <c r="J158" s="38" t="s">
        <v>929</v>
      </c>
    </row>
    <row r="159" spans="1:10" x14ac:dyDescent="0.25">
      <c r="A159" s="5" t="s">
        <v>948</v>
      </c>
      <c r="C159" s="6">
        <v>6</v>
      </c>
      <c r="D159" s="6">
        <v>161</v>
      </c>
      <c r="E159" s="7">
        <v>2.97</v>
      </c>
      <c r="F159" s="6">
        <v>140.97999999999999</v>
      </c>
      <c r="G159" s="8">
        <v>3.121</v>
      </c>
      <c r="H159" s="8">
        <v>-2.9510000000000001</v>
      </c>
      <c r="I159" s="6">
        <v>0.3</v>
      </c>
      <c r="J159" s="38" t="s">
        <v>929</v>
      </c>
    </row>
    <row r="160" spans="1:10" x14ac:dyDescent="0.25">
      <c r="A160" s="5" t="s">
        <v>949</v>
      </c>
      <c r="C160" s="6">
        <v>6</v>
      </c>
      <c r="D160" s="6">
        <v>160</v>
      </c>
      <c r="E160" s="7">
        <v>2.98</v>
      </c>
      <c r="F160" s="6">
        <v>138.86000000000001</v>
      </c>
      <c r="G160" s="8">
        <v>3.1459999999999999</v>
      </c>
      <c r="H160" s="8">
        <v>-2.956</v>
      </c>
      <c r="I160" s="6">
        <v>0.3</v>
      </c>
      <c r="J160" s="38" t="s">
        <v>929</v>
      </c>
    </row>
    <row r="161" spans="1:10" x14ac:dyDescent="0.25">
      <c r="A161" s="5" t="s">
        <v>950</v>
      </c>
      <c r="C161" s="6">
        <v>6</v>
      </c>
      <c r="D161" s="6">
        <v>159</v>
      </c>
      <c r="E161" s="7">
        <v>3</v>
      </c>
      <c r="F161" s="6">
        <v>136.74</v>
      </c>
      <c r="G161" s="8">
        <v>3.173</v>
      </c>
      <c r="H161" s="8">
        <v>-2.9620000000000002</v>
      </c>
      <c r="I161" s="6">
        <v>0.3</v>
      </c>
      <c r="J161" s="38" t="s">
        <v>929</v>
      </c>
    </row>
    <row r="162" spans="1:10" x14ac:dyDescent="0.25">
      <c r="A162" s="5" t="s">
        <v>951</v>
      </c>
      <c r="C162" s="6">
        <v>6</v>
      </c>
      <c r="D162" s="6">
        <v>158</v>
      </c>
      <c r="E162" s="7">
        <v>3.02</v>
      </c>
      <c r="F162" s="6">
        <v>134.62</v>
      </c>
      <c r="G162" s="8">
        <v>3.2</v>
      </c>
      <c r="H162" s="8">
        <v>-2.9670000000000001</v>
      </c>
      <c r="I162" s="6">
        <v>0.3</v>
      </c>
      <c r="J162" s="38" t="s">
        <v>929</v>
      </c>
    </row>
    <row r="163" spans="1:10" x14ac:dyDescent="0.25">
      <c r="A163" s="5" t="s">
        <v>952</v>
      </c>
      <c r="C163" s="6">
        <v>6</v>
      </c>
      <c r="D163" s="6">
        <v>157</v>
      </c>
      <c r="E163" s="7">
        <v>3.04</v>
      </c>
      <c r="F163" s="6">
        <v>132.5</v>
      </c>
      <c r="G163" s="8">
        <v>3.2280000000000002</v>
      </c>
      <c r="H163" s="8">
        <v>-2.972</v>
      </c>
      <c r="I163" s="6">
        <v>0.3</v>
      </c>
      <c r="J163" s="38" t="s">
        <v>929</v>
      </c>
    </row>
    <row r="164" spans="1:10" x14ac:dyDescent="0.25">
      <c r="A164" s="5" t="s">
        <v>953</v>
      </c>
      <c r="C164" s="6">
        <v>6</v>
      </c>
      <c r="D164" s="6">
        <v>156</v>
      </c>
      <c r="E164" s="7">
        <v>3.06</v>
      </c>
      <c r="F164" s="6">
        <v>130.38</v>
      </c>
      <c r="G164" s="8">
        <v>3.258</v>
      </c>
      <c r="H164" s="8">
        <v>-2.976</v>
      </c>
      <c r="I164" s="6">
        <v>0.4</v>
      </c>
      <c r="J164" s="38" t="s">
        <v>929</v>
      </c>
    </row>
    <row r="165" spans="1:10" x14ac:dyDescent="0.25">
      <c r="A165" s="5" t="s">
        <v>954</v>
      </c>
      <c r="C165" s="6">
        <v>6</v>
      </c>
      <c r="D165" s="6">
        <v>155</v>
      </c>
      <c r="E165" s="7">
        <v>3.09</v>
      </c>
      <c r="F165" s="6">
        <v>128.26</v>
      </c>
      <c r="G165" s="8">
        <v>3.2879999999999998</v>
      </c>
      <c r="H165" s="8">
        <v>-2.98</v>
      </c>
      <c r="I165" s="6">
        <v>0.4</v>
      </c>
      <c r="J165" s="38" t="s">
        <v>929</v>
      </c>
    </row>
    <row r="166" spans="1:10" x14ac:dyDescent="0.25">
      <c r="A166" s="5" t="s">
        <v>955</v>
      </c>
      <c r="C166" s="6">
        <v>6</v>
      </c>
      <c r="D166" s="6">
        <v>154</v>
      </c>
      <c r="E166" s="7">
        <v>3.12</v>
      </c>
      <c r="F166" s="6">
        <v>126.15</v>
      </c>
      <c r="G166" s="8">
        <v>3.32</v>
      </c>
      <c r="H166" s="8">
        <v>-2.984</v>
      </c>
      <c r="I166" s="6">
        <v>0.4</v>
      </c>
      <c r="J166" s="38" t="s">
        <v>929</v>
      </c>
    </row>
    <row r="167" spans="1:10" x14ac:dyDescent="0.25">
      <c r="A167" s="5" t="s">
        <v>956</v>
      </c>
      <c r="C167" s="6">
        <v>6</v>
      </c>
      <c r="D167" s="6">
        <v>153</v>
      </c>
      <c r="E167" s="7">
        <v>3.14</v>
      </c>
      <c r="F167" s="6">
        <v>124.05</v>
      </c>
      <c r="G167" s="8">
        <v>3.3530000000000002</v>
      </c>
      <c r="H167" s="8">
        <v>-2.9870000000000001</v>
      </c>
      <c r="I167" s="6">
        <v>0.4</v>
      </c>
      <c r="J167" s="38" t="s">
        <v>929</v>
      </c>
    </row>
    <row r="168" spans="1:10" x14ac:dyDescent="0.25">
      <c r="A168" s="5" t="s">
        <v>957</v>
      </c>
      <c r="C168" s="6">
        <v>6</v>
      </c>
      <c r="D168" s="6">
        <v>152</v>
      </c>
      <c r="E168" s="7">
        <v>3.18</v>
      </c>
      <c r="F168" s="6">
        <v>121.97</v>
      </c>
      <c r="G168" s="8">
        <v>3.3860000000000001</v>
      </c>
      <c r="H168" s="8">
        <v>-2.99</v>
      </c>
      <c r="I168" s="6">
        <v>0.4</v>
      </c>
      <c r="J168" s="38" t="s">
        <v>929</v>
      </c>
    </row>
    <row r="169" spans="1:10" x14ac:dyDescent="0.25">
      <c r="A169" s="5" t="s">
        <v>958</v>
      </c>
      <c r="C169" s="6">
        <v>6</v>
      </c>
      <c r="D169" s="6">
        <v>151</v>
      </c>
      <c r="E169" s="7">
        <v>3.21</v>
      </c>
      <c r="F169" s="6">
        <v>119.89</v>
      </c>
      <c r="G169" s="8">
        <v>3.42</v>
      </c>
      <c r="H169" s="8">
        <v>-2.9910000000000001</v>
      </c>
      <c r="I169" s="6">
        <v>0.5</v>
      </c>
      <c r="J169" s="38" t="s">
        <v>929</v>
      </c>
    </row>
    <row r="170" spans="1:10" x14ac:dyDescent="0.25">
      <c r="A170" s="5" t="s">
        <v>959</v>
      </c>
      <c r="C170" s="6">
        <v>6</v>
      </c>
      <c r="D170" s="6">
        <v>150</v>
      </c>
      <c r="E170" s="7">
        <v>3.25</v>
      </c>
      <c r="F170" s="6">
        <v>117.84</v>
      </c>
      <c r="G170" s="8">
        <v>3.4550000000000001</v>
      </c>
      <c r="H170" s="8">
        <v>-2.992</v>
      </c>
      <c r="I170" s="6">
        <v>0.5</v>
      </c>
      <c r="J170" s="38" t="s">
        <v>929</v>
      </c>
    </row>
    <row r="171" spans="1:10" x14ac:dyDescent="0.25">
      <c r="A171" s="5" t="s">
        <v>960</v>
      </c>
      <c r="C171" s="6">
        <v>6</v>
      </c>
      <c r="D171" s="6">
        <v>149</v>
      </c>
      <c r="E171" s="7">
        <v>3.28</v>
      </c>
      <c r="F171" s="6">
        <v>115.8</v>
      </c>
      <c r="G171" s="8">
        <v>3.4910000000000001</v>
      </c>
      <c r="H171" s="8">
        <v>-2.992</v>
      </c>
      <c r="I171" s="6">
        <v>0.5</v>
      </c>
      <c r="J171" s="38" t="s">
        <v>929</v>
      </c>
    </row>
    <row r="172" spans="1:10" x14ac:dyDescent="0.25">
      <c r="A172" s="5" t="s">
        <v>961</v>
      </c>
      <c r="C172" s="6">
        <v>6</v>
      </c>
      <c r="D172" s="6">
        <v>148</v>
      </c>
      <c r="E172" s="7">
        <v>3.32</v>
      </c>
      <c r="F172" s="6">
        <v>113.78</v>
      </c>
      <c r="G172" s="8">
        <v>3.5270000000000001</v>
      </c>
      <c r="H172" s="8">
        <v>-2.9910000000000001</v>
      </c>
      <c r="I172" s="6">
        <v>0.5</v>
      </c>
      <c r="J172" s="38" t="s">
        <v>929</v>
      </c>
    </row>
    <row r="173" spans="1:10" x14ac:dyDescent="0.25">
      <c r="A173" s="5" t="s">
        <v>962</v>
      </c>
      <c r="C173" s="6">
        <v>6</v>
      </c>
      <c r="D173" s="6">
        <v>147</v>
      </c>
      <c r="E173" s="7">
        <v>3.37</v>
      </c>
      <c r="F173" s="6">
        <v>111.78</v>
      </c>
      <c r="G173" s="8">
        <v>3.5640000000000001</v>
      </c>
      <c r="H173" s="8">
        <v>-2.9889999999999999</v>
      </c>
      <c r="I173" s="6">
        <v>0.6</v>
      </c>
      <c r="J173" s="38" t="s">
        <v>929</v>
      </c>
    </row>
    <row r="174" spans="1:10" x14ac:dyDescent="0.25">
      <c r="A174" s="5" t="s">
        <v>963</v>
      </c>
      <c r="C174" s="6">
        <v>6</v>
      </c>
      <c r="D174" s="6">
        <v>146</v>
      </c>
      <c r="E174" s="7">
        <v>3.41</v>
      </c>
      <c r="F174" s="6">
        <v>109.8</v>
      </c>
      <c r="G174" s="8">
        <v>3.6030000000000002</v>
      </c>
      <c r="H174" s="8">
        <v>-2.9870000000000001</v>
      </c>
      <c r="I174" s="6">
        <v>0.6</v>
      </c>
      <c r="J174" s="38" t="s">
        <v>929</v>
      </c>
    </row>
    <row r="175" spans="1:10" x14ac:dyDescent="0.25">
      <c r="A175" s="5" t="s">
        <v>964</v>
      </c>
      <c r="C175" s="6">
        <v>6</v>
      </c>
      <c r="D175" s="6">
        <v>145</v>
      </c>
      <c r="E175" s="7">
        <v>3.46</v>
      </c>
      <c r="F175" s="6">
        <v>107.84</v>
      </c>
      <c r="G175" s="8">
        <v>3.6419999999999999</v>
      </c>
      <c r="H175" s="8">
        <v>-2.9830000000000001</v>
      </c>
      <c r="I175" s="6">
        <v>0.6</v>
      </c>
      <c r="J175" s="38" t="s">
        <v>929</v>
      </c>
    </row>
    <row r="176" spans="1:10" x14ac:dyDescent="0.25">
      <c r="A176" s="5" t="s">
        <v>965</v>
      </c>
      <c r="C176" s="6">
        <v>6</v>
      </c>
      <c r="D176" s="6">
        <v>144</v>
      </c>
      <c r="E176" s="7">
        <v>3.51</v>
      </c>
      <c r="F176" s="6">
        <v>105.9</v>
      </c>
      <c r="G176" s="8">
        <v>3.6819999999999999</v>
      </c>
      <c r="H176" s="8">
        <v>-2.9790000000000001</v>
      </c>
      <c r="I176" s="6">
        <v>0.7</v>
      </c>
      <c r="J176" s="38" t="s">
        <v>929</v>
      </c>
    </row>
    <row r="177" spans="1:10" x14ac:dyDescent="0.25">
      <c r="A177" s="5" t="s">
        <v>966</v>
      </c>
      <c r="C177" s="6">
        <v>6</v>
      </c>
      <c r="D177" s="6">
        <v>143</v>
      </c>
      <c r="E177" s="7">
        <v>3.56</v>
      </c>
      <c r="F177" s="6">
        <v>103.98</v>
      </c>
      <c r="G177" s="8">
        <v>3.7240000000000002</v>
      </c>
      <c r="H177" s="8">
        <v>-2.9740000000000002</v>
      </c>
      <c r="I177" s="6">
        <v>0.7</v>
      </c>
      <c r="J177" s="38" t="s">
        <v>929</v>
      </c>
    </row>
    <row r="178" spans="1:10" x14ac:dyDescent="0.25">
      <c r="A178" s="5" t="s">
        <v>967</v>
      </c>
      <c r="C178" s="6">
        <v>6</v>
      </c>
      <c r="D178" s="6">
        <v>142</v>
      </c>
      <c r="E178" s="7">
        <v>3.61</v>
      </c>
      <c r="F178" s="6">
        <v>102.08</v>
      </c>
      <c r="G178" s="8">
        <v>3.766</v>
      </c>
      <c r="H178" s="8">
        <v>-2.968</v>
      </c>
      <c r="I178" s="6">
        <v>0.7</v>
      </c>
      <c r="J178" s="38" t="s">
        <v>929</v>
      </c>
    </row>
    <row r="179" spans="1:10" x14ac:dyDescent="0.25">
      <c r="A179" s="5" t="s">
        <v>968</v>
      </c>
      <c r="C179" s="6">
        <v>6</v>
      </c>
      <c r="D179" s="6">
        <v>141</v>
      </c>
      <c r="E179" s="7">
        <v>3.67</v>
      </c>
      <c r="F179" s="6">
        <v>100.21</v>
      </c>
      <c r="G179" s="8">
        <v>3.81</v>
      </c>
      <c r="H179" s="8">
        <v>-2.9609999999999999</v>
      </c>
      <c r="I179" s="6">
        <v>0.8</v>
      </c>
      <c r="J179" s="38" t="s">
        <v>929</v>
      </c>
    </row>
    <row r="180" spans="1:10" x14ac:dyDescent="0.25">
      <c r="A180" s="5" t="s">
        <v>969</v>
      </c>
      <c r="C180" s="6">
        <v>6</v>
      </c>
      <c r="D180" s="6">
        <v>140</v>
      </c>
      <c r="E180" s="7">
        <v>3.73</v>
      </c>
      <c r="F180" s="6">
        <v>98.35</v>
      </c>
      <c r="G180" s="8">
        <v>3.855</v>
      </c>
      <c r="H180" s="8">
        <v>-2.9529999999999998</v>
      </c>
      <c r="I180" s="6">
        <v>0.8</v>
      </c>
      <c r="J180" s="38" t="s">
        <v>929</v>
      </c>
    </row>
    <row r="181" spans="1:10" x14ac:dyDescent="0.25">
      <c r="A181" s="5" t="s">
        <v>970</v>
      </c>
      <c r="C181" s="6">
        <v>6</v>
      </c>
      <c r="D181" s="6">
        <v>139</v>
      </c>
      <c r="E181" s="7">
        <v>3.79</v>
      </c>
      <c r="F181" s="6">
        <v>96.53</v>
      </c>
      <c r="G181" s="8">
        <v>3.9009999999999998</v>
      </c>
      <c r="H181" s="8">
        <v>-2.944</v>
      </c>
      <c r="I181" s="6">
        <v>0.8</v>
      </c>
      <c r="J181" s="38" t="s">
        <v>929</v>
      </c>
    </row>
    <row r="182" spans="1:10" x14ac:dyDescent="0.25">
      <c r="A182" s="5" t="s">
        <v>971</v>
      </c>
      <c r="C182" s="6">
        <v>6</v>
      </c>
      <c r="D182" s="6">
        <v>138</v>
      </c>
      <c r="E182" s="7">
        <v>3.85</v>
      </c>
      <c r="F182" s="6">
        <v>94.73</v>
      </c>
      <c r="G182" s="8">
        <v>3.9470000000000001</v>
      </c>
      <c r="H182" s="8">
        <v>-2.9329999999999998</v>
      </c>
      <c r="I182" s="6">
        <v>0.9</v>
      </c>
      <c r="J182" s="38" t="s">
        <v>929</v>
      </c>
    </row>
    <row r="183" spans="1:10" x14ac:dyDescent="0.25">
      <c r="A183" s="5" t="s">
        <v>972</v>
      </c>
      <c r="C183" s="6">
        <v>6</v>
      </c>
      <c r="D183" s="6">
        <v>137</v>
      </c>
      <c r="E183" s="7">
        <v>3.92</v>
      </c>
      <c r="F183" s="6">
        <v>92.96</v>
      </c>
      <c r="G183" s="8">
        <v>3.9950000000000001</v>
      </c>
      <c r="H183" s="8">
        <v>-2.9220000000000002</v>
      </c>
      <c r="I183" s="6">
        <v>0.9</v>
      </c>
      <c r="J183" s="38" t="s">
        <v>929</v>
      </c>
    </row>
    <row r="184" spans="1:10" x14ac:dyDescent="0.25">
      <c r="A184" s="5" t="s">
        <v>973</v>
      </c>
      <c r="C184" s="6">
        <v>6</v>
      </c>
      <c r="D184" s="6">
        <v>136</v>
      </c>
      <c r="E184" s="7">
        <v>3.99</v>
      </c>
      <c r="F184" s="6">
        <v>91.21</v>
      </c>
      <c r="G184" s="8">
        <v>4.0439999999999996</v>
      </c>
      <c r="H184" s="8">
        <v>-2.9089999999999998</v>
      </c>
      <c r="I184" s="6">
        <v>1</v>
      </c>
      <c r="J184" s="38" t="s">
        <v>929</v>
      </c>
    </row>
    <row r="185" spans="1:10" x14ac:dyDescent="0.25">
      <c r="A185" s="5" t="s">
        <v>974</v>
      </c>
      <c r="C185" s="6">
        <v>6</v>
      </c>
      <c r="D185" s="6">
        <v>135</v>
      </c>
      <c r="E185" s="7">
        <v>4.0599999999999996</v>
      </c>
      <c r="F185" s="6">
        <v>89.5</v>
      </c>
      <c r="G185" s="8">
        <v>4.0940000000000003</v>
      </c>
      <c r="H185" s="8">
        <v>-2.895</v>
      </c>
      <c r="I185" s="6">
        <v>1</v>
      </c>
      <c r="J185" s="38" t="s">
        <v>929</v>
      </c>
    </row>
    <row r="186" spans="1:10" x14ac:dyDescent="0.25">
      <c r="A186" s="5" t="s">
        <v>975</v>
      </c>
      <c r="C186" s="6">
        <v>6</v>
      </c>
      <c r="D186" s="6">
        <v>134</v>
      </c>
      <c r="E186" s="7">
        <v>4.13</v>
      </c>
      <c r="F186" s="6">
        <v>87.81</v>
      </c>
      <c r="G186" s="8">
        <v>4.1440000000000001</v>
      </c>
      <c r="H186" s="8">
        <v>-2.879</v>
      </c>
      <c r="I186" s="6">
        <v>1</v>
      </c>
      <c r="J186" s="38" t="s">
        <v>929</v>
      </c>
    </row>
    <row r="187" spans="1:10" x14ac:dyDescent="0.25">
      <c r="A187" s="5" t="s">
        <v>976</v>
      </c>
      <c r="C187" s="6">
        <v>6</v>
      </c>
      <c r="D187" s="6">
        <v>133</v>
      </c>
      <c r="E187" s="7">
        <v>4.21</v>
      </c>
      <c r="F187" s="6">
        <v>86.15</v>
      </c>
      <c r="G187" s="8">
        <v>4.1959999999999997</v>
      </c>
      <c r="H187" s="8">
        <v>-2.8620000000000001</v>
      </c>
      <c r="I187" s="6">
        <v>1.1000000000000001</v>
      </c>
      <c r="J187" s="38" t="s">
        <v>929</v>
      </c>
    </row>
    <row r="188" spans="1:10" x14ac:dyDescent="0.25">
      <c r="A188" s="5" t="s">
        <v>977</v>
      </c>
      <c r="C188" s="6">
        <v>6</v>
      </c>
      <c r="D188" s="6">
        <v>132</v>
      </c>
      <c r="E188" s="7">
        <v>4.28</v>
      </c>
      <c r="F188" s="6">
        <v>84.52</v>
      </c>
      <c r="G188" s="8">
        <v>4.2489999999999997</v>
      </c>
      <c r="H188" s="8">
        <v>-2.843</v>
      </c>
      <c r="I188" s="6">
        <v>1.2</v>
      </c>
      <c r="J188" s="38" t="s">
        <v>929</v>
      </c>
    </row>
    <row r="189" spans="1:10" x14ac:dyDescent="0.25">
      <c r="A189" s="5" t="s">
        <v>978</v>
      </c>
      <c r="C189" s="6">
        <v>6</v>
      </c>
      <c r="D189" s="6">
        <v>131</v>
      </c>
      <c r="E189" s="7">
        <v>4.3600000000000003</v>
      </c>
      <c r="F189" s="6">
        <v>82.92</v>
      </c>
      <c r="G189" s="8">
        <v>4.3029999999999999</v>
      </c>
      <c r="H189" s="8">
        <v>-2.823</v>
      </c>
      <c r="I189" s="6">
        <v>1.2</v>
      </c>
      <c r="J189" s="38" t="s">
        <v>929</v>
      </c>
    </row>
    <row r="190" spans="1:10" x14ac:dyDescent="0.25">
      <c r="A190" s="5" t="s">
        <v>979</v>
      </c>
      <c r="C190" s="6">
        <v>6</v>
      </c>
      <c r="D190" s="6">
        <v>130</v>
      </c>
      <c r="E190" s="7">
        <v>4.45</v>
      </c>
      <c r="F190" s="6">
        <v>81.36</v>
      </c>
      <c r="G190" s="8">
        <v>4.3570000000000002</v>
      </c>
      <c r="H190" s="8">
        <v>-2.8010000000000002</v>
      </c>
      <c r="I190" s="6">
        <v>1.3</v>
      </c>
      <c r="J190" s="38" t="s">
        <v>929</v>
      </c>
    </row>
    <row r="191" spans="1:10" x14ac:dyDescent="0.25">
      <c r="A191" s="5" t="s">
        <v>980</v>
      </c>
      <c r="C191" s="6">
        <v>6</v>
      </c>
      <c r="D191" s="6">
        <v>129</v>
      </c>
      <c r="E191" s="7">
        <v>4.53</v>
      </c>
      <c r="F191" s="6">
        <v>79.83</v>
      </c>
      <c r="G191" s="8">
        <v>4.4109999999999996</v>
      </c>
      <c r="H191" s="8">
        <v>-2.7759999999999998</v>
      </c>
      <c r="I191" s="6">
        <v>1.3</v>
      </c>
      <c r="J191" s="38" t="s">
        <v>929</v>
      </c>
    </row>
    <row r="192" spans="1:10" x14ac:dyDescent="0.25">
      <c r="A192" s="5" t="s">
        <v>981</v>
      </c>
      <c r="C192" s="6">
        <v>6</v>
      </c>
      <c r="D192" s="6">
        <v>128</v>
      </c>
      <c r="E192" s="7">
        <v>4.62</v>
      </c>
      <c r="F192" s="6">
        <v>78.36</v>
      </c>
      <c r="G192" s="8">
        <v>4.4649999999999999</v>
      </c>
      <c r="H192" s="8">
        <v>-2.7490000000000001</v>
      </c>
      <c r="I192" s="6">
        <v>1.4</v>
      </c>
      <c r="J192" s="38" t="s">
        <v>929</v>
      </c>
    </row>
    <row r="193" spans="1:10" x14ac:dyDescent="0.25">
      <c r="A193" s="5" t="s">
        <v>982</v>
      </c>
      <c r="C193" s="6">
        <v>6</v>
      </c>
      <c r="D193" s="6">
        <v>127</v>
      </c>
      <c r="E193" s="7">
        <v>4.71</v>
      </c>
      <c r="F193" s="6">
        <v>76.92</v>
      </c>
      <c r="G193" s="8">
        <v>4.5179999999999998</v>
      </c>
      <c r="H193" s="8">
        <v>-2.7189999999999999</v>
      </c>
      <c r="I193" s="6">
        <v>1.4</v>
      </c>
      <c r="J193" s="38" t="s">
        <v>929</v>
      </c>
    </row>
    <row r="194" spans="1:10" x14ac:dyDescent="0.25">
      <c r="A194" s="5" t="s">
        <v>983</v>
      </c>
      <c r="C194" s="6">
        <v>6</v>
      </c>
      <c r="D194" s="6">
        <v>126</v>
      </c>
      <c r="E194" s="7">
        <v>4.79</v>
      </c>
      <c r="F194" s="6">
        <v>75.540000000000006</v>
      </c>
      <c r="G194" s="8">
        <v>4.57</v>
      </c>
      <c r="H194" s="8">
        <v>-2.6859999999999999</v>
      </c>
      <c r="I194" s="6">
        <v>1.5</v>
      </c>
      <c r="J194" s="38" t="s">
        <v>929</v>
      </c>
    </row>
    <row r="195" spans="1:10" x14ac:dyDescent="0.25">
      <c r="A195" s="5" t="s">
        <v>984</v>
      </c>
      <c r="C195" s="6">
        <v>6</v>
      </c>
      <c r="D195" s="6">
        <v>125</v>
      </c>
      <c r="E195" s="7">
        <v>4.8899999999999997</v>
      </c>
      <c r="F195" s="6">
        <v>74.209999999999994</v>
      </c>
      <c r="G195" s="8">
        <v>4.6210000000000004</v>
      </c>
      <c r="H195" s="8">
        <v>-2.65</v>
      </c>
      <c r="I195" s="6">
        <v>1.6</v>
      </c>
      <c r="J195" s="38" t="s">
        <v>929</v>
      </c>
    </row>
    <row r="196" spans="1:10" x14ac:dyDescent="0.25">
      <c r="A196" s="5" t="s">
        <v>985</v>
      </c>
      <c r="C196" s="6">
        <v>6</v>
      </c>
      <c r="D196" s="6">
        <v>124</v>
      </c>
      <c r="E196" s="7">
        <v>4.9800000000000004</v>
      </c>
      <c r="F196" s="6">
        <v>72.92</v>
      </c>
      <c r="G196" s="8">
        <v>4.67</v>
      </c>
      <c r="H196" s="8">
        <v>-2.6110000000000002</v>
      </c>
      <c r="I196" s="6">
        <v>1.6</v>
      </c>
      <c r="J196" s="38" t="s">
        <v>929</v>
      </c>
    </row>
    <row r="197" spans="1:10" x14ac:dyDescent="0.25">
      <c r="A197" s="5" t="s">
        <v>986</v>
      </c>
      <c r="C197" s="6">
        <v>6</v>
      </c>
      <c r="D197" s="6">
        <v>123</v>
      </c>
      <c r="E197" s="7">
        <v>5.07</v>
      </c>
      <c r="F197" s="6">
        <v>71.69</v>
      </c>
      <c r="G197" s="8">
        <v>4.7169999999999996</v>
      </c>
      <c r="H197" s="8">
        <v>-2.569</v>
      </c>
      <c r="I197" s="6">
        <v>1.7</v>
      </c>
      <c r="J197" s="38" t="s">
        <v>929</v>
      </c>
    </row>
    <row r="198" spans="1:10" x14ac:dyDescent="0.25">
      <c r="A198" s="5" t="s">
        <v>987</v>
      </c>
      <c r="C198" s="6">
        <v>6</v>
      </c>
      <c r="D198" s="6">
        <v>122</v>
      </c>
      <c r="E198" s="7">
        <v>5.16</v>
      </c>
      <c r="F198" s="6">
        <v>70.5</v>
      </c>
      <c r="G198" s="8">
        <v>4.7629999999999999</v>
      </c>
      <c r="H198" s="8">
        <v>-2.524</v>
      </c>
      <c r="I198" s="6">
        <v>1.8</v>
      </c>
      <c r="J198" s="38" t="s">
        <v>929</v>
      </c>
    </row>
    <row r="199" spans="1:10" x14ac:dyDescent="0.25">
      <c r="A199" s="5" t="s">
        <v>988</v>
      </c>
      <c r="C199" s="6">
        <v>6</v>
      </c>
      <c r="D199" s="6">
        <v>121</v>
      </c>
      <c r="E199" s="7">
        <v>5.26</v>
      </c>
      <c r="F199" s="6">
        <v>69.36</v>
      </c>
      <c r="G199" s="8">
        <v>4.8079999999999998</v>
      </c>
      <c r="H199" s="8">
        <v>-2.476</v>
      </c>
      <c r="I199" s="6">
        <v>1.8</v>
      </c>
      <c r="J199" s="38" t="s">
        <v>929</v>
      </c>
    </row>
    <row r="200" spans="1:10" x14ac:dyDescent="0.25">
      <c r="A200" s="5" t="s">
        <v>989</v>
      </c>
      <c r="C200" s="6">
        <v>6</v>
      </c>
      <c r="D200" s="6">
        <v>120</v>
      </c>
      <c r="E200" s="7">
        <v>5.35</v>
      </c>
      <c r="F200" s="6">
        <v>68.25</v>
      </c>
      <c r="G200" s="8">
        <v>4.851</v>
      </c>
      <c r="H200" s="8">
        <v>-2.4249999999999998</v>
      </c>
      <c r="I200" s="6">
        <v>1.9</v>
      </c>
      <c r="J200" s="38" t="s">
        <v>929</v>
      </c>
    </row>
    <row r="201" spans="1:10" x14ac:dyDescent="0.25">
      <c r="A201" s="5" t="s">
        <v>990</v>
      </c>
      <c r="C201" s="6">
        <v>6</v>
      </c>
      <c r="D201" s="6">
        <v>119</v>
      </c>
      <c r="E201" s="7">
        <v>5.44</v>
      </c>
      <c r="F201" s="6">
        <v>67.19</v>
      </c>
      <c r="G201" s="8">
        <v>4.8920000000000003</v>
      </c>
      <c r="H201" s="8">
        <v>-2.3719999999999999</v>
      </c>
      <c r="I201" s="6">
        <v>2</v>
      </c>
      <c r="J201" s="38" t="s">
        <v>929</v>
      </c>
    </row>
    <row r="202" spans="1:10" x14ac:dyDescent="0.25">
      <c r="A202" s="5" t="s">
        <v>991</v>
      </c>
      <c r="C202" s="6">
        <v>6</v>
      </c>
      <c r="D202" s="6">
        <v>118</v>
      </c>
      <c r="E202" s="7">
        <v>5.54</v>
      </c>
      <c r="F202" s="6">
        <v>66.16</v>
      </c>
      <c r="G202" s="8">
        <v>4.9320000000000004</v>
      </c>
      <c r="H202" s="8">
        <v>-2.3149999999999999</v>
      </c>
      <c r="I202" s="6">
        <v>2</v>
      </c>
      <c r="J202" s="38" t="s">
        <v>929</v>
      </c>
    </row>
    <row r="203" spans="1:10" x14ac:dyDescent="0.25">
      <c r="A203" s="5" t="s">
        <v>992</v>
      </c>
      <c r="C203" s="6">
        <v>6</v>
      </c>
      <c r="D203" s="6">
        <v>117</v>
      </c>
      <c r="E203" s="7">
        <v>5.63</v>
      </c>
      <c r="F203" s="6">
        <v>65.16</v>
      </c>
      <c r="G203" s="8">
        <v>4.97</v>
      </c>
      <c r="H203" s="8">
        <v>-2.2559999999999998</v>
      </c>
      <c r="I203" s="6">
        <v>2.1</v>
      </c>
      <c r="J203" s="38" t="s">
        <v>929</v>
      </c>
    </row>
    <row r="204" spans="1:10" x14ac:dyDescent="0.25">
      <c r="A204" s="5" t="s">
        <v>993</v>
      </c>
      <c r="C204" s="6">
        <v>6</v>
      </c>
      <c r="D204" s="6">
        <v>116</v>
      </c>
      <c r="E204" s="7">
        <v>5.73</v>
      </c>
      <c r="F204" s="6">
        <v>64.209999999999994</v>
      </c>
      <c r="G204" s="8">
        <v>5.0069999999999997</v>
      </c>
      <c r="H204" s="8">
        <v>-2.1949999999999998</v>
      </c>
      <c r="I204" s="6">
        <v>2.2000000000000002</v>
      </c>
      <c r="J204" s="38" t="s">
        <v>929</v>
      </c>
    </row>
    <row r="205" spans="1:10" x14ac:dyDescent="0.25">
      <c r="A205" s="5" t="s">
        <v>994</v>
      </c>
      <c r="C205" s="6">
        <v>6</v>
      </c>
      <c r="D205" s="6">
        <v>115</v>
      </c>
      <c r="E205" s="7">
        <v>5.82</v>
      </c>
      <c r="F205" s="6">
        <v>63.28</v>
      </c>
      <c r="G205" s="8">
        <v>5.0410000000000004</v>
      </c>
      <c r="H205" s="8">
        <v>-2.13</v>
      </c>
      <c r="I205" s="6">
        <v>2.2000000000000002</v>
      </c>
      <c r="J205" s="38" t="s">
        <v>929</v>
      </c>
    </row>
    <row r="206" spans="1:10" x14ac:dyDescent="0.25">
      <c r="A206" s="5" t="s">
        <v>995</v>
      </c>
      <c r="C206" s="6">
        <v>6</v>
      </c>
      <c r="D206" s="6">
        <v>114</v>
      </c>
      <c r="E206" s="7">
        <v>5.92</v>
      </c>
      <c r="F206" s="6">
        <v>62.39</v>
      </c>
      <c r="G206" s="8">
        <v>5.0739999999999998</v>
      </c>
      <c r="H206" s="8">
        <v>-2.0640000000000001</v>
      </c>
      <c r="I206" s="6">
        <v>2.2999999999999998</v>
      </c>
      <c r="J206" s="38" t="s">
        <v>929</v>
      </c>
    </row>
    <row r="207" spans="1:10" x14ac:dyDescent="0.25">
      <c r="A207" s="5" t="s">
        <v>996</v>
      </c>
      <c r="C207" s="6">
        <v>6</v>
      </c>
      <c r="D207" s="6">
        <v>113</v>
      </c>
      <c r="E207" s="7">
        <v>6.01</v>
      </c>
      <c r="F207" s="6">
        <v>61.53</v>
      </c>
      <c r="G207" s="8">
        <v>5.1040000000000001</v>
      </c>
      <c r="H207" s="8">
        <v>-1.994</v>
      </c>
      <c r="I207" s="6">
        <v>2.4</v>
      </c>
      <c r="J207" s="38" t="s">
        <v>929</v>
      </c>
    </row>
    <row r="208" spans="1:10" x14ac:dyDescent="0.25">
      <c r="A208" s="5" t="s">
        <v>997</v>
      </c>
      <c r="C208" s="6">
        <v>6</v>
      </c>
      <c r="D208" s="6">
        <v>112</v>
      </c>
      <c r="E208" s="7">
        <v>6.1</v>
      </c>
      <c r="F208" s="6">
        <v>60.7</v>
      </c>
      <c r="G208" s="8">
        <v>5.133</v>
      </c>
      <c r="H208" s="8">
        <v>-1.923</v>
      </c>
      <c r="I208" s="6">
        <v>2.4</v>
      </c>
      <c r="J208" s="38" t="s">
        <v>929</v>
      </c>
    </row>
    <row r="209" spans="1:10" x14ac:dyDescent="0.25">
      <c r="A209" s="5" t="s">
        <v>998</v>
      </c>
      <c r="C209" s="6">
        <v>6</v>
      </c>
      <c r="D209" s="6">
        <v>111</v>
      </c>
      <c r="E209" s="7">
        <v>6.19</v>
      </c>
      <c r="F209" s="6">
        <v>59.88</v>
      </c>
      <c r="G209" s="8">
        <v>5.1609999999999996</v>
      </c>
      <c r="H209" s="8">
        <v>-1.85</v>
      </c>
      <c r="I209" s="6">
        <v>2.5</v>
      </c>
      <c r="J209" s="38" t="s">
        <v>929</v>
      </c>
    </row>
    <row r="210" spans="1:10" x14ac:dyDescent="0.25">
      <c r="A210" s="5" t="s">
        <v>999</v>
      </c>
      <c r="C210" s="6">
        <v>6</v>
      </c>
      <c r="D210" s="6">
        <v>110</v>
      </c>
      <c r="E210" s="7">
        <v>6.28</v>
      </c>
      <c r="F210" s="6">
        <v>59.1</v>
      </c>
      <c r="G210" s="8">
        <v>5.1870000000000003</v>
      </c>
      <c r="H210" s="8">
        <v>-1.774</v>
      </c>
      <c r="I210" s="6">
        <v>2.5</v>
      </c>
      <c r="J210" s="38" t="s">
        <v>929</v>
      </c>
    </row>
    <row r="211" spans="1:10" x14ac:dyDescent="0.25">
      <c r="A211" s="5" t="s">
        <v>1000</v>
      </c>
      <c r="C211" s="6">
        <v>6</v>
      </c>
      <c r="D211" s="6">
        <v>109</v>
      </c>
      <c r="E211" s="7">
        <v>6.37</v>
      </c>
      <c r="F211" s="6">
        <v>58.33</v>
      </c>
      <c r="G211" s="8">
        <v>5.2119999999999997</v>
      </c>
      <c r="H211" s="8">
        <v>-1.6970000000000001</v>
      </c>
      <c r="I211" s="6">
        <v>2.6</v>
      </c>
      <c r="J211" s="38" t="s">
        <v>929</v>
      </c>
    </row>
    <row r="212" spans="1:10" x14ac:dyDescent="0.25">
      <c r="A212" s="5" t="s">
        <v>1001</v>
      </c>
      <c r="C212" s="6">
        <v>6</v>
      </c>
      <c r="D212" s="6">
        <v>108</v>
      </c>
      <c r="E212" s="7">
        <v>6.46</v>
      </c>
      <c r="F212" s="6">
        <v>57.58</v>
      </c>
      <c r="G212" s="8">
        <v>5.2350000000000003</v>
      </c>
      <c r="H212" s="8">
        <v>-1.6180000000000001</v>
      </c>
      <c r="I212" s="6">
        <v>2.6</v>
      </c>
      <c r="J212" s="38" t="s">
        <v>929</v>
      </c>
    </row>
    <row r="213" spans="1:10" x14ac:dyDescent="0.25">
      <c r="A213" s="5" t="s">
        <v>1002</v>
      </c>
      <c r="C213" s="6">
        <v>6</v>
      </c>
      <c r="D213" s="6">
        <v>107</v>
      </c>
      <c r="E213" s="7">
        <v>6.55</v>
      </c>
      <c r="F213" s="6">
        <v>56.86</v>
      </c>
      <c r="G213" s="8">
        <v>5.2569999999999997</v>
      </c>
      <c r="H213" s="8">
        <v>-1.5369999999999999</v>
      </c>
      <c r="I213" s="6">
        <v>2.7</v>
      </c>
      <c r="J213" s="38" t="s">
        <v>929</v>
      </c>
    </row>
    <row r="214" spans="1:10" x14ac:dyDescent="0.25">
      <c r="A214" s="5" t="s">
        <v>1003</v>
      </c>
      <c r="C214" s="6">
        <v>6</v>
      </c>
      <c r="D214" s="6">
        <v>106</v>
      </c>
      <c r="E214" s="7">
        <v>6.64</v>
      </c>
      <c r="F214" s="6">
        <v>56.15</v>
      </c>
      <c r="G214" s="8">
        <v>5.2770000000000001</v>
      </c>
      <c r="H214" s="8">
        <v>-1.454</v>
      </c>
      <c r="I214" s="6">
        <v>2.8</v>
      </c>
      <c r="J214" s="38" t="s">
        <v>929</v>
      </c>
    </row>
    <row r="215" spans="1:10" x14ac:dyDescent="0.25">
      <c r="A215" s="5" t="s">
        <v>1004</v>
      </c>
      <c r="C215" s="6">
        <v>6</v>
      </c>
      <c r="D215" s="6">
        <v>105</v>
      </c>
      <c r="E215" s="7">
        <v>6.73</v>
      </c>
      <c r="F215" s="6">
        <v>55.46</v>
      </c>
      <c r="G215" s="8">
        <v>5.2949999999999999</v>
      </c>
      <c r="H215" s="8">
        <v>-1.37</v>
      </c>
      <c r="I215" s="6">
        <v>2.8</v>
      </c>
      <c r="J215" s="38" t="s">
        <v>929</v>
      </c>
    </row>
    <row r="216" spans="1:10" x14ac:dyDescent="0.25">
      <c r="A216" s="5" t="s">
        <v>1005</v>
      </c>
      <c r="C216" s="6">
        <v>6</v>
      </c>
      <c r="D216" s="6">
        <v>104</v>
      </c>
      <c r="E216" s="7">
        <v>6.81</v>
      </c>
      <c r="F216" s="6">
        <v>54.79</v>
      </c>
      <c r="G216" s="8">
        <v>5.3120000000000003</v>
      </c>
      <c r="H216" s="8">
        <v>-1.2849999999999999</v>
      </c>
      <c r="I216" s="6">
        <v>2.9</v>
      </c>
      <c r="J216" s="38" t="s">
        <v>929</v>
      </c>
    </row>
    <row r="217" spans="1:10" x14ac:dyDescent="0.25">
      <c r="A217" s="5" t="s">
        <v>1006</v>
      </c>
      <c r="C217" s="6">
        <v>6</v>
      </c>
      <c r="D217" s="6">
        <v>103</v>
      </c>
      <c r="E217" s="7">
        <v>6.9</v>
      </c>
      <c r="F217" s="6">
        <v>54.13</v>
      </c>
      <c r="G217" s="8">
        <v>5.3280000000000003</v>
      </c>
      <c r="H217" s="8">
        <v>-1.198</v>
      </c>
      <c r="I217" s="6">
        <v>2.9</v>
      </c>
      <c r="J217" s="38" t="s">
        <v>929</v>
      </c>
    </row>
    <row r="218" spans="1:10" x14ac:dyDescent="0.25">
      <c r="A218" s="5" t="s">
        <v>1007</v>
      </c>
      <c r="C218" s="6">
        <v>6</v>
      </c>
      <c r="D218" s="6">
        <v>102</v>
      </c>
      <c r="E218" s="7">
        <v>6.98</v>
      </c>
      <c r="F218" s="6">
        <v>53.49</v>
      </c>
      <c r="G218" s="8">
        <v>5.3419999999999996</v>
      </c>
      <c r="H218" s="8">
        <v>-1.111</v>
      </c>
      <c r="I218" s="6">
        <v>3</v>
      </c>
      <c r="J218" s="38" t="s">
        <v>929</v>
      </c>
    </row>
    <row r="219" spans="1:10" x14ac:dyDescent="0.25">
      <c r="A219" s="5" t="s">
        <v>1008</v>
      </c>
      <c r="C219" s="6">
        <v>6</v>
      </c>
      <c r="D219" s="6">
        <v>101</v>
      </c>
      <c r="E219" s="7">
        <v>7.06</v>
      </c>
      <c r="F219" s="6">
        <v>52.87</v>
      </c>
      <c r="G219" s="8">
        <v>5.3540000000000001</v>
      </c>
      <c r="H219" s="8">
        <v>-1.022</v>
      </c>
      <c r="I219" s="6">
        <v>3</v>
      </c>
      <c r="J219" s="38" t="s">
        <v>929</v>
      </c>
    </row>
    <row r="220" spans="1:10" x14ac:dyDescent="0.25">
      <c r="A220" s="5" t="s">
        <v>1009</v>
      </c>
      <c r="C220" s="6">
        <v>6</v>
      </c>
      <c r="D220" s="6">
        <v>100</v>
      </c>
      <c r="E220" s="7">
        <v>7.14</v>
      </c>
      <c r="F220" s="6">
        <v>52.25</v>
      </c>
      <c r="G220" s="8">
        <v>5.3650000000000002</v>
      </c>
      <c r="H220" s="8">
        <v>-0.93200000000000005</v>
      </c>
      <c r="I220" s="6">
        <v>3.1</v>
      </c>
      <c r="J220" s="38" t="s">
        <v>929</v>
      </c>
    </row>
    <row r="221" spans="1:10" x14ac:dyDescent="0.25">
      <c r="A221" s="5" t="s">
        <v>1010</v>
      </c>
      <c r="C221" s="6">
        <v>6</v>
      </c>
      <c r="D221" s="6">
        <v>99</v>
      </c>
      <c r="E221" s="7">
        <v>7.22</v>
      </c>
      <c r="F221" s="6">
        <v>51.65</v>
      </c>
      <c r="G221" s="8">
        <v>5.3739999999999997</v>
      </c>
      <c r="H221" s="8">
        <v>-0.84099999999999997</v>
      </c>
      <c r="I221" s="6">
        <v>3.1</v>
      </c>
      <c r="J221" s="38" t="s">
        <v>929</v>
      </c>
    </row>
    <row r="222" spans="1:10" x14ac:dyDescent="0.25">
      <c r="A222" s="5" t="s">
        <v>1011</v>
      </c>
      <c r="C222" s="6">
        <v>6</v>
      </c>
      <c r="D222" s="6">
        <v>98</v>
      </c>
      <c r="E222" s="7">
        <v>7.3</v>
      </c>
      <c r="F222" s="6">
        <v>51.07</v>
      </c>
      <c r="G222" s="8">
        <v>5.3819999999999997</v>
      </c>
      <c r="H222" s="8">
        <v>-0.749</v>
      </c>
      <c r="I222" s="6">
        <v>3.2</v>
      </c>
      <c r="J222" s="38" t="s">
        <v>929</v>
      </c>
    </row>
    <row r="223" spans="1:10" x14ac:dyDescent="0.25">
      <c r="A223" s="5" t="s">
        <v>1012</v>
      </c>
      <c r="C223" s="6">
        <v>6</v>
      </c>
      <c r="D223" s="6">
        <v>97</v>
      </c>
      <c r="E223" s="7">
        <v>7.38</v>
      </c>
      <c r="F223" s="6">
        <v>50.49</v>
      </c>
      <c r="G223" s="8">
        <v>5.3879999999999999</v>
      </c>
      <c r="H223" s="8">
        <v>-0.65700000000000003</v>
      </c>
      <c r="I223" s="6">
        <v>3.3</v>
      </c>
      <c r="J223" s="38" t="s">
        <v>929</v>
      </c>
    </row>
    <row r="224" spans="1:10" x14ac:dyDescent="0.25">
      <c r="A224" s="5" t="s">
        <v>1013</v>
      </c>
      <c r="C224" s="6">
        <v>6</v>
      </c>
      <c r="D224" s="6">
        <v>96</v>
      </c>
      <c r="E224" s="7">
        <v>7.45</v>
      </c>
      <c r="F224" s="6">
        <v>49.93</v>
      </c>
      <c r="G224" s="8">
        <v>5.3929999999999998</v>
      </c>
      <c r="H224" s="8">
        <v>-0.56399999999999995</v>
      </c>
      <c r="I224" s="6">
        <v>3.3</v>
      </c>
      <c r="J224" s="38" t="s">
        <v>929</v>
      </c>
    </row>
    <row r="225" spans="1:10" x14ac:dyDescent="0.25">
      <c r="A225" s="5" t="s">
        <v>1014</v>
      </c>
      <c r="C225" s="6">
        <v>6</v>
      </c>
      <c r="D225" s="6">
        <v>95</v>
      </c>
      <c r="E225" s="7">
        <v>7.53</v>
      </c>
      <c r="F225" s="6">
        <v>49.37</v>
      </c>
      <c r="G225" s="8">
        <v>5.3949999999999996</v>
      </c>
      <c r="H225" s="8">
        <v>-0.47</v>
      </c>
      <c r="I225" s="6">
        <v>3.4</v>
      </c>
      <c r="J225" s="38" t="s">
        <v>929</v>
      </c>
    </row>
    <row r="226" spans="1:10" x14ac:dyDescent="0.25">
      <c r="A226" s="5" t="s">
        <v>1015</v>
      </c>
      <c r="C226" s="6">
        <v>6</v>
      </c>
      <c r="D226" s="6">
        <v>94</v>
      </c>
      <c r="E226" s="7">
        <v>7.6</v>
      </c>
      <c r="F226" s="6">
        <v>48.79</v>
      </c>
      <c r="G226" s="8">
        <v>5.4039999999999999</v>
      </c>
      <c r="H226" s="8">
        <v>-0.377</v>
      </c>
      <c r="I226" s="6">
        <v>3.4</v>
      </c>
      <c r="J226" s="38" t="s">
        <v>929</v>
      </c>
    </row>
    <row r="227" spans="1:10" x14ac:dyDescent="0.25">
      <c r="A227" s="5" t="s">
        <v>1016</v>
      </c>
      <c r="C227" s="6">
        <v>6</v>
      </c>
      <c r="D227" s="6">
        <v>93</v>
      </c>
      <c r="E227" s="7">
        <v>7.67</v>
      </c>
      <c r="F227" s="6">
        <v>48.27</v>
      </c>
      <c r="G227" s="8">
        <v>5.4020000000000001</v>
      </c>
      <c r="H227" s="8">
        <v>-0.28299999999999997</v>
      </c>
      <c r="I227" s="6">
        <v>3.5</v>
      </c>
      <c r="J227" s="38" t="s">
        <v>929</v>
      </c>
    </row>
    <row r="228" spans="1:10" x14ac:dyDescent="0.25">
      <c r="A228" s="5" t="s">
        <v>1017</v>
      </c>
      <c r="C228" s="6">
        <v>6</v>
      </c>
      <c r="D228" s="6">
        <v>92</v>
      </c>
      <c r="E228" s="7">
        <v>7.74</v>
      </c>
      <c r="F228" s="6">
        <v>47.76</v>
      </c>
      <c r="G228" s="8">
        <v>5.3979999999999997</v>
      </c>
      <c r="H228" s="8">
        <v>-0.188</v>
      </c>
      <c r="I228" s="6">
        <v>3.5</v>
      </c>
      <c r="J228" s="38" t="s">
        <v>929</v>
      </c>
    </row>
    <row r="229" spans="1:10" x14ac:dyDescent="0.25">
      <c r="A229" s="5" t="s">
        <v>1018</v>
      </c>
      <c r="C229" s="6">
        <v>6</v>
      </c>
      <c r="D229" s="6">
        <v>91</v>
      </c>
      <c r="E229" s="7">
        <v>7.8</v>
      </c>
      <c r="F229" s="6">
        <v>47.26</v>
      </c>
      <c r="G229" s="8">
        <v>5.3920000000000003</v>
      </c>
      <c r="H229" s="8">
        <v>-9.4E-2</v>
      </c>
      <c r="I229" s="6">
        <v>3.5</v>
      </c>
      <c r="J229" s="38" t="s">
        <v>929</v>
      </c>
    </row>
    <row r="230" spans="1:10" x14ac:dyDescent="0.25">
      <c r="A230" s="5" t="s">
        <v>1019</v>
      </c>
      <c r="C230" s="6">
        <v>6</v>
      </c>
      <c r="D230" s="6">
        <v>90</v>
      </c>
      <c r="E230" s="7">
        <v>7.87</v>
      </c>
      <c r="F230" s="6">
        <v>46.76</v>
      </c>
      <c r="G230" s="8">
        <v>5.3840000000000003</v>
      </c>
      <c r="H230" s="8">
        <v>0</v>
      </c>
      <c r="I230" s="6">
        <v>3.6</v>
      </c>
      <c r="J230" s="38" t="s">
        <v>929</v>
      </c>
    </row>
    <row r="231" spans="1:10" x14ac:dyDescent="0.25">
      <c r="A231" s="5" t="s">
        <v>1020</v>
      </c>
      <c r="C231" s="6">
        <v>6</v>
      </c>
      <c r="D231" s="6">
        <v>89</v>
      </c>
      <c r="E231" s="7">
        <v>7.93</v>
      </c>
      <c r="F231" s="6">
        <v>46.28</v>
      </c>
      <c r="G231" s="8">
        <v>5.375</v>
      </c>
      <c r="H231" s="8">
        <v>9.4E-2</v>
      </c>
      <c r="I231" s="6">
        <v>3.6</v>
      </c>
      <c r="J231" s="38" t="s">
        <v>929</v>
      </c>
    </row>
    <row r="232" spans="1:10" x14ac:dyDescent="0.25">
      <c r="A232" s="5" t="s">
        <v>1021</v>
      </c>
      <c r="C232" s="6">
        <v>6</v>
      </c>
      <c r="D232" s="6">
        <v>88</v>
      </c>
      <c r="E232" s="7">
        <v>7.99</v>
      </c>
      <c r="F232" s="6">
        <v>45.8</v>
      </c>
      <c r="G232" s="8">
        <v>5.3639999999999999</v>
      </c>
      <c r="H232" s="8">
        <v>0.187</v>
      </c>
      <c r="I232" s="6">
        <v>3.7</v>
      </c>
      <c r="J232" s="38" t="s">
        <v>929</v>
      </c>
    </row>
    <row r="233" spans="1:10" x14ac:dyDescent="0.25">
      <c r="A233" s="5" t="s">
        <v>1022</v>
      </c>
      <c r="C233" s="6">
        <v>6</v>
      </c>
      <c r="D233" s="6">
        <v>87</v>
      </c>
      <c r="E233" s="7">
        <v>8.0500000000000007</v>
      </c>
      <c r="F233" s="6">
        <v>45.34</v>
      </c>
      <c r="G233" s="8">
        <v>5.35</v>
      </c>
      <c r="H233" s="8">
        <v>0.28000000000000003</v>
      </c>
      <c r="I233" s="6">
        <v>3.7</v>
      </c>
      <c r="J233" s="38" t="s">
        <v>929</v>
      </c>
    </row>
    <row r="234" spans="1:10" x14ac:dyDescent="0.25">
      <c r="A234" s="5" t="s">
        <v>1023</v>
      </c>
      <c r="C234" s="6">
        <v>6</v>
      </c>
      <c r="D234" s="6">
        <v>86</v>
      </c>
      <c r="E234" s="7">
        <v>8.1</v>
      </c>
      <c r="F234" s="6">
        <v>44.88</v>
      </c>
      <c r="G234" s="8">
        <v>5.335</v>
      </c>
      <c r="H234" s="8">
        <v>0.372</v>
      </c>
      <c r="I234" s="6">
        <v>3.7</v>
      </c>
      <c r="J234" s="38" t="s">
        <v>929</v>
      </c>
    </row>
    <row r="235" spans="1:10" x14ac:dyDescent="0.25">
      <c r="A235" s="5" t="s">
        <v>1024</v>
      </c>
      <c r="C235" s="6">
        <v>6</v>
      </c>
      <c r="D235" s="6">
        <v>85</v>
      </c>
      <c r="E235" s="7">
        <v>8.16</v>
      </c>
      <c r="F235" s="6">
        <v>44.43</v>
      </c>
      <c r="G235" s="8">
        <v>5.3179999999999996</v>
      </c>
      <c r="H235" s="8">
        <v>0.46400000000000002</v>
      </c>
      <c r="I235" s="6">
        <v>3.8</v>
      </c>
      <c r="J235" s="38" t="s">
        <v>929</v>
      </c>
    </row>
    <row r="236" spans="1:10" x14ac:dyDescent="0.25">
      <c r="A236" s="5" t="s">
        <v>1025</v>
      </c>
      <c r="C236" s="6">
        <v>6</v>
      </c>
      <c r="D236" s="6">
        <v>84</v>
      </c>
      <c r="E236" s="7">
        <v>8.2100000000000009</v>
      </c>
      <c r="F236" s="6">
        <v>43.99</v>
      </c>
      <c r="G236" s="8">
        <v>5.298</v>
      </c>
      <c r="H236" s="8">
        <v>0.55400000000000005</v>
      </c>
      <c r="I236" s="6">
        <v>3.8</v>
      </c>
      <c r="J236" s="38" t="s">
        <v>929</v>
      </c>
    </row>
    <row r="237" spans="1:10" x14ac:dyDescent="0.25">
      <c r="A237" s="5" t="s">
        <v>1026</v>
      </c>
      <c r="C237" s="6">
        <v>6</v>
      </c>
      <c r="D237" s="6">
        <v>83</v>
      </c>
      <c r="E237" s="7">
        <v>8.25</v>
      </c>
      <c r="F237" s="6">
        <v>43.56</v>
      </c>
      <c r="G237" s="8">
        <v>5.2759999999999998</v>
      </c>
      <c r="H237" s="8">
        <v>0.64300000000000002</v>
      </c>
      <c r="I237" s="6">
        <v>3.8</v>
      </c>
      <c r="J237" s="38" t="s">
        <v>929</v>
      </c>
    </row>
    <row r="238" spans="1:10" x14ac:dyDescent="0.25">
      <c r="A238" s="5" t="s">
        <v>1027</v>
      </c>
      <c r="C238" s="6">
        <v>6</v>
      </c>
      <c r="D238" s="6">
        <v>82</v>
      </c>
      <c r="E238" s="7">
        <v>8.3000000000000007</v>
      </c>
      <c r="F238" s="6">
        <v>43.14</v>
      </c>
      <c r="G238" s="8">
        <v>5.2510000000000003</v>
      </c>
      <c r="H238" s="8">
        <v>0.73099999999999998</v>
      </c>
      <c r="I238" s="6">
        <v>3.8</v>
      </c>
      <c r="J238" s="38" t="s">
        <v>929</v>
      </c>
    </row>
    <row r="239" spans="1:10" x14ac:dyDescent="0.25">
      <c r="A239" s="5" t="s">
        <v>1028</v>
      </c>
      <c r="C239" s="6">
        <v>6</v>
      </c>
      <c r="D239" s="6">
        <v>81</v>
      </c>
      <c r="E239" s="7">
        <v>8.34</v>
      </c>
      <c r="F239" s="6">
        <v>42.73</v>
      </c>
      <c r="G239" s="8">
        <v>5.2229999999999999</v>
      </c>
      <c r="H239" s="8">
        <v>0.81699999999999995</v>
      </c>
      <c r="I239" s="6">
        <v>3.8</v>
      </c>
      <c r="J239" s="38" t="s">
        <v>929</v>
      </c>
    </row>
    <row r="240" spans="1:10" x14ac:dyDescent="0.25">
      <c r="A240" s="5" t="s">
        <v>1029</v>
      </c>
      <c r="C240" s="6">
        <v>6</v>
      </c>
      <c r="D240" s="6">
        <v>80</v>
      </c>
      <c r="E240" s="7">
        <v>8.3800000000000008</v>
      </c>
      <c r="F240" s="6">
        <v>42.33</v>
      </c>
      <c r="G240" s="8">
        <v>5.1929999999999996</v>
      </c>
      <c r="H240" s="8">
        <v>0.90200000000000002</v>
      </c>
      <c r="I240" s="6">
        <v>3.8</v>
      </c>
      <c r="J240" s="38" t="s">
        <v>929</v>
      </c>
    </row>
    <row r="241" spans="1:10" x14ac:dyDescent="0.25">
      <c r="A241" s="5" t="s">
        <v>1030</v>
      </c>
      <c r="C241" s="6">
        <v>6</v>
      </c>
      <c r="D241" s="6">
        <v>79</v>
      </c>
      <c r="E241" s="7">
        <v>8.42</v>
      </c>
      <c r="F241" s="6">
        <v>41.93</v>
      </c>
      <c r="G241" s="8">
        <v>5.1609999999999996</v>
      </c>
      <c r="H241" s="8">
        <v>0.98499999999999999</v>
      </c>
      <c r="I241" s="6">
        <v>3.8</v>
      </c>
      <c r="J241" s="38" t="s">
        <v>929</v>
      </c>
    </row>
    <row r="242" spans="1:10" x14ac:dyDescent="0.25">
      <c r="A242" s="5" t="s">
        <v>1031</v>
      </c>
      <c r="C242" s="6">
        <v>6</v>
      </c>
      <c r="D242" s="6">
        <v>78</v>
      </c>
      <c r="E242" s="7">
        <v>8.4499999999999993</v>
      </c>
      <c r="F242" s="6">
        <v>41.55</v>
      </c>
      <c r="G242" s="8">
        <v>5.125</v>
      </c>
      <c r="H242" s="8">
        <v>1.0660000000000001</v>
      </c>
      <c r="I242" s="6">
        <v>3.8</v>
      </c>
      <c r="J242" s="38" t="s">
        <v>929</v>
      </c>
    </row>
    <row r="243" spans="1:10" x14ac:dyDescent="0.25">
      <c r="A243" s="5" t="s">
        <v>1032</v>
      </c>
      <c r="C243" s="6">
        <v>6</v>
      </c>
      <c r="D243" s="6">
        <v>77</v>
      </c>
      <c r="E243" s="7">
        <v>8.48</v>
      </c>
      <c r="F243" s="6">
        <v>41.17</v>
      </c>
      <c r="G243" s="8">
        <v>5.0880000000000001</v>
      </c>
      <c r="H243" s="8">
        <v>1.145</v>
      </c>
      <c r="I243" s="6">
        <v>3.8</v>
      </c>
      <c r="J243" s="38" t="s">
        <v>929</v>
      </c>
    </row>
    <row r="244" spans="1:10" x14ac:dyDescent="0.25">
      <c r="A244" s="5" t="s">
        <v>1033</v>
      </c>
      <c r="C244" s="6">
        <v>6</v>
      </c>
      <c r="D244" s="6">
        <v>76</v>
      </c>
      <c r="E244" s="7">
        <v>8.51</v>
      </c>
      <c r="F244" s="6">
        <v>40.799999999999997</v>
      </c>
      <c r="G244" s="8">
        <v>5.048</v>
      </c>
      <c r="H244" s="8">
        <v>1.2210000000000001</v>
      </c>
      <c r="I244" s="6">
        <v>3.8</v>
      </c>
      <c r="J244" s="38" t="s">
        <v>929</v>
      </c>
    </row>
    <row r="245" spans="1:10" x14ac:dyDescent="0.25">
      <c r="A245" s="5" t="s">
        <v>1034</v>
      </c>
      <c r="C245" s="6">
        <v>6</v>
      </c>
      <c r="D245" s="6">
        <v>75</v>
      </c>
      <c r="E245" s="7">
        <v>8.5299999999999994</v>
      </c>
      <c r="F245" s="6">
        <v>40.43</v>
      </c>
      <c r="G245" s="8">
        <v>5.0060000000000002</v>
      </c>
      <c r="H245" s="8">
        <v>1.296</v>
      </c>
      <c r="I245" s="6">
        <v>3.8</v>
      </c>
      <c r="J245" s="38" t="s">
        <v>929</v>
      </c>
    </row>
    <row r="246" spans="1:10" x14ac:dyDescent="0.25">
      <c r="A246" s="5" t="s">
        <v>1035</v>
      </c>
      <c r="C246" s="6">
        <v>6</v>
      </c>
      <c r="D246" s="6">
        <v>74</v>
      </c>
      <c r="E246" s="7">
        <v>8.56</v>
      </c>
      <c r="F246" s="6">
        <v>40.07</v>
      </c>
      <c r="G246" s="8">
        <v>4.9619999999999997</v>
      </c>
      <c r="H246" s="8">
        <v>1.3680000000000001</v>
      </c>
      <c r="I246" s="6">
        <v>3.7</v>
      </c>
      <c r="J246" s="38" t="s">
        <v>929</v>
      </c>
    </row>
    <row r="247" spans="1:10" x14ac:dyDescent="0.25">
      <c r="A247" s="5" t="s">
        <v>1036</v>
      </c>
      <c r="C247" s="6">
        <v>6</v>
      </c>
      <c r="D247" s="6">
        <v>73</v>
      </c>
      <c r="E247" s="7">
        <v>8.58</v>
      </c>
      <c r="F247" s="6">
        <v>39.71</v>
      </c>
      <c r="G247" s="8">
        <v>4.9160000000000004</v>
      </c>
      <c r="H247" s="8">
        <v>1.4370000000000001</v>
      </c>
      <c r="I247" s="6">
        <v>3.7</v>
      </c>
      <c r="J247" s="38" t="s">
        <v>929</v>
      </c>
    </row>
    <row r="248" spans="1:10" x14ac:dyDescent="0.25">
      <c r="A248" s="5" t="s">
        <v>1037</v>
      </c>
      <c r="C248" s="6">
        <v>6</v>
      </c>
      <c r="D248" s="6">
        <v>72</v>
      </c>
      <c r="E248" s="7">
        <v>8.59</v>
      </c>
      <c r="F248" s="6">
        <v>39.36</v>
      </c>
      <c r="G248" s="8">
        <v>4.867</v>
      </c>
      <c r="H248" s="8">
        <v>1.504</v>
      </c>
      <c r="I248" s="6">
        <v>3.7</v>
      </c>
      <c r="J248" s="38" t="s">
        <v>929</v>
      </c>
    </row>
    <row r="249" spans="1:10" x14ac:dyDescent="0.25">
      <c r="A249" s="5" t="s">
        <v>1038</v>
      </c>
      <c r="C249" s="6">
        <v>6</v>
      </c>
      <c r="D249" s="6">
        <v>71</v>
      </c>
      <c r="E249" s="7">
        <v>8.61</v>
      </c>
      <c r="F249" s="6">
        <v>39.01</v>
      </c>
      <c r="G249" s="8">
        <v>4.8159999999999998</v>
      </c>
      <c r="H249" s="8">
        <v>1.5680000000000001</v>
      </c>
      <c r="I249" s="6">
        <v>3.6</v>
      </c>
      <c r="J249" s="38" t="s">
        <v>929</v>
      </c>
    </row>
    <row r="250" spans="1:10" x14ac:dyDescent="0.25">
      <c r="A250" s="5" t="s">
        <v>1039</v>
      </c>
      <c r="C250" s="6">
        <v>6</v>
      </c>
      <c r="D250" s="6">
        <v>70</v>
      </c>
      <c r="E250" s="7">
        <v>8.6199999999999992</v>
      </c>
      <c r="F250" s="6">
        <v>38.659999999999997</v>
      </c>
      <c r="G250" s="8">
        <v>4.7629999999999999</v>
      </c>
      <c r="H250" s="8">
        <v>1.629</v>
      </c>
      <c r="I250" s="6">
        <v>3.6</v>
      </c>
      <c r="J250" s="38" t="s">
        <v>929</v>
      </c>
    </row>
    <row r="251" spans="1:10" x14ac:dyDescent="0.25">
      <c r="A251" s="5" t="s">
        <v>1040</v>
      </c>
      <c r="C251" s="6">
        <v>6</v>
      </c>
      <c r="D251" s="6">
        <v>69</v>
      </c>
      <c r="E251" s="7">
        <v>8.6300000000000008</v>
      </c>
      <c r="F251" s="6">
        <v>38.33</v>
      </c>
      <c r="G251" s="8">
        <v>4.7069999999999999</v>
      </c>
      <c r="H251" s="8">
        <v>1.6870000000000001</v>
      </c>
      <c r="I251" s="6">
        <v>3.5</v>
      </c>
      <c r="J251" s="38" t="s">
        <v>929</v>
      </c>
    </row>
    <row r="252" spans="1:10" x14ac:dyDescent="0.25">
      <c r="A252" s="5" t="s">
        <v>1041</v>
      </c>
      <c r="C252" s="6">
        <v>6</v>
      </c>
      <c r="D252" s="6">
        <v>68</v>
      </c>
      <c r="E252" s="7">
        <v>8.6300000000000008</v>
      </c>
      <c r="F252" s="6">
        <v>38</v>
      </c>
      <c r="G252" s="8">
        <v>4.6479999999999997</v>
      </c>
      <c r="H252" s="8">
        <v>1.7410000000000001</v>
      </c>
      <c r="I252" s="6">
        <v>3.5</v>
      </c>
      <c r="J252" s="38" t="s">
        <v>929</v>
      </c>
    </row>
    <row r="253" spans="1:10" x14ac:dyDescent="0.25">
      <c r="A253" s="5" t="s">
        <v>1042</v>
      </c>
      <c r="C253" s="6">
        <v>6</v>
      </c>
      <c r="D253" s="6">
        <v>67</v>
      </c>
      <c r="E253" s="7">
        <v>8.6300000000000008</v>
      </c>
      <c r="F253" s="6">
        <v>37.68</v>
      </c>
      <c r="G253" s="8">
        <v>4.585</v>
      </c>
      <c r="H253" s="8">
        <v>1.792</v>
      </c>
      <c r="I253" s="6">
        <v>3.4</v>
      </c>
      <c r="J253" s="38" t="s">
        <v>929</v>
      </c>
    </row>
    <row r="254" spans="1:10" x14ac:dyDescent="0.25">
      <c r="A254" s="5" t="s">
        <v>1043</v>
      </c>
      <c r="C254" s="6">
        <v>6</v>
      </c>
      <c r="D254" s="6">
        <v>66</v>
      </c>
      <c r="E254" s="7">
        <v>8.6300000000000008</v>
      </c>
      <c r="F254" s="6">
        <v>37.36</v>
      </c>
      <c r="G254" s="8">
        <v>4.5190000000000001</v>
      </c>
      <c r="H254" s="8">
        <v>1.8380000000000001</v>
      </c>
      <c r="I254" s="6">
        <v>3.3</v>
      </c>
      <c r="J254" s="38" t="s">
        <v>929</v>
      </c>
    </row>
    <row r="255" spans="1:10" x14ac:dyDescent="0.25">
      <c r="A255" s="5" t="s">
        <v>1044</v>
      </c>
      <c r="C255" s="6">
        <v>6</v>
      </c>
      <c r="D255" s="6">
        <v>65</v>
      </c>
      <c r="E255" s="7">
        <v>8.6199999999999992</v>
      </c>
      <c r="F255" s="6">
        <v>37.06</v>
      </c>
      <c r="G255" s="8">
        <v>4.45</v>
      </c>
      <c r="H255" s="8">
        <v>1.881</v>
      </c>
      <c r="I255" s="6">
        <v>3.3</v>
      </c>
      <c r="J255" s="38" t="s">
        <v>929</v>
      </c>
    </row>
    <row r="256" spans="1:10" x14ac:dyDescent="0.25">
      <c r="A256" s="5" t="s">
        <v>1045</v>
      </c>
      <c r="C256" s="6">
        <v>6</v>
      </c>
      <c r="D256" s="6">
        <v>64</v>
      </c>
      <c r="E256" s="7">
        <v>8.61</v>
      </c>
      <c r="F256" s="6">
        <v>36.76</v>
      </c>
      <c r="G256" s="8">
        <v>4.3769999999999998</v>
      </c>
      <c r="H256" s="8">
        <v>1.919</v>
      </c>
      <c r="I256" s="6">
        <v>3.2</v>
      </c>
      <c r="J256" s="38" t="s">
        <v>929</v>
      </c>
    </row>
    <row r="257" spans="1:10" x14ac:dyDescent="0.25">
      <c r="A257" s="5" t="s">
        <v>1046</v>
      </c>
      <c r="C257" s="6">
        <v>6</v>
      </c>
      <c r="D257" s="6">
        <v>63</v>
      </c>
      <c r="E257" s="7">
        <v>8.59</v>
      </c>
      <c r="F257" s="6">
        <v>36.47</v>
      </c>
      <c r="G257" s="8">
        <v>4.3010000000000002</v>
      </c>
      <c r="H257" s="8">
        <v>1.952</v>
      </c>
      <c r="I257" s="6">
        <v>3.1</v>
      </c>
      <c r="J257" s="38" t="s">
        <v>929</v>
      </c>
    </row>
    <row r="258" spans="1:10" x14ac:dyDescent="0.25">
      <c r="A258" s="5" t="s">
        <v>1047</v>
      </c>
      <c r="C258" s="6">
        <v>6</v>
      </c>
      <c r="D258" s="6">
        <v>62</v>
      </c>
      <c r="E258" s="7">
        <v>8.57</v>
      </c>
      <c r="F258" s="6">
        <v>36.19</v>
      </c>
      <c r="G258" s="8">
        <v>4.2220000000000004</v>
      </c>
      <c r="H258" s="8">
        <v>1.982</v>
      </c>
      <c r="I258" s="6">
        <v>3.1</v>
      </c>
      <c r="J258" s="38" t="s">
        <v>929</v>
      </c>
    </row>
    <row r="259" spans="1:10" x14ac:dyDescent="0.25">
      <c r="A259" s="5" t="s">
        <v>1048</v>
      </c>
      <c r="C259" s="6">
        <v>6</v>
      </c>
      <c r="D259" s="6">
        <v>61</v>
      </c>
      <c r="E259" s="7">
        <v>8.5500000000000007</v>
      </c>
      <c r="F259" s="6">
        <v>35.9</v>
      </c>
      <c r="G259" s="8">
        <v>4.141</v>
      </c>
      <c r="H259" s="8">
        <v>2.008</v>
      </c>
      <c r="I259" s="6">
        <v>3</v>
      </c>
      <c r="J259" s="38" t="s">
        <v>929</v>
      </c>
    </row>
    <row r="260" spans="1:10" x14ac:dyDescent="0.25">
      <c r="A260" s="5" t="s">
        <v>1049</v>
      </c>
      <c r="C260" s="6">
        <v>6</v>
      </c>
      <c r="D260" s="6">
        <v>60</v>
      </c>
      <c r="E260" s="7">
        <v>8.52</v>
      </c>
      <c r="F260" s="6">
        <v>35.619999999999997</v>
      </c>
      <c r="G260" s="8">
        <v>4.0579999999999998</v>
      </c>
      <c r="H260" s="8">
        <v>2.0289999999999999</v>
      </c>
      <c r="I260" s="6">
        <v>2.9</v>
      </c>
      <c r="J260" s="38" t="s">
        <v>929</v>
      </c>
    </row>
    <row r="261" spans="1:10" x14ac:dyDescent="0.25">
      <c r="A261" s="5" t="s">
        <v>1050</v>
      </c>
      <c r="C261" s="6">
        <v>6</v>
      </c>
      <c r="D261" s="6">
        <v>149.6</v>
      </c>
      <c r="E261" s="7">
        <v>3.26</v>
      </c>
      <c r="F261" s="6">
        <v>117.08</v>
      </c>
      <c r="G261" s="8">
        <v>3.468</v>
      </c>
      <c r="H261" s="8">
        <v>-2.992</v>
      </c>
      <c r="I261" s="6">
        <v>0.5</v>
      </c>
      <c r="J261" s="38" t="s">
        <v>1051</v>
      </c>
    </row>
    <row r="262" spans="1:10" x14ac:dyDescent="0.25">
      <c r="A262" s="5" t="s">
        <v>1052</v>
      </c>
      <c r="C262" s="6">
        <v>6</v>
      </c>
      <c r="D262" s="6">
        <v>180</v>
      </c>
      <c r="E262" s="7">
        <v>2.91</v>
      </c>
      <c r="F262" s="6">
        <v>180</v>
      </c>
      <c r="G262" s="8">
        <v>2.8260000000000001</v>
      </c>
      <c r="H262" s="8">
        <v>-2.8260000000000001</v>
      </c>
      <c r="I262" s="6">
        <v>0</v>
      </c>
      <c r="J262" s="38" t="s">
        <v>1053</v>
      </c>
    </row>
    <row r="263" spans="1:10" x14ac:dyDescent="0.25">
      <c r="A263" s="5" t="s">
        <v>1054</v>
      </c>
      <c r="C263" s="6">
        <v>6</v>
      </c>
      <c r="D263" s="6">
        <v>179</v>
      </c>
      <c r="E263" s="7">
        <v>2.9</v>
      </c>
      <c r="F263" s="6">
        <v>178.02</v>
      </c>
      <c r="G263" s="8">
        <v>2.8330000000000002</v>
      </c>
      <c r="H263" s="8">
        <v>-2.8330000000000002</v>
      </c>
      <c r="I263" s="6">
        <v>0</v>
      </c>
      <c r="J263" s="38" t="s">
        <v>1053</v>
      </c>
    </row>
    <row r="264" spans="1:10" x14ac:dyDescent="0.25">
      <c r="A264" s="5" t="s">
        <v>1055</v>
      </c>
      <c r="C264" s="6">
        <v>6</v>
      </c>
      <c r="D264" s="6">
        <v>178</v>
      </c>
      <c r="E264" s="7">
        <v>2.9</v>
      </c>
      <c r="F264" s="6">
        <v>176.04</v>
      </c>
      <c r="G264" s="8">
        <v>2.8410000000000002</v>
      </c>
      <c r="H264" s="8">
        <v>-2.839</v>
      </c>
      <c r="I264" s="6">
        <v>0.1</v>
      </c>
      <c r="J264" s="38" t="s">
        <v>1053</v>
      </c>
    </row>
    <row r="265" spans="1:10" x14ac:dyDescent="0.25">
      <c r="A265" s="5" t="s">
        <v>1056</v>
      </c>
      <c r="C265" s="6">
        <v>6</v>
      </c>
      <c r="D265" s="6">
        <v>177</v>
      </c>
      <c r="E265" s="7">
        <v>2.89</v>
      </c>
      <c r="F265" s="6">
        <v>174.04</v>
      </c>
      <c r="G265" s="8">
        <v>2.85</v>
      </c>
      <c r="H265" s="8">
        <v>-2.8460000000000001</v>
      </c>
      <c r="I265" s="6">
        <v>0.1</v>
      </c>
      <c r="J265" s="38" t="s">
        <v>1053</v>
      </c>
    </row>
    <row r="266" spans="1:10" x14ac:dyDescent="0.25">
      <c r="A266" s="5" t="s">
        <v>1057</v>
      </c>
      <c r="C266" s="6">
        <v>6</v>
      </c>
      <c r="D266" s="6">
        <v>176</v>
      </c>
      <c r="E266" s="7">
        <v>2.89</v>
      </c>
      <c r="F266" s="6">
        <v>172.04</v>
      </c>
      <c r="G266" s="8">
        <v>2.859</v>
      </c>
      <c r="H266" s="8">
        <v>-2.8519999999999999</v>
      </c>
      <c r="I266" s="6">
        <v>0.1</v>
      </c>
      <c r="J266" s="38" t="s">
        <v>1053</v>
      </c>
    </row>
    <row r="267" spans="1:10" x14ac:dyDescent="0.25">
      <c r="A267" s="5" t="s">
        <v>1058</v>
      </c>
      <c r="C267" s="6">
        <v>6</v>
      </c>
      <c r="D267" s="6">
        <v>175</v>
      </c>
      <c r="E267" s="7">
        <v>2.89</v>
      </c>
      <c r="F267" s="6">
        <v>170.03</v>
      </c>
      <c r="G267" s="8">
        <v>2.8690000000000002</v>
      </c>
      <c r="H267" s="8">
        <v>-2.8580000000000001</v>
      </c>
      <c r="I267" s="6">
        <v>0.1</v>
      </c>
      <c r="J267" s="38" t="s">
        <v>1053</v>
      </c>
    </row>
    <row r="268" spans="1:10" x14ac:dyDescent="0.25">
      <c r="A268" s="5" t="s">
        <v>1059</v>
      </c>
      <c r="C268" s="6">
        <v>6</v>
      </c>
      <c r="D268" s="6">
        <v>174</v>
      </c>
      <c r="E268" s="7">
        <v>2.89</v>
      </c>
      <c r="F268" s="6">
        <v>168.01</v>
      </c>
      <c r="G268" s="8">
        <v>2.88</v>
      </c>
      <c r="H268" s="8">
        <v>-2.8650000000000002</v>
      </c>
      <c r="I268" s="6">
        <v>0.1</v>
      </c>
      <c r="J268" s="38" t="s">
        <v>1053</v>
      </c>
    </row>
    <row r="269" spans="1:10" x14ac:dyDescent="0.25">
      <c r="A269" s="5" t="s">
        <v>1060</v>
      </c>
      <c r="C269" s="6">
        <v>6</v>
      </c>
      <c r="D269" s="6">
        <v>173</v>
      </c>
      <c r="E269" s="7">
        <v>2.89</v>
      </c>
      <c r="F269" s="6">
        <v>165.98</v>
      </c>
      <c r="G269" s="8">
        <v>2.8929999999999998</v>
      </c>
      <c r="H269" s="8">
        <v>-2.8719999999999999</v>
      </c>
      <c r="I269" s="6">
        <v>0.1</v>
      </c>
      <c r="J269" s="38" t="s">
        <v>1053</v>
      </c>
    </row>
    <row r="270" spans="1:10" x14ac:dyDescent="0.25">
      <c r="A270" s="5" t="s">
        <v>1061</v>
      </c>
      <c r="C270" s="6">
        <v>6</v>
      </c>
      <c r="D270" s="6">
        <v>172</v>
      </c>
      <c r="E270" s="7">
        <v>2.89</v>
      </c>
      <c r="F270" s="6">
        <v>163.94</v>
      </c>
      <c r="G270" s="8">
        <v>2.907</v>
      </c>
      <c r="H270" s="8">
        <v>-2.879</v>
      </c>
      <c r="I270" s="6">
        <v>0.1</v>
      </c>
      <c r="J270" s="38" t="s">
        <v>1053</v>
      </c>
    </row>
    <row r="271" spans="1:10" x14ac:dyDescent="0.25">
      <c r="A271" s="5" t="s">
        <v>1062</v>
      </c>
      <c r="C271" s="6">
        <v>6</v>
      </c>
      <c r="D271" s="6">
        <v>171</v>
      </c>
      <c r="E271" s="7">
        <v>2.89</v>
      </c>
      <c r="F271" s="6">
        <v>161.88999999999999</v>
      </c>
      <c r="G271" s="8">
        <v>2.9209999999999998</v>
      </c>
      <c r="H271" s="8">
        <v>-2.8849999999999998</v>
      </c>
      <c r="I271" s="6">
        <v>0.1</v>
      </c>
      <c r="J271" s="38" t="s">
        <v>1053</v>
      </c>
    </row>
    <row r="272" spans="1:10" x14ac:dyDescent="0.25">
      <c r="A272" s="5" t="s">
        <v>1063</v>
      </c>
      <c r="C272" s="6">
        <v>6</v>
      </c>
      <c r="D272" s="6">
        <v>170</v>
      </c>
      <c r="E272" s="7">
        <v>2.89</v>
      </c>
      <c r="F272" s="6">
        <v>159.83000000000001</v>
      </c>
      <c r="G272" s="8">
        <v>2.9359999999999999</v>
      </c>
      <c r="H272" s="8">
        <v>-2.8919999999999999</v>
      </c>
      <c r="I272" s="6">
        <v>0.2</v>
      </c>
      <c r="J272" s="38" t="s">
        <v>1053</v>
      </c>
    </row>
    <row r="273" spans="1:10" x14ac:dyDescent="0.25">
      <c r="A273" s="5" t="s">
        <v>1064</v>
      </c>
      <c r="C273" s="6">
        <v>6</v>
      </c>
      <c r="D273" s="6">
        <v>169</v>
      </c>
      <c r="E273" s="7">
        <v>2.89</v>
      </c>
      <c r="F273" s="6">
        <v>157.77000000000001</v>
      </c>
      <c r="G273" s="8">
        <v>2.9529999999999998</v>
      </c>
      <c r="H273" s="8">
        <v>-2.8980000000000001</v>
      </c>
      <c r="I273" s="6">
        <v>0.2</v>
      </c>
      <c r="J273" s="38" t="s">
        <v>1053</v>
      </c>
    </row>
    <row r="274" spans="1:10" x14ac:dyDescent="0.25">
      <c r="A274" s="5" t="s">
        <v>1065</v>
      </c>
      <c r="C274" s="6">
        <v>6</v>
      </c>
      <c r="D274" s="6">
        <v>168</v>
      </c>
      <c r="E274" s="7">
        <v>2.9</v>
      </c>
      <c r="F274" s="6">
        <v>155.69</v>
      </c>
      <c r="G274" s="8">
        <v>2.97</v>
      </c>
      <c r="H274" s="8">
        <v>-2.9049999999999998</v>
      </c>
      <c r="I274" s="6">
        <v>0.2</v>
      </c>
      <c r="J274" s="38" t="s">
        <v>1053</v>
      </c>
    </row>
    <row r="275" spans="1:10" x14ac:dyDescent="0.25">
      <c r="A275" s="5" t="s">
        <v>1066</v>
      </c>
      <c r="C275" s="6">
        <v>6</v>
      </c>
      <c r="D275" s="6">
        <v>167</v>
      </c>
      <c r="E275" s="7">
        <v>2.9</v>
      </c>
      <c r="F275" s="6">
        <v>153.61000000000001</v>
      </c>
      <c r="G275" s="8">
        <v>2.988</v>
      </c>
      <c r="H275" s="8">
        <v>-2.9119999999999999</v>
      </c>
      <c r="I275" s="6">
        <v>0.2</v>
      </c>
      <c r="J275" s="38" t="s">
        <v>1053</v>
      </c>
    </row>
    <row r="276" spans="1:10" x14ac:dyDescent="0.25">
      <c r="A276" s="5" t="s">
        <v>1067</v>
      </c>
      <c r="C276" s="6">
        <v>6</v>
      </c>
      <c r="D276" s="6">
        <v>166</v>
      </c>
      <c r="E276" s="7">
        <v>2.91</v>
      </c>
      <c r="F276" s="6">
        <v>151.52000000000001</v>
      </c>
      <c r="G276" s="8">
        <v>3.0070000000000001</v>
      </c>
      <c r="H276" s="8">
        <v>-2.9180000000000001</v>
      </c>
      <c r="I276" s="6">
        <v>0.2</v>
      </c>
      <c r="J276" s="38" t="s">
        <v>1053</v>
      </c>
    </row>
    <row r="277" spans="1:10" x14ac:dyDescent="0.25">
      <c r="A277" s="5" t="s">
        <v>1068</v>
      </c>
      <c r="C277" s="6">
        <v>6</v>
      </c>
      <c r="D277" s="6">
        <v>165</v>
      </c>
      <c r="E277" s="7">
        <v>2.92</v>
      </c>
      <c r="F277" s="6">
        <v>149.41999999999999</v>
      </c>
      <c r="G277" s="8">
        <v>3.0270000000000001</v>
      </c>
      <c r="H277" s="8">
        <v>-2.9239999999999999</v>
      </c>
      <c r="I277" s="6">
        <v>0.2</v>
      </c>
      <c r="J277" s="38" t="s">
        <v>1053</v>
      </c>
    </row>
    <row r="278" spans="1:10" x14ac:dyDescent="0.25">
      <c r="A278" s="5" t="s">
        <v>1069</v>
      </c>
      <c r="C278" s="6">
        <v>6</v>
      </c>
      <c r="D278" s="6">
        <v>164</v>
      </c>
      <c r="E278" s="7">
        <v>2.93</v>
      </c>
      <c r="F278" s="6">
        <v>147.32</v>
      </c>
      <c r="G278" s="8">
        <v>3.0489999999999999</v>
      </c>
      <c r="H278" s="8">
        <v>-2.93</v>
      </c>
      <c r="I278" s="6">
        <v>0.2</v>
      </c>
      <c r="J278" s="38" t="s">
        <v>1053</v>
      </c>
    </row>
    <row r="279" spans="1:10" x14ac:dyDescent="0.25">
      <c r="A279" s="5" t="s">
        <v>1070</v>
      </c>
      <c r="C279" s="6">
        <v>6</v>
      </c>
      <c r="D279" s="6">
        <v>163</v>
      </c>
      <c r="E279" s="7">
        <v>2.94</v>
      </c>
      <c r="F279" s="6">
        <v>145.21</v>
      </c>
      <c r="G279" s="8">
        <v>3.0710000000000002</v>
      </c>
      <c r="H279" s="8">
        <v>-2.9369999999999998</v>
      </c>
      <c r="I279" s="6">
        <v>0.2</v>
      </c>
      <c r="J279" s="38" t="s">
        <v>1053</v>
      </c>
    </row>
    <row r="280" spans="1:10" x14ac:dyDescent="0.25">
      <c r="A280" s="5" t="s">
        <v>1071</v>
      </c>
      <c r="C280" s="6">
        <v>6</v>
      </c>
      <c r="D280" s="6">
        <v>162</v>
      </c>
      <c r="E280" s="7">
        <v>2.95</v>
      </c>
      <c r="F280" s="6">
        <v>143.1</v>
      </c>
      <c r="G280" s="8">
        <v>3.0939999999999999</v>
      </c>
      <c r="H280" s="8">
        <v>-2.9430000000000001</v>
      </c>
      <c r="I280" s="6">
        <v>0.3</v>
      </c>
      <c r="J280" s="38" t="s">
        <v>1053</v>
      </c>
    </row>
    <row r="281" spans="1:10" x14ac:dyDescent="0.25">
      <c r="A281" s="5" t="s">
        <v>1072</v>
      </c>
      <c r="C281" s="6">
        <v>6</v>
      </c>
      <c r="D281" s="6">
        <v>161</v>
      </c>
      <c r="E281" s="7">
        <v>2.97</v>
      </c>
      <c r="F281" s="6">
        <v>140.97999999999999</v>
      </c>
      <c r="G281" s="8">
        <v>3.1179999999999999</v>
      </c>
      <c r="H281" s="8">
        <v>-2.9489999999999998</v>
      </c>
      <c r="I281" s="6">
        <v>0.3</v>
      </c>
      <c r="J281" s="38" t="s">
        <v>1053</v>
      </c>
    </row>
    <row r="282" spans="1:10" x14ac:dyDescent="0.25">
      <c r="A282" s="5" t="s">
        <v>1073</v>
      </c>
      <c r="C282" s="6">
        <v>6</v>
      </c>
      <c r="D282" s="6">
        <v>160</v>
      </c>
      <c r="E282" s="7">
        <v>2.98</v>
      </c>
      <c r="F282" s="6">
        <v>138.86000000000001</v>
      </c>
      <c r="G282" s="8">
        <v>3.1440000000000001</v>
      </c>
      <c r="H282" s="8">
        <v>-2.9540000000000002</v>
      </c>
      <c r="I282" s="6">
        <v>0.3</v>
      </c>
      <c r="J282" s="38" t="s">
        <v>1053</v>
      </c>
    </row>
    <row r="283" spans="1:10" x14ac:dyDescent="0.25">
      <c r="A283" s="5" t="s">
        <v>1074</v>
      </c>
      <c r="C283" s="6">
        <v>6</v>
      </c>
      <c r="D283" s="6">
        <v>159</v>
      </c>
      <c r="E283" s="7">
        <v>3</v>
      </c>
      <c r="F283" s="6">
        <v>136.74</v>
      </c>
      <c r="G283" s="8">
        <v>3.17</v>
      </c>
      <c r="H283" s="8">
        <v>-2.96</v>
      </c>
      <c r="I283" s="6">
        <v>0.3</v>
      </c>
      <c r="J283" s="38" t="s">
        <v>1053</v>
      </c>
    </row>
    <row r="284" spans="1:10" x14ac:dyDescent="0.25">
      <c r="A284" s="5" t="s">
        <v>1075</v>
      </c>
      <c r="C284" s="6">
        <v>6</v>
      </c>
      <c r="D284" s="6">
        <v>158</v>
      </c>
      <c r="E284" s="7">
        <v>3.02</v>
      </c>
      <c r="F284" s="6">
        <v>134.62</v>
      </c>
      <c r="G284" s="8">
        <v>3.198</v>
      </c>
      <c r="H284" s="8">
        <v>-2.9649999999999999</v>
      </c>
      <c r="I284" s="6">
        <v>0.3</v>
      </c>
      <c r="J284" s="38" t="s">
        <v>1053</v>
      </c>
    </row>
    <row r="285" spans="1:10" x14ac:dyDescent="0.25">
      <c r="A285" s="5" t="s">
        <v>1076</v>
      </c>
      <c r="C285" s="6">
        <v>6</v>
      </c>
      <c r="D285" s="6">
        <v>157</v>
      </c>
      <c r="E285" s="7">
        <v>3.04</v>
      </c>
      <c r="F285" s="6">
        <v>132.5</v>
      </c>
      <c r="G285" s="8">
        <v>3.226</v>
      </c>
      <c r="H285" s="8">
        <v>-2.97</v>
      </c>
      <c r="I285" s="6">
        <v>0.3</v>
      </c>
      <c r="J285" s="38" t="s">
        <v>1053</v>
      </c>
    </row>
    <row r="286" spans="1:10" x14ac:dyDescent="0.25">
      <c r="A286" s="5" t="s">
        <v>1077</v>
      </c>
      <c r="C286" s="6">
        <v>6</v>
      </c>
      <c r="D286" s="6">
        <v>156</v>
      </c>
      <c r="E286" s="7">
        <v>3.06</v>
      </c>
      <c r="F286" s="6">
        <v>130.38</v>
      </c>
      <c r="G286" s="8">
        <v>3.2559999999999998</v>
      </c>
      <c r="H286" s="8">
        <v>-2.9740000000000002</v>
      </c>
      <c r="I286" s="6">
        <v>0.4</v>
      </c>
      <c r="J286" s="38" t="s">
        <v>1053</v>
      </c>
    </row>
    <row r="287" spans="1:10" x14ac:dyDescent="0.25">
      <c r="A287" s="5" t="s">
        <v>1078</v>
      </c>
      <c r="C287" s="6">
        <v>6</v>
      </c>
      <c r="D287" s="6">
        <v>155</v>
      </c>
      <c r="E287" s="7">
        <v>3.09</v>
      </c>
      <c r="F287" s="6">
        <v>128.25</v>
      </c>
      <c r="G287" s="8">
        <v>3.2869999999999999</v>
      </c>
      <c r="H287" s="8">
        <v>-2.9790000000000001</v>
      </c>
      <c r="I287" s="6">
        <v>0.4</v>
      </c>
      <c r="J287" s="38" t="s">
        <v>1053</v>
      </c>
    </row>
    <row r="288" spans="1:10" x14ac:dyDescent="0.25">
      <c r="A288" s="5" t="s">
        <v>1079</v>
      </c>
      <c r="C288" s="6">
        <v>6</v>
      </c>
      <c r="D288" s="6">
        <v>154</v>
      </c>
      <c r="E288" s="7">
        <v>3.11</v>
      </c>
      <c r="F288" s="6">
        <v>126.13</v>
      </c>
      <c r="G288" s="8">
        <v>3.319</v>
      </c>
      <c r="H288" s="8">
        <v>-2.9830000000000001</v>
      </c>
      <c r="I288" s="6">
        <v>0.4</v>
      </c>
      <c r="J288" s="38" t="s">
        <v>1053</v>
      </c>
    </row>
    <row r="289" spans="1:10" x14ac:dyDescent="0.25">
      <c r="A289" s="5" t="s">
        <v>1080</v>
      </c>
      <c r="C289" s="6">
        <v>6</v>
      </c>
      <c r="D289" s="6">
        <v>153</v>
      </c>
      <c r="E289" s="7">
        <v>3.14</v>
      </c>
      <c r="F289" s="6">
        <v>124.02</v>
      </c>
      <c r="G289" s="8">
        <v>3.3530000000000002</v>
      </c>
      <c r="H289" s="8">
        <v>-2.9870000000000001</v>
      </c>
      <c r="I289" s="6">
        <v>0.4</v>
      </c>
      <c r="J289" s="38" t="s">
        <v>1053</v>
      </c>
    </row>
    <row r="290" spans="1:10" x14ac:dyDescent="0.25">
      <c r="A290" s="5" t="s">
        <v>1081</v>
      </c>
      <c r="C290" s="6">
        <v>6</v>
      </c>
      <c r="D290" s="6">
        <v>152</v>
      </c>
      <c r="E290" s="7">
        <v>3.17</v>
      </c>
      <c r="F290" s="6">
        <v>121.92</v>
      </c>
      <c r="G290" s="8">
        <v>3.387</v>
      </c>
      <c r="H290" s="8">
        <v>-2.9910000000000001</v>
      </c>
      <c r="I290" s="6">
        <v>0.4</v>
      </c>
      <c r="J290" s="38" t="s">
        <v>1053</v>
      </c>
    </row>
    <row r="291" spans="1:10" x14ac:dyDescent="0.25">
      <c r="A291" s="5" t="s">
        <v>1082</v>
      </c>
      <c r="C291" s="6">
        <v>6</v>
      </c>
      <c r="D291" s="6">
        <v>151</v>
      </c>
      <c r="E291" s="7">
        <v>3.21</v>
      </c>
      <c r="F291" s="6">
        <v>119.82</v>
      </c>
      <c r="G291" s="8">
        <v>3.4220000000000002</v>
      </c>
      <c r="H291" s="8">
        <v>-2.9929999999999999</v>
      </c>
      <c r="I291" s="6">
        <v>0.5</v>
      </c>
      <c r="J291" s="38" t="s">
        <v>1053</v>
      </c>
    </row>
    <row r="292" spans="1:10" x14ac:dyDescent="0.25">
      <c r="A292" s="5" t="s">
        <v>1083</v>
      </c>
      <c r="C292" s="6">
        <v>6</v>
      </c>
      <c r="D292" s="6">
        <v>150</v>
      </c>
      <c r="E292" s="7">
        <v>3.24</v>
      </c>
      <c r="F292" s="6">
        <v>117.75</v>
      </c>
      <c r="G292" s="8">
        <v>3.4580000000000002</v>
      </c>
      <c r="H292" s="8">
        <v>-2.9950000000000001</v>
      </c>
      <c r="I292" s="6">
        <v>0.5</v>
      </c>
      <c r="J292" s="38" t="s">
        <v>1053</v>
      </c>
    </row>
    <row r="293" spans="1:10" x14ac:dyDescent="0.25">
      <c r="A293" s="5" t="s">
        <v>1084</v>
      </c>
      <c r="C293" s="6">
        <v>6</v>
      </c>
      <c r="D293" s="6">
        <v>149</v>
      </c>
      <c r="E293" s="7">
        <v>3.28</v>
      </c>
      <c r="F293" s="6">
        <v>115.69</v>
      </c>
      <c r="G293" s="8">
        <v>3.4950000000000001</v>
      </c>
      <c r="H293" s="8">
        <v>-2.996</v>
      </c>
      <c r="I293" s="6">
        <v>0.5</v>
      </c>
      <c r="J293" s="38" t="s">
        <v>1053</v>
      </c>
    </row>
    <row r="294" spans="1:10" x14ac:dyDescent="0.25">
      <c r="A294" s="5" t="s">
        <v>1085</v>
      </c>
      <c r="C294" s="6">
        <v>6</v>
      </c>
      <c r="D294" s="6">
        <v>148</v>
      </c>
      <c r="E294" s="7">
        <v>3.32</v>
      </c>
      <c r="F294" s="6">
        <v>113.65</v>
      </c>
      <c r="G294" s="8">
        <v>3.5329999999999999</v>
      </c>
      <c r="H294" s="8">
        <v>-2.996</v>
      </c>
      <c r="I294" s="6">
        <v>0.5</v>
      </c>
      <c r="J294" s="38" t="s">
        <v>1053</v>
      </c>
    </row>
    <row r="295" spans="1:10" x14ac:dyDescent="0.25">
      <c r="A295" s="5" t="s">
        <v>1086</v>
      </c>
      <c r="C295" s="6">
        <v>6</v>
      </c>
      <c r="D295" s="6">
        <v>147</v>
      </c>
      <c r="E295" s="7">
        <v>3.36</v>
      </c>
      <c r="F295" s="6">
        <v>111.63</v>
      </c>
      <c r="G295" s="8">
        <v>3.5720000000000001</v>
      </c>
      <c r="H295" s="8">
        <v>-2.9950000000000001</v>
      </c>
      <c r="I295" s="6">
        <v>0.6</v>
      </c>
      <c r="J295" s="38" t="s">
        <v>1053</v>
      </c>
    </row>
    <row r="296" spans="1:10" x14ac:dyDescent="0.25">
      <c r="A296" s="5" t="s">
        <v>1087</v>
      </c>
      <c r="C296" s="6">
        <v>6</v>
      </c>
      <c r="D296" s="6">
        <v>146</v>
      </c>
      <c r="E296" s="7">
        <v>3.41</v>
      </c>
      <c r="F296" s="6">
        <v>109.62</v>
      </c>
      <c r="G296" s="8">
        <v>3.6110000000000002</v>
      </c>
      <c r="H296" s="8">
        <v>-2.9940000000000002</v>
      </c>
      <c r="I296" s="6">
        <v>0.6</v>
      </c>
      <c r="J296" s="38" t="s">
        <v>1053</v>
      </c>
    </row>
    <row r="297" spans="1:10" x14ac:dyDescent="0.25">
      <c r="A297" s="5" t="s">
        <v>1088</v>
      </c>
      <c r="C297" s="6">
        <v>6</v>
      </c>
      <c r="D297" s="6">
        <v>145</v>
      </c>
      <c r="E297" s="7">
        <v>3.45</v>
      </c>
      <c r="F297" s="6">
        <v>107.64</v>
      </c>
      <c r="G297" s="8">
        <v>3.6520000000000001</v>
      </c>
      <c r="H297" s="8">
        <v>-2.992</v>
      </c>
      <c r="I297" s="6">
        <v>0.6</v>
      </c>
      <c r="J297" s="38" t="s">
        <v>1053</v>
      </c>
    </row>
    <row r="298" spans="1:10" x14ac:dyDescent="0.25">
      <c r="A298" s="5" t="s">
        <v>1089</v>
      </c>
      <c r="C298" s="6">
        <v>6</v>
      </c>
      <c r="D298" s="6">
        <v>144</v>
      </c>
      <c r="E298" s="7">
        <v>3.5</v>
      </c>
      <c r="F298" s="6">
        <v>105.68</v>
      </c>
      <c r="G298" s="8">
        <v>3.694</v>
      </c>
      <c r="H298" s="8">
        <v>-2.988</v>
      </c>
      <c r="I298" s="6">
        <v>0.6</v>
      </c>
      <c r="J298" s="38" t="s">
        <v>1053</v>
      </c>
    </row>
    <row r="299" spans="1:10" x14ac:dyDescent="0.25">
      <c r="A299" s="5" t="s">
        <v>1090</v>
      </c>
      <c r="C299" s="6">
        <v>6</v>
      </c>
      <c r="D299" s="6">
        <v>143</v>
      </c>
      <c r="E299" s="7">
        <v>3.55</v>
      </c>
      <c r="F299" s="6">
        <v>103.74</v>
      </c>
      <c r="G299" s="8">
        <v>3.7370000000000001</v>
      </c>
      <c r="H299" s="8">
        <v>-2.984</v>
      </c>
      <c r="I299" s="6">
        <v>0.7</v>
      </c>
      <c r="J299" s="38" t="s">
        <v>1053</v>
      </c>
    </row>
    <row r="300" spans="1:10" x14ac:dyDescent="0.25">
      <c r="A300" s="5" t="s">
        <v>1091</v>
      </c>
      <c r="C300" s="6">
        <v>6</v>
      </c>
      <c r="D300" s="6">
        <v>142</v>
      </c>
      <c r="E300" s="7">
        <v>3.61</v>
      </c>
      <c r="F300" s="6">
        <v>101.82</v>
      </c>
      <c r="G300" s="8">
        <v>3.7810000000000001</v>
      </c>
      <c r="H300" s="8">
        <v>-2.9790000000000001</v>
      </c>
      <c r="I300" s="6">
        <v>0.7</v>
      </c>
      <c r="J300" s="38" t="s">
        <v>1053</v>
      </c>
    </row>
    <row r="301" spans="1:10" x14ac:dyDescent="0.25">
      <c r="A301" s="5" t="s">
        <v>1092</v>
      </c>
      <c r="C301" s="6">
        <v>6</v>
      </c>
      <c r="D301" s="6">
        <v>141</v>
      </c>
      <c r="E301" s="7">
        <v>3.66</v>
      </c>
      <c r="F301" s="6">
        <v>99.92</v>
      </c>
      <c r="G301" s="8">
        <v>3.8260000000000001</v>
      </c>
      <c r="H301" s="8">
        <v>-2.9729999999999999</v>
      </c>
      <c r="I301" s="6">
        <v>0.7</v>
      </c>
      <c r="J301" s="38" t="s">
        <v>1053</v>
      </c>
    </row>
    <row r="302" spans="1:10" x14ac:dyDescent="0.25">
      <c r="A302" s="5" t="s">
        <v>1093</v>
      </c>
      <c r="C302" s="6">
        <v>6</v>
      </c>
      <c r="D302" s="6">
        <v>140</v>
      </c>
      <c r="E302" s="7">
        <v>3.72</v>
      </c>
      <c r="F302" s="6">
        <v>98.05</v>
      </c>
      <c r="G302" s="8">
        <v>3.8719999999999999</v>
      </c>
      <c r="H302" s="8">
        <v>-2.9660000000000002</v>
      </c>
      <c r="I302" s="6">
        <v>0.8</v>
      </c>
      <c r="J302" s="38" t="s">
        <v>1053</v>
      </c>
    </row>
    <row r="303" spans="1:10" x14ac:dyDescent="0.25">
      <c r="A303" s="5" t="s">
        <v>1094</v>
      </c>
      <c r="C303" s="6">
        <v>6</v>
      </c>
      <c r="D303" s="6">
        <v>139</v>
      </c>
      <c r="E303" s="7">
        <v>3.78</v>
      </c>
      <c r="F303" s="6">
        <v>96.2</v>
      </c>
      <c r="G303" s="8">
        <v>3.919</v>
      </c>
      <c r="H303" s="8">
        <v>-2.9580000000000002</v>
      </c>
      <c r="I303" s="6">
        <v>0.8</v>
      </c>
      <c r="J303" s="38" t="s">
        <v>1053</v>
      </c>
    </row>
    <row r="304" spans="1:10" x14ac:dyDescent="0.25">
      <c r="A304" s="5" t="s">
        <v>1095</v>
      </c>
      <c r="C304" s="6">
        <v>6</v>
      </c>
      <c r="D304" s="6">
        <v>138</v>
      </c>
      <c r="E304" s="7">
        <v>3.85</v>
      </c>
      <c r="F304" s="6">
        <v>94.38</v>
      </c>
      <c r="G304" s="8">
        <v>3.968</v>
      </c>
      <c r="H304" s="8">
        <v>-2.9489999999999998</v>
      </c>
      <c r="I304" s="6">
        <v>0.8</v>
      </c>
      <c r="J304" s="38" t="s">
        <v>1053</v>
      </c>
    </row>
    <row r="305" spans="1:10" x14ac:dyDescent="0.25">
      <c r="A305" s="5" t="s">
        <v>1096</v>
      </c>
      <c r="C305" s="6">
        <v>6</v>
      </c>
      <c r="D305" s="6">
        <v>137</v>
      </c>
      <c r="E305" s="7">
        <v>3.92</v>
      </c>
      <c r="F305" s="6">
        <v>92.58</v>
      </c>
      <c r="G305" s="8">
        <v>4.0179999999999998</v>
      </c>
      <c r="H305" s="8">
        <v>-2.9390000000000001</v>
      </c>
      <c r="I305" s="6">
        <v>0.9</v>
      </c>
      <c r="J305" s="38" t="s">
        <v>1053</v>
      </c>
    </row>
    <row r="306" spans="1:10" x14ac:dyDescent="0.25">
      <c r="A306" s="5" t="s">
        <v>1097</v>
      </c>
      <c r="C306" s="6">
        <v>6</v>
      </c>
      <c r="D306" s="6">
        <v>136</v>
      </c>
      <c r="E306" s="7">
        <v>3.98</v>
      </c>
      <c r="F306" s="6">
        <v>90.81</v>
      </c>
      <c r="G306" s="8">
        <v>4.069</v>
      </c>
      <c r="H306" s="8">
        <v>-2.927</v>
      </c>
      <c r="I306" s="6">
        <v>0.9</v>
      </c>
      <c r="J306" s="38" t="s">
        <v>1053</v>
      </c>
    </row>
    <row r="307" spans="1:10" x14ac:dyDescent="0.25">
      <c r="A307" s="5" t="s">
        <v>1098</v>
      </c>
      <c r="C307" s="6">
        <v>6</v>
      </c>
      <c r="D307" s="6">
        <v>135</v>
      </c>
      <c r="E307" s="7">
        <v>4.0599999999999996</v>
      </c>
      <c r="F307" s="6">
        <v>89.07</v>
      </c>
      <c r="G307" s="8">
        <v>4.1219999999999999</v>
      </c>
      <c r="H307" s="8">
        <v>-2.9140000000000001</v>
      </c>
      <c r="I307" s="6">
        <v>1</v>
      </c>
      <c r="J307" s="38" t="s">
        <v>1053</v>
      </c>
    </row>
    <row r="308" spans="1:10" x14ac:dyDescent="0.25">
      <c r="A308" s="5" t="s">
        <v>1099</v>
      </c>
      <c r="C308" s="6">
        <v>6</v>
      </c>
      <c r="D308" s="6">
        <v>134</v>
      </c>
      <c r="E308" s="7">
        <v>4.13</v>
      </c>
      <c r="F308" s="6">
        <v>87.34</v>
      </c>
      <c r="G308" s="8">
        <v>4.1760000000000002</v>
      </c>
      <c r="H308" s="8">
        <v>-2.9009999999999998</v>
      </c>
      <c r="I308" s="6">
        <v>1</v>
      </c>
      <c r="J308" s="38" t="s">
        <v>1053</v>
      </c>
    </row>
    <row r="309" spans="1:10" x14ac:dyDescent="0.25">
      <c r="A309" s="5" t="s">
        <v>1100</v>
      </c>
      <c r="C309" s="6">
        <v>6</v>
      </c>
      <c r="D309" s="6">
        <v>133</v>
      </c>
      <c r="E309" s="7">
        <v>4.21</v>
      </c>
      <c r="F309" s="6">
        <v>85.64</v>
      </c>
      <c r="G309" s="8">
        <v>4.2309999999999999</v>
      </c>
      <c r="H309" s="8">
        <v>-2.8860000000000001</v>
      </c>
      <c r="I309" s="6">
        <v>1.1000000000000001</v>
      </c>
      <c r="J309" s="38" t="s">
        <v>1053</v>
      </c>
    </row>
    <row r="310" spans="1:10" x14ac:dyDescent="0.25">
      <c r="A310" s="5" t="s">
        <v>1101</v>
      </c>
      <c r="C310" s="6">
        <v>6</v>
      </c>
      <c r="D310" s="6">
        <v>132</v>
      </c>
      <c r="E310" s="7">
        <v>4.29</v>
      </c>
      <c r="F310" s="6">
        <v>83.96</v>
      </c>
      <c r="G310" s="8">
        <v>4.2889999999999997</v>
      </c>
      <c r="H310" s="8">
        <v>-2.87</v>
      </c>
      <c r="I310" s="6">
        <v>1.1000000000000001</v>
      </c>
      <c r="J310" s="38" t="s">
        <v>1053</v>
      </c>
    </row>
    <row r="311" spans="1:10" x14ac:dyDescent="0.25">
      <c r="A311" s="5" t="s">
        <v>1102</v>
      </c>
      <c r="C311" s="6">
        <v>6</v>
      </c>
      <c r="D311" s="6">
        <v>131</v>
      </c>
      <c r="E311" s="7">
        <v>4.37</v>
      </c>
      <c r="F311" s="6">
        <v>82.31</v>
      </c>
      <c r="G311" s="8">
        <v>4.3470000000000004</v>
      </c>
      <c r="H311" s="8">
        <v>-2.8519999999999999</v>
      </c>
      <c r="I311" s="6">
        <v>1.2</v>
      </c>
      <c r="J311" s="38" t="s">
        <v>1053</v>
      </c>
    </row>
    <row r="312" spans="1:10" x14ac:dyDescent="0.25">
      <c r="A312" s="5" t="s">
        <v>1103</v>
      </c>
      <c r="C312" s="6">
        <v>6</v>
      </c>
      <c r="D312" s="6">
        <v>130</v>
      </c>
      <c r="E312" s="7">
        <v>4.45</v>
      </c>
      <c r="F312" s="6">
        <v>80.7</v>
      </c>
      <c r="G312" s="8">
        <v>4.4059999999999997</v>
      </c>
      <c r="H312" s="8">
        <v>-2.8319999999999999</v>
      </c>
      <c r="I312" s="6">
        <v>1.2</v>
      </c>
      <c r="J312" s="38" t="s">
        <v>1053</v>
      </c>
    </row>
    <row r="313" spans="1:10" x14ac:dyDescent="0.25">
      <c r="A313" s="5" t="s">
        <v>1104</v>
      </c>
      <c r="C313" s="6">
        <v>6</v>
      </c>
      <c r="D313" s="6">
        <v>129</v>
      </c>
      <c r="E313" s="7">
        <v>4.54</v>
      </c>
      <c r="F313" s="6">
        <v>79.14</v>
      </c>
      <c r="G313" s="8">
        <v>4.4649999999999999</v>
      </c>
      <c r="H313" s="8">
        <v>-2.81</v>
      </c>
      <c r="I313" s="6">
        <v>1.3</v>
      </c>
      <c r="J313" s="38" t="s">
        <v>1053</v>
      </c>
    </row>
    <row r="314" spans="1:10" x14ac:dyDescent="0.25">
      <c r="A314" s="5" t="s">
        <v>1105</v>
      </c>
      <c r="C314" s="6">
        <v>6</v>
      </c>
      <c r="D314" s="6">
        <v>128</v>
      </c>
      <c r="E314" s="7">
        <v>4.63</v>
      </c>
      <c r="F314" s="6">
        <v>77.62</v>
      </c>
      <c r="G314" s="8">
        <v>4.5229999999999997</v>
      </c>
      <c r="H314" s="8">
        <v>-2.7839999999999998</v>
      </c>
      <c r="I314" s="6">
        <v>1.3</v>
      </c>
      <c r="J314" s="38" t="s">
        <v>1053</v>
      </c>
    </row>
    <row r="315" spans="1:10" x14ac:dyDescent="0.25">
      <c r="A315" s="5" t="s">
        <v>1106</v>
      </c>
      <c r="C315" s="6">
        <v>6</v>
      </c>
      <c r="D315" s="6">
        <v>127</v>
      </c>
      <c r="E315" s="7">
        <v>4.72</v>
      </c>
      <c r="F315" s="6">
        <v>76.150000000000006</v>
      </c>
      <c r="G315" s="8">
        <v>4.58</v>
      </c>
      <c r="H315" s="8">
        <v>-2.7559999999999998</v>
      </c>
      <c r="I315" s="6">
        <v>1.4</v>
      </c>
      <c r="J315" s="38" t="s">
        <v>1053</v>
      </c>
    </row>
    <row r="316" spans="1:10" x14ac:dyDescent="0.25">
      <c r="A316" s="5" t="s">
        <v>1107</v>
      </c>
      <c r="C316" s="6">
        <v>6</v>
      </c>
      <c r="D316" s="6">
        <v>126</v>
      </c>
      <c r="E316" s="7">
        <v>4.8099999999999996</v>
      </c>
      <c r="F316" s="6">
        <v>74.75</v>
      </c>
      <c r="G316" s="8">
        <v>4.6360000000000001</v>
      </c>
      <c r="H316" s="8">
        <v>-2.7250000000000001</v>
      </c>
      <c r="I316" s="6">
        <v>1.5</v>
      </c>
      <c r="J316" s="38" t="s">
        <v>1053</v>
      </c>
    </row>
    <row r="317" spans="1:10" x14ac:dyDescent="0.25">
      <c r="A317" s="5" t="s">
        <v>1108</v>
      </c>
      <c r="C317" s="6">
        <v>6</v>
      </c>
      <c r="D317" s="6">
        <v>125</v>
      </c>
      <c r="E317" s="7">
        <v>4.9000000000000004</v>
      </c>
      <c r="F317" s="6">
        <v>73.39</v>
      </c>
      <c r="G317" s="8">
        <v>4.6900000000000004</v>
      </c>
      <c r="H317" s="8">
        <v>-2.69</v>
      </c>
      <c r="I317" s="6">
        <v>1.5</v>
      </c>
      <c r="J317" s="38" t="s">
        <v>1053</v>
      </c>
    </row>
    <row r="318" spans="1:10" x14ac:dyDescent="0.25">
      <c r="A318" s="5" t="s">
        <v>1109</v>
      </c>
      <c r="C318" s="6">
        <v>6</v>
      </c>
      <c r="D318" s="6">
        <v>124</v>
      </c>
      <c r="E318" s="7">
        <v>5</v>
      </c>
      <c r="F318" s="6">
        <v>72.09</v>
      </c>
      <c r="G318" s="8">
        <v>4.7430000000000003</v>
      </c>
      <c r="H318" s="8">
        <v>-2.6520000000000001</v>
      </c>
      <c r="I318" s="6">
        <v>1.6</v>
      </c>
      <c r="J318" s="38" t="s">
        <v>1053</v>
      </c>
    </row>
    <row r="319" spans="1:10" x14ac:dyDescent="0.25">
      <c r="A319" s="5" t="s">
        <v>1110</v>
      </c>
      <c r="C319" s="6">
        <v>6</v>
      </c>
      <c r="D319" s="6">
        <v>123</v>
      </c>
      <c r="E319" s="7">
        <v>5.09</v>
      </c>
      <c r="F319" s="6">
        <v>70.849999999999994</v>
      </c>
      <c r="G319" s="8">
        <v>4.7939999999999996</v>
      </c>
      <c r="H319" s="8">
        <v>-2.6110000000000002</v>
      </c>
      <c r="I319" s="6">
        <v>1.7</v>
      </c>
      <c r="J319" s="38" t="s">
        <v>1053</v>
      </c>
    </row>
    <row r="320" spans="1:10" x14ac:dyDescent="0.25">
      <c r="A320" s="5" t="s">
        <v>1111</v>
      </c>
      <c r="C320" s="6">
        <v>6</v>
      </c>
      <c r="D320" s="6">
        <v>122</v>
      </c>
      <c r="E320" s="7">
        <v>5.19</v>
      </c>
      <c r="F320" s="6">
        <v>69.64</v>
      </c>
      <c r="G320" s="8">
        <v>4.843</v>
      </c>
      <c r="H320" s="8">
        <v>-2.5659999999999998</v>
      </c>
      <c r="I320" s="6">
        <v>1.7</v>
      </c>
      <c r="J320" s="38" t="s">
        <v>1053</v>
      </c>
    </row>
    <row r="321" spans="1:10" x14ac:dyDescent="0.25">
      <c r="A321" s="5" t="s">
        <v>1112</v>
      </c>
      <c r="C321" s="6">
        <v>6</v>
      </c>
      <c r="D321" s="6">
        <v>121</v>
      </c>
      <c r="E321" s="7">
        <v>5.28</v>
      </c>
      <c r="F321" s="6">
        <v>68.48</v>
      </c>
      <c r="G321" s="8">
        <v>4.891</v>
      </c>
      <c r="H321" s="8">
        <v>-2.5190000000000001</v>
      </c>
      <c r="I321" s="6">
        <v>1.8</v>
      </c>
      <c r="J321" s="38" t="s">
        <v>1053</v>
      </c>
    </row>
    <row r="322" spans="1:10" x14ac:dyDescent="0.25">
      <c r="A322" s="5" t="s">
        <v>1113</v>
      </c>
      <c r="C322" s="6">
        <v>6</v>
      </c>
      <c r="D322" s="6">
        <v>120</v>
      </c>
      <c r="E322" s="7">
        <v>5.38</v>
      </c>
      <c r="F322" s="6">
        <v>67.36</v>
      </c>
      <c r="G322" s="8">
        <v>4.9379999999999997</v>
      </c>
      <c r="H322" s="8">
        <v>-2.4689999999999999</v>
      </c>
      <c r="I322" s="6">
        <v>1.9</v>
      </c>
      <c r="J322" s="38" t="s">
        <v>1053</v>
      </c>
    </row>
    <row r="323" spans="1:10" x14ac:dyDescent="0.25">
      <c r="A323" s="5" t="s">
        <v>1114</v>
      </c>
      <c r="C323" s="6">
        <v>6</v>
      </c>
      <c r="D323" s="6">
        <v>119</v>
      </c>
      <c r="E323" s="7">
        <v>5.48</v>
      </c>
      <c r="F323" s="6">
        <v>66.28</v>
      </c>
      <c r="G323" s="8">
        <v>4.9829999999999997</v>
      </c>
      <c r="H323" s="8">
        <v>-2.4159999999999999</v>
      </c>
      <c r="I323" s="6">
        <v>2</v>
      </c>
      <c r="J323" s="38" t="s">
        <v>1053</v>
      </c>
    </row>
    <row r="324" spans="1:10" x14ac:dyDescent="0.25">
      <c r="A324" s="5" t="s">
        <v>1115</v>
      </c>
      <c r="C324" s="6">
        <v>6</v>
      </c>
      <c r="D324" s="6">
        <v>118</v>
      </c>
      <c r="E324" s="7">
        <v>5.58</v>
      </c>
      <c r="F324" s="6">
        <v>65.239999999999995</v>
      </c>
      <c r="G324" s="8">
        <v>5.0259999999999998</v>
      </c>
      <c r="H324" s="8">
        <v>-2.36</v>
      </c>
      <c r="I324" s="6">
        <v>2</v>
      </c>
      <c r="J324" s="38" t="s">
        <v>1053</v>
      </c>
    </row>
    <row r="325" spans="1:10" x14ac:dyDescent="0.25">
      <c r="A325" s="5" t="s">
        <v>1116</v>
      </c>
      <c r="C325" s="6">
        <v>6</v>
      </c>
      <c r="D325" s="6">
        <v>117</v>
      </c>
      <c r="E325" s="7">
        <v>5.67</v>
      </c>
      <c r="F325" s="6">
        <v>64.239999999999995</v>
      </c>
      <c r="G325" s="8">
        <v>5.0679999999999996</v>
      </c>
      <c r="H325" s="8">
        <v>-2.3010000000000002</v>
      </c>
      <c r="I325" s="6">
        <v>2.1</v>
      </c>
      <c r="J325" s="38" t="s">
        <v>1053</v>
      </c>
    </row>
    <row r="326" spans="1:10" x14ac:dyDescent="0.25">
      <c r="A326" s="5" t="s">
        <v>1117</v>
      </c>
      <c r="C326" s="6">
        <v>6</v>
      </c>
      <c r="D326" s="6">
        <v>116</v>
      </c>
      <c r="E326" s="7">
        <v>5.77</v>
      </c>
      <c r="F326" s="6">
        <v>63.28</v>
      </c>
      <c r="G326" s="8">
        <v>5.1070000000000002</v>
      </c>
      <c r="H326" s="8">
        <v>-2.2389999999999999</v>
      </c>
      <c r="I326" s="6">
        <v>2.2000000000000002</v>
      </c>
      <c r="J326" s="38" t="s">
        <v>1053</v>
      </c>
    </row>
    <row r="327" spans="1:10" x14ac:dyDescent="0.25">
      <c r="A327" s="5" t="s">
        <v>1118</v>
      </c>
      <c r="C327" s="6">
        <v>6</v>
      </c>
      <c r="D327" s="6">
        <v>115</v>
      </c>
      <c r="E327" s="7">
        <v>5.87</v>
      </c>
      <c r="F327" s="6">
        <v>62.35</v>
      </c>
      <c r="G327" s="8">
        <v>5.1440000000000001</v>
      </c>
      <c r="H327" s="8">
        <v>-2.1739999999999999</v>
      </c>
      <c r="I327" s="6">
        <v>2.2000000000000002</v>
      </c>
      <c r="J327" s="38" t="s">
        <v>1053</v>
      </c>
    </row>
    <row r="328" spans="1:10" x14ac:dyDescent="0.25">
      <c r="A328" s="5" t="s">
        <v>1119</v>
      </c>
      <c r="C328" s="6">
        <v>6</v>
      </c>
      <c r="D328" s="6">
        <v>114</v>
      </c>
      <c r="E328" s="7">
        <v>5.96</v>
      </c>
      <c r="F328" s="6">
        <v>61.47</v>
      </c>
      <c r="G328" s="8">
        <v>5.1779999999999999</v>
      </c>
      <c r="H328" s="8">
        <v>-2.1059999999999999</v>
      </c>
      <c r="I328" s="6">
        <v>2.2999999999999998</v>
      </c>
      <c r="J328" s="38" t="s">
        <v>1053</v>
      </c>
    </row>
    <row r="329" spans="1:10" x14ac:dyDescent="0.25">
      <c r="A329" s="5" t="s">
        <v>1120</v>
      </c>
      <c r="C329" s="6">
        <v>6</v>
      </c>
      <c r="D329" s="6">
        <v>113</v>
      </c>
      <c r="E329" s="7">
        <v>6.06</v>
      </c>
      <c r="F329" s="6">
        <v>60.62</v>
      </c>
      <c r="G329" s="8">
        <v>5.21</v>
      </c>
      <c r="H329" s="8">
        <v>-2.036</v>
      </c>
      <c r="I329" s="6">
        <v>2.4</v>
      </c>
      <c r="J329" s="38" t="s">
        <v>1053</v>
      </c>
    </row>
    <row r="330" spans="1:10" x14ac:dyDescent="0.25">
      <c r="A330" s="5" t="s">
        <v>1121</v>
      </c>
      <c r="C330" s="6">
        <v>6</v>
      </c>
      <c r="D330" s="6">
        <v>112</v>
      </c>
      <c r="E330" s="7">
        <v>6.15</v>
      </c>
      <c r="F330" s="6">
        <v>59.8</v>
      </c>
      <c r="G330" s="8">
        <v>5.24</v>
      </c>
      <c r="H330" s="8">
        <v>-1.9630000000000001</v>
      </c>
      <c r="I330" s="6">
        <v>2.4</v>
      </c>
      <c r="J330" s="38" t="s">
        <v>1053</v>
      </c>
    </row>
    <row r="331" spans="1:10" x14ac:dyDescent="0.25">
      <c r="A331" s="5" t="s">
        <v>1122</v>
      </c>
      <c r="C331" s="6">
        <v>6</v>
      </c>
      <c r="D331" s="6">
        <v>111</v>
      </c>
      <c r="E331" s="7">
        <v>6.24</v>
      </c>
      <c r="F331" s="6">
        <v>59</v>
      </c>
      <c r="G331" s="8">
        <v>5.2690000000000001</v>
      </c>
      <c r="H331" s="8">
        <v>-1.8879999999999999</v>
      </c>
      <c r="I331" s="6">
        <v>2.5</v>
      </c>
      <c r="J331" s="38" t="s">
        <v>1053</v>
      </c>
    </row>
    <row r="332" spans="1:10" x14ac:dyDescent="0.25">
      <c r="A332" s="5" t="s">
        <v>1123</v>
      </c>
      <c r="C332" s="6">
        <v>6</v>
      </c>
      <c r="D332" s="6">
        <v>110</v>
      </c>
      <c r="E332" s="7">
        <v>6.34</v>
      </c>
      <c r="F332" s="6">
        <v>58.23</v>
      </c>
      <c r="G332" s="8">
        <v>5.2960000000000003</v>
      </c>
      <c r="H332" s="8">
        <v>-1.8109999999999999</v>
      </c>
      <c r="I332" s="6">
        <v>2.6</v>
      </c>
      <c r="J332" s="38" t="s">
        <v>1053</v>
      </c>
    </row>
    <row r="333" spans="1:10" x14ac:dyDescent="0.25">
      <c r="A333" s="5" t="s">
        <v>1124</v>
      </c>
      <c r="C333" s="6">
        <v>6</v>
      </c>
      <c r="D333" s="6">
        <v>109</v>
      </c>
      <c r="E333" s="7">
        <v>6.43</v>
      </c>
      <c r="F333" s="6">
        <v>57.47</v>
      </c>
      <c r="G333" s="8">
        <v>5.3209999999999997</v>
      </c>
      <c r="H333" s="8">
        <v>-1.732</v>
      </c>
      <c r="I333" s="6">
        <v>2.6</v>
      </c>
      <c r="J333" s="38" t="s">
        <v>1053</v>
      </c>
    </row>
    <row r="334" spans="1:10" x14ac:dyDescent="0.25">
      <c r="A334" s="5" t="s">
        <v>1125</v>
      </c>
      <c r="C334" s="6">
        <v>6</v>
      </c>
      <c r="D334" s="6">
        <v>108</v>
      </c>
      <c r="E334" s="7">
        <v>6.52</v>
      </c>
      <c r="F334" s="6">
        <v>56.74</v>
      </c>
      <c r="G334" s="8">
        <v>5.3449999999999998</v>
      </c>
      <c r="H334" s="8">
        <v>-1.6519999999999999</v>
      </c>
      <c r="I334" s="6">
        <v>2.7</v>
      </c>
      <c r="J334" s="38" t="s">
        <v>1053</v>
      </c>
    </row>
    <row r="335" spans="1:10" x14ac:dyDescent="0.25">
      <c r="A335" s="5" t="s">
        <v>1126</v>
      </c>
      <c r="C335" s="6">
        <v>6</v>
      </c>
      <c r="D335" s="6">
        <v>107</v>
      </c>
      <c r="E335" s="7">
        <v>6.61</v>
      </c>
      <c r="F335" s="6">
        <v>56.03</v>
      </c>
      <c r="G335" s="8">
        <v>5.367</v>
      </c>
      <c r="H335" s="8">
        <v>-1.569</v>
      </c>
      <c r="I335" s="6">
        <v>2.8</v>
      </c>
      <c r="J335" s="38" t="s">
        <v>1053</v>
      </c>
    </row>
    <row r="336" spans="1:10" x14ac:dyDescent="0.25">
      <c r="A336" s="5" t="s">
        <v>1127</v>
      </c>
      <c r="C336" s="6">
        <v>6</v>
      </c>
      <c r="D336" s="6">
        <v>106</v>
      </c>
      <c r="E336" s="7">
        <v>6.7</v>
      </c>
      <c r="F336" s="6">
        <v>55.34</v>
      </c>
      <c r="G336" s="8">
        <v>5.3869999999999996</v>
      </c>
      <c r="H336" s="8">
        <v>-1.4850000000000001</v>
      </c>
      <c r="I336" s="6">
        <v>2.8</v>
      </c>
      <c r="J336" s="38" t="s">
        <v>1053</v>
      </c>
    </row>
    <row r="337" spans="1:10" x14ac:dyDescent="0.25">
      <c r="A337" s="5" t="s">
        <v>1128</v>
      </c>
      <c r="C337" s="6">
        <v>6</v>
      </c>
      <c r="D337" s="6">
        <v>105</v>
      </c>
      <c r="E337" s="7">
        <v>6.79</v>
      </c>
      <c r="F337" s="6">
        <v>54.66</v>
      </c>
      <c r="G337" s="8">
        <v>5.4059999999999997</v>
      </c>
      <c r="H337" s="8">
        <v>-1.399</v>
      </c>
      <c r="I337" s="6">
        <v>2.9</v>
      </c>
      <c r="J337" s="38" t="s">
        <v>1053</v>
      </c>
    </row>
    <row r="338" spans="1:10" x14ac:dyDescent="0.25">
      <c r="A338" s="5" t="s">
        <v>1129</v>
      </c>
      <c r="C338" s="6">
        <v>6</v>
      </c>
      <c r="D338" s="6">
        <v>104</v>
      </c>
      <c r="E338" s="7">
        <v>6.87</v>
      </c>
      <c r="F338" s="6">
        <v>54</v>
      </c>
      <c r="G338" s="8">
        <v>5.4240000000000004</v>
      </c>
      <c r="H338" s="8">
        <v>-1.3120000000000001</v>
      </c>
      <c r="I338" s="6">
        <v>3</v>
      </c>
      <c r="J338" s="38" t="s">
        <v>1053</v>
      </c>
    </row>
    <row r="339" spans="1:10" x14ac:dyDescent="0.25">
      <c r="A339" s="5" t="s">
        <v>1130</v>
      </c>
      <c r="C339" s="6">
        <v>6</v>
      </c>
      <c r="D339" s="6">
        <v>103</v>
      </c>
      <c r="E339" s="7">
        <v>6.96</v>
      </c>
      <c r="F339" s="6">
        <v>53.35</v>
      </c>
      <c r="G339" s="8">
        <v>5.4409999999999998</v>
      </c>
      <c r="H339" s="8">
        <v>-1.224</v>
      </c>
      <c r="I339" s="6">
        <v>3</v>
      </c>
      <c r="J339" s="38" t="s">
        <v>1053</v>
      </c>
    </row>
    <row r="340" spans="1:10" x14ac:dyDescent="0.25">
      <c r="A340" s="5" t="s">
        <v>1131</v>
      </c>
      <c r="C340" s="6">
        <v>6</v>
      </c>
      <c r="D340" s="6">
        <v>102</v>
      </c>
      <c r="E340" s="7">
        <v>7.05</v>
      </c>
      <c r="F340" s="6">
        <v>52.72</v>
      </c>
      <c r="G340" s="8">
        <v>5.4560000000000004</v>
      </c>
      <c r="H340" s="8">
        <v>-1.1339999999999999</v>
      </c>
      <c r="I340" s="6">
        <v>3.1</v>
      </c>
      <c r="J340" s="38" t="s">
        <v>1053</v>
      </c>
    </row>
    <row r="341" spans="1:10" x14ac:dyDescent="0.25">
      <c r="A341" s="5" t="s">
        <v>1132</v>
      </c>
      <c r="C341" s="6">
        <v>6</v>
      </c>
      <c r="D341" s="6">
        <v>101</v>
      </c>
      <c r="E341" s="7">
        <v>7.13</v>
      </c>
      <c r="F341" s="6">
        <v>52.09</v>
      </c>
      <c r="G341" s="8">
        <v>5.47</v>
      </c>
      <c r="H341" s="8">
        <v>-1.044</v>
      </c>
      <c r="I341" s="6">
        <v>3.2</v>
      </c>
      <c r="J341" s="38" t="s">
        <v>1053</v>
      </c>
    </row>
    <row r="342" spans="1:10" x14ac:dyDescent="0.25">
      <c r="A342" s="5" t="s">
        <v>1133</v>
      </c>
      <c r="C342" s="6">
        <v>6</v>
      </c>
      <c r="D342" s="6">
        <v>100</v>
      </c>
      <c r="E342" s="7">
        <v>7.21</v>
      </c>
      <c r="F342" s="6">
        <v>51.48</v>
      </c>
      <c r="G342" s="8">
        <v>5.4829999999999997</v>
      </c>
      <c r="H342" s="8">
        <v>-0.95199999999999996</v>
      </c>
      <c r="I342" s="6">
        <v>3.2</v>
      </c>
      <c r="J342" s="38" t="s">
        <v>1053</v>
      </c>
    </row>
    <row r="343" spans="1:10" x14ac:dyDescent="0.25">
      <c r="A343" s="5" t="s">
        <v>1134</v>
      </c>
      <c r="C343" s="6">
        <v>6</v>
      </c>
      <c r="D343" s="6">
        <v>99</v>
      </c>
      <c r="E343" s="7">
        <v>7.29</v>
      </c>
      <c r="F343" s="6">
        <v>50.88</v>
      </c>
      <c r="G343" s="8">
        <v>5.4950000000000001</v>
      </c>
      <c r="H343" s="8">
        <v>-0.85899999999999999</v>
      </c>
      <c r="I343" s="6">
        <v>3.3</v>
      </c>
      <c r="J343" s="38" t="s">
        <v>1053</v>
      </c>
    </row>
    <row r="344" spans="1:10" x14ac:dyDescent="0.25">
      <c r="A344" s="5" t="s">
        <v>1135</v>
      </c>
      <c r="C344" s="6">
        <v>6</v>
      </c>
      <c r="D344" s="6">
        <v>98</v>
      </c>
      <c r="E344" s="7">
        <v>7.38</v>
      </c>
      <c r="F344" s="6">
        <v>50.29</v>
      </c>
      <c r="G344" s="8">
        <v>5.5049999999999999</v>
      </c>
      <c r="H344" s="8">
        <v>-0.76600000000000001</v>
      </c>
      <c r="I344" s="6">
        <v>3.4</v>
      </c>
      <c r="J344" s="38" t="s">
        <v>1053</v>
      </c>
    </row>
    <row r="345" spans="1:10" x14ac:dyDescent="0.25">
      <c r="A345" s="5" t="s">
        <v>1136</v>
      </c>
      <c r="C345" s="6">
        <v>6</v>
      </c>
      <c r="D345" s="6">
        <v>97</v>
      </c>
      <c r="E345" s="7">
        <v>7.45</v>
      </c>
      <c r="F345" s="6">
        <v>49.71</v>
      </c>
      <c r="G345" s="8">
        <v>5.5140000000000002</v>
      </c>
      <c r="H345" s="8">
        <v>-0.67200000000000004</v>
      </c>
      <c r="I345" s="6">
        <v>3.4</v>
      </c>
      <c r="J345" s="38" t="s">
        <v>1053</v>
      </c>
    </row>
    <row r="346" spans="1:10" x14ac:dyDescent="0.25">
      <c r="A346" s="5" t="s">
        <v>1137</v>
      </c>
      <c r="C346" s="6">
        <v>6</v>
      </c>
      <c r="D346" s="6">
        <v>96</v>
      </c>
      <c r="E346" s="7">
        <v>7.53</v>
      </c>
      <c r="F346" s="6">
        <v>49.15</v>
      </c>
      <c r="G346" s="8">
        <v>5.5220000000000002</v>
      </c>
      <c r="H346" s="8">
        <v>-0.57699999999999996</v>
      </c>
      <c r="I346" s="6">
        <v>3.5</v>
      </c>
      <c r="J346" s="38" t="s">
        <v>1053</v>
      </c>
    </row>
    <row r="347" spans="1:10" x14ac:dyDescent="0.25">
      <c r="A347" s="5" t="s">
        <v>1138</v>
      </c>
      <c r="C347" s="6">
        <v>6</v>
      </c>
      <c r="D347" s="6">
        <v>95</v>
      </c>
      <c r="E347" s="7">
        <v>7.61</v>
      </c>
      <c r="F347" s="6">
        <v>48.59</v>
      </c>
      <c r="G347" s="8">
        <v>5.5279999999999996</v>
      </c>
      <c r="H347" s="8">
        <v>-0.48199999999999998</v>
      </c>
      <c r="I347" s="6">
        <v>3.5</v>
      </c>
      <c r="J347" s="38" t="s">
        <v>1053</v>
      </c>
    </row>
    <row r="348" spans="1:10" x14ac:dyDescent="0.25">
      <c r="A348" s="5" t="s">
        <v>1139</v>
      </c>
      <c r="C348" s="6">
        <v>6</v>
      </c>
      <c r="D348" s="6">
        <v>94</v>
      </c>
      <c r="E348" s="7">
        <v>7.69</v>
      </c>
      <c r="F348" s="6">
        <v>48</v>
      </c>
      <c r="G348" s="8">
        <v>5.54</v>
      </c>
      <c r="H348" s="8">
        <v>-0.38600000000000001</v>
      </c>
      <c r="I348" s="6">
        <v>3.6</v>
      </c>
      <c r="J348" s="38" t="s">
        <v>1053</v>
      </c>
    </row>
    <row r="349" spans="1:10" x14ac:dyDescent="0.25">
      <c r="A349" s="5" t="s">
        <v>1140</v>
      </c>
      <c r="C349" s="6">
        <v>6</v>
      </c>
      <c r="D349" s="6">
        <v>93</v>
      </c>
      <c r="E349" s="7">
        <v>7.76</v>
      </c>
      <c r="F349" s="6">
        <v>47.47</v>
      </c>
      <c r="G349" s="8">
        <v>5.5419999999999998</v>
      </c>
      <c r="H349" s="8">
        <v>-0.28999999999999998</v>
      </c>
      <c r="I349" s="6">
        <v>3.7</v>
      </c>
      <c r="J349" s="38" t="s">
        <v>1053</v>
      </c>
    </row>
    <row r="350" spans="1:10" x14ac:dyDescent="0.25">
      <c r="A350" s="5" t="s">
        <v>1141</v>
      </c>
      <c r="C350" s="6">
        <v>6</v>
      </c>
      <c r="D350" s="6">
        <v>92</v>
      </c>
      <c r="E350" s="7">
        <v>7.83</v>
      </c>
      <c r="F350" s="6">
        <v>46.94</v>
      </c>
      <c r="G350" s="8">
        <v>5.5430000000000001</v>
      </c>
      <c r="H350" s="8">
        <v>-0.193</v>
      </c>
      <c r="I350" s="6">
        <v>3.8</v>
      </c>
      <c r="J350" s="38" t="s">
        <v>1053</v>
      </c>
    </row>
    <row r="351" spans="1:10" x14ac:dyDescent="0.25">
      <c r="A351" s="5" t="s">
        <v>1142</v>
      </c>
      <c r="C351" s="6">
        <v>6</v>
      </c>
      <c r="D351" s="6">
        <v>91</v>
      </c>
      <c r="E351" s="7">
        <v>7.9</v>
      </c>
      <c r="F351" s="6">
        <v>46.43</v>
      </c>
      <c r="G351" s="8">
        <v>5.5419999999999998</v>
      </c>
      <c r="H351" s="8">
        <v>-9.7000000000000003E-2</v>
      </c>
      <c r="I351" s="6">
        <v>3.8</v>
      </c>
      <c r="J351" s="38" t="s">
        <v>1053</v>
      </c>
    </row>
    <row r="352" spans="1:10" x14ac:dyDescent="0.25">
      <c r="A352" s="5" t="s">
        <v>1143</v>
      </c>
      <c r="C352" s="6">
        <v>6</v>
      </c>
      <c r="D352" s="6">
        <v>90</v>
      </c>
      <c r="E352" s="7">
        <v>7.97</v>
      </c>
      <c r="F352" s="6">
        <v>45.92</v>
      </c>
      <c r="G352" s="8">
        <v>5.5389999999999997</v>
      </c>
      <c r="H352" s="8">
        <v>0</v>
      </c>
      <c r="I352" s="6">
        <v>3.9</v>
      </c>
      <c r="J352" s="38" t="s">
        <v>1053</v>
      </c>
    </row>
    <row r="353" spans="1:10" x14ac:dyDescent="0.25">
      <c r="A353" s="5" t="s">
        <v>1144</v>
      </c>
      <c r="C353" s="6">
        <v>6</v>
      </c>
      <c r="D353" s="6">
        <v>89</v>
      </c>
      <c r="E353" s="7">
        <v>8.0399999999999991</v>
      </c>
      <c r="F353" s="6">
        <v>45.42</v>
      </c>
      <c r="G353" s="8">
        <v>5.5350000000000001</v>
      </c>
      <c r="H353" s="8">
        <v>9.7000000000000003E-2</v>
      </c>
      <c r="I353" s="6">
        <v>3.9</v>
      </c>
      <c r="J353" s="38" t="s">
        <v>1053</v>
      </c>
    </row>
    <row r="354" spans="1:10" x14ac:dyDescent="0.25">
      <c r="A354" s="5" t="s">
        <v>1145</v>
      </c>
      <c r="C354" s="6">
        <v>6</v>
      </c>
      <c r="D354" s="6">
        <v>88</v>
      </c>
      <c r="E354" s="7">
        <v>8.1</v>
      </c>
      <c r="F354" s="6">
        <v>44.93</v>
      </c>
      <c r="G354" s="8">
        <v>5.53</v>
      </c>
      <c r="H354" s="8">
        <v>0.193</v>
      </c>
      <c r="I354" s="6">
        <v>4</v>
      </c>
      <c r="J354" s="38" t="s">
        <v>1053</v>
      </c>
    </row>
    <row r="355" spans="1:10" x14ac:dyDescent="0.25">
      <c r="A355" s="5" t="s">
        <v>1146</v>
      </c>
      <c r="C355" s="6">
        <v>6</v>
      </c>
      <c r="D355" s="6">
        <v>87</v>
      </c>
      <c r="E355" s="7">
        <v>8.17</v>
      </c>
      <c r="F355" s="6">
        <v>44.44</v>
      </c>
      <c r="G355" s="8">
        <v>5.5229999999999997</v>
      </c>
      <c r="H355" s="8">
        <v>0.28899999999999998</v>
      </c>
      <c r="I355" s="6">
        <v>4.0999999999999996</v>
      </c>
      <c r="J355" s="38" t="s">
        <v>1053</v>
      </c>
    </row>
    <row r="356" spans="1:10" x14ac:dyDescent="0.25">
      <c r="A356" s="5" t="s">
        <v>1147</v>
      </c>
      <c r="C356" s="6">
        <v>6</v>
      </c>
      <c r="D356" s="6">
        <v>86</v>
      </c>
      <c r="E356" s="7">
        <v>8.23</v>
      </c>
      <c r="F356" s="6">
        <v>43.97</v>
      </c>
      <c r="G356" s="8">
        <v>5.5140000000000002</v>
      </c>
      <c r="H356" s="8">
        <v>0.38500000000000001</v>
      </c>
      <c r="I356" s="6">
        <v>4.0999999999999996</v>
      </c>
      <c r="J356" s="38" t="s">
        <v>1053</v>
      </c>
    </row>
    <row r="357" spans="1:10" x14ac:dyDescent="0.25">
      <c r="A357" s="5" t="s">
        <v>1148</v>
      </c>
      <c r="C357" s="6">
        <v>6</v>
      </c>
      <c r="D357" s="6">
        <v>85</v>
      </c>
      <c r="E357" s="7">
        <v>8.2899999999999991</v>
      </c>
      <c r="F357" s="6">
        <v>43.5</v>
      </c>
      <c r="G357" s="8">
        <v>5.5030000000000001</v>
      </c>
      <c r="H357" s="8">
        <v>0.48</v>
      </c>
      <c r="I357" s="6">
        <v>4.2</v>
      </c>
      <c r="J357" s="38" t="s">
        <v>1053</v>
      </c>
    </row>
    <row r="358" spans="1:10" x14ac:dyDescent="0.25">
      <c r="A358" s="5" t="s">
        <v>1149</v>
      </c>
      <c r="C358" s="6">
        <v>6</v>
      </c>
      <c r="D358" s="6">
        <v>84</v>
      </c>
      <c r="E358" s="7">
        <v>8.34</v>
      </c>
      <c r="F358" s="6">
        <v>43.04</v>
      </c>
      <c r="G358" s="8">
        <v>5.49</v>
      </c>
      <c r="H358" s="8">
        <v>0.57399999999999995</v>
      </c>
      <c r="I358" s="6">
        <v>4.2</v>
      </c>
      <c r="J358" s="38" t="s">
        <v>1053</v>
      </c>
    </row>
    <row r="359" spans="1:10" x14ac:dyDescent="0.25">
      <c r="A359" s="5" t="s">
        <v>1150</v>
      </c>
      <c r="C359" s="6">
        <v>6</v>
      </c>
      <c r="D359" s="6">
        <v>83</v>
      </c>
      <c r="E359" s="7">
        <v>8.4</v>
      </c>
      <c r="F359" s="6">
        <v>42.59</v>
      </c>
      <c r="G359" s="8">
        <v>5.4740000000000002</v>
      </c>
      <c r="H359" s="8">
        <v>0.66700000000000004</v>
      </c>
      <c r="I359" s="6">
        <v>4.3</v>
      </c>
      <c r="J359" s="38" t="s">
        <v>1053</v>
      </c>
    </row>
    <row r="360" spans="1:10" x14ac:dyDescent="0.25">
      <c r="A360" s="5" t="s">
        <v>1151</v>
      </c>
      <c r="C360" s="6">
        <v>6</v>
      </c>
      <c r="D360" s="6">
        <v>82</v>
      </c>
      <c r="E360" s="7">
        <v>8.4499999999999993</v>
      </c>
      <c r="F360" s="6">
        <v>42.15</v>
      </c>
      <c r="G360" s="8">
        <v>5.4569999999999999</v>
      </c>
      <c r="H360" s="8">
        <v>0.76</v>
      </c>
      <c r="I360" s="6">
        <v>4.3</v>
      </c>
      <c r="J360" s="38" t="s">
        <v>1053</v>
      </c>
    </row>
    <row r="361" spans="1:10" x14ac:dyDescent="0.25">
      <c r="A361" s="5" t="s">
        <v>1152</v>
      </c>
      <c r="C361" s="6">
        <v>6</v>
      </c>
      <c r="D361" s="6">
        <v>81</v>
      </c>
      <c r="E361" s="7">
        <v>8.5</v>
      </c>
      <c r="F361" s="6">
        <v>41.71</v>
      </c>
      <c r="G361" s="8">
        <v>5.4370000000000003</v>
      </c>
      <c r="H361" s="8">
        <v>0.85099999999999998</v>
      </c>
      <c r="I361" s="6">
        <v>4.4000000000000004</v>
      </c>
      <c r="J361" s="38" t="s">
        <v>1053</v>
      </c>
    </row>
    <row r="362" spans="1:10" x14ac:dyDescent="0.25">
      <c r="A362" s="5" t="s">
        <v>1153</v>
      </c>
      <c r="C362" s="6">
        <v>6</v>
      </c>
      <c r="D362" s="6">
        <v>80</v>
      </c>
      <c r="E362" s="7">
        <v>8.5399999999999991</v>
      </c>
      <c r="F362" s="6">
        <v>41.28</v>
      </c>
      <c r="G362" s="8">
        <v>5.415</v>
      </c>
      <c r="H362" s="8">
        <v>0.94</v>
      </c>
      <c r="I362" s="6">
        <v>4.4000000000000004</v>
      </c>
      <c r="J362" s="38" t="s">
        <v>1053</v>
      </c>
    </row>
    <row r="363" spans="1:10" x14ac:dyDescent="0.25">
      <c r="A363" s="5" t="s">
        <v>1154</v>
      </c>
      <c r="C363" s="6">
        <v>6</v>
      </c>
      <c r="D363" s="6">
        <v>79</v>
      </c>
      <c r="E363" s="7">
        <v>8.59</v>
      </c>
      <c r="F363" s="6">
        <v>40.869999999999997</v>
      </c>
      <c r="G363" s="8">
        <v>5.391</v>
      </c>
      <c r="H363" s="8">
        <v>1.0289999999999999</v>
      </c>
      <c r="I363" s="6">
        <v>4.4000000000000004</v>
      </c>
      <c r="J363" s="38" t="s">
        <v>1053</v>
      </c>
    </row>
    <row r="364" spans="1:10" x14ac:dyDescent="0.25">
      <c r="A364" s="5" t="s">
        <v>1155</v>
      </c>
      <c r="C364" s="6">
        <v>6</v>
      </c>
      <c r="D364" s="6">
        <v>78</v>
      </c>
      <c r="E364" s="7">
        <v>8.6300000000000008</v>
      </c>
      <c r="F364" s="6">
        <v>40.46</v>
      </c>
      <c r="G364" s="8">
        <v>5.3639999999999999</v>
      </c>
      <c r="H364" s="8">
        <v>1.115</v>
      </c>
      <c r="I364" s="6">
        <v>4.5</v>
      </c>
      <c r="J364" s="38" t="s">
        <v>1053</v>
      </c>
    </row>
    <row r="365" spans="1:10" x14ac:dyDescent="0.25">
      <c r="A365" s="5" t="s">
        <v>1156</v>
      </c>
      <c r="C365" s="6">
        <v>6</v>
      </c>
      <c r="D365" s="6">
        <v>77</v>
      </c>
      <c r="E365" s="7">
        <v>8.66</v>
      </c>
      <c r="F365" s="6">
        <v>40.049999999999997</v>
      </c>
      <c r="G365" s="8">
        <v>5.3339999999999996</v>
      </c>
      <c r="H365" s="8">
        <v>1.2</v>
      </c>
      <c r="I365" s="6">
        <v>4.5</v>
      </c>
      <c r="J365" s="38" t="s">
        <v>1053</v>
      </c>
    </row>
    <row r="366" spans="1:10" x14ac:dyDescent="0.25">
      <c r="A366" s="5" t="s">
        <v>1157</v>
      </c>
      <c r="C366" s="6">
        <v>6</v>
      </c>
      <c r="D366" s="6">
        <v>76</v>
      </c>
      <c r="E366" s="7">
        <v>8.6999999999999993</v>
      </c>
      <c r="F366" s="6">
        <v>39.659999999999997</v>
      </c>
      <c r="G366" s="8">
        <v>5.3029999999999999</v>
      </c>
      <c r="H366" s="8">
        <v>1.2829999999999999</v>
      </c>
      <c r="I366" s="6">
        <v>4.5</v>
      </c>
      <c r="J366" s="38" t="s">
        <v>1053</v>
      </c>
    </row>
    <row r="367" spans="1:10" x14ac:dyDescent="0.25">
      <c r="A367" s="5" t="s">
        <v>1158</v>
      </c>
      <c r="C367" s="6">
        <v>6</v>
      </c>
      <c r="D367" s="6">
        <v>75</v>
      </c>
      <c r="E367" s="7">
        <v>8.73</v>
      </c>
      <c r="F367" s="6">
        <v>39.270000000000003</v>
      </c>
      <c r="G367" s="8">
        <v>5.2679999999999998</v>
      </c>
      <c r="H367" s="8">
        <v>1.3640000000000001</v>
      </c>
      <c r="I367" s="6">
        <v>4.5</v>
      </c>
      <c r="J367" s="38" t="s">
        <v>1053</v>
      </c>
    </row>
    <row r="368" spans="1:10" x14ac:dyDescent="0.25">
      <c r="A368" s="5" t="s">
        <v>1159</v>
      </c>
      <c r="C368" s="6">
        <v>6</v>
      </c>
      <c r="D368" s="6">
        <v>74</v>
      </c>
      <c r="E368" s="7">
        <v>8.76</v>
      </c>
      <c r="F368" s="6">
        <v>38.880000000000003</v>
      </c>
      <c r="G368" s="8">
        <v>5.2320000000000002</v>
      </c>
      <c r="H368" s="8">
        <v>1.4419999999999999</v>
      </c>
      <c r="I368" s="6">
        <v>4.5</v>
      </c>
      <c r="J368" s="38" t="s">
        <v>1053</v>
      </c>
    </row>
    <row r="369" spans="1:10" x14ac:dyDescent="0.25">
      <c r="A369" s="5" t="s">
        <v>1160</v>
      </c>
      <c r="C369" s="6">
        <v>6</v>
      </c>
      <c r="D369" s="6">
        <v>73</v>
      </c>
      <c r="E369" s="7">
        <v>8.7899999999999991</v>
      </c>
      <c r="F369" s="6">
        <v>38.51</v>
      </c>
      <c r="G369" s="8">
        <v>5.194</v>
      </c>
      <c r="H369" s="8">
        <v>1.5189999999999999</v>
      </c>
      <c r="I369" s="6">
        <v>4.5</v>
      </c>
      <c r="J369" s="38" t="s">
        <v>1053</v>
      </c>
    </row>
    <row r="370" spans="1:10" x14ac:dyDescent="0.25">
      <c r="A370" s="5" t="s">
        <v>1161</v>
      </c>
      <c r="C370" s="6">
        <v>6</v>
      </c>
      <c r="D370" s="6">
        <v>72</v>
      </c>
      <c r="E370" s="7">
        <v>8.81</v>
      </c>
      <c r="F370" s="6">
        <v>38.130000000000003</v>
      </c>
      <c r="G370" s="8">
        <v>5.1539999999999999</v>
      </c>
      <c r="H370" s="8">
        <v>1.593</v>
      </c>
      <c r="I370" s="6">
        <v>4.5</v>
      </c>
      <c r="J370" s="38" t="s">
        <v>1053</v>
      </c>
    </row>
    <row r="371" spans="1:10" x14ac:dyDescent="0.25">
      <c r="A371" s="5" t="s">
        <v>1162</v>
      </c>
      <c r="C371" s="6">
        <v>6</v>
      </c>
      <c r="D371" s="6">
        <v>71</v>
      </c>
      <c r="E371" s="7">
        <v>8.84</v>
      </c>
      <c r="F371" s="6">
        <v>37.75</v>
      </c>
      <c r="G371" s="8">
        <v>5.1120000000000001</v>
      </c>
      <c r="H371" s="8">
        <v>1.6639999999999999</v>
      </c>
      <c r="I371" s="6">
        <v>4.4000000000000004</v>
      </c>
      <c r="J371" s="38" t="s">
        <v>1053</v>
      </c>
    </row>
    <row r="372" spans="1:10" x14ac:dyDescent="0.25">
      <c r="A372" s="5" t="s">
        <v>1163</v>
      </c>
      <c r="C372" s="6">
        <v>6</v>
      </c>
      <c r="D372" s="6">
        <v>70</v>
      </c>
      <c r="E372" s="7">
        <v>8.86</v>
      </c>
      <c r="F372" s="6">
        <v>37.380000000000003</v>
      </c>
      <c r="G372" s="8">
        <v>5.07</v>
      </c>
      <c r="H372" s="8">
        <v>1.734</v>
      </c>
      <c r="I372" s="6">
        <v>4.4000000000000004</v>
      </c>
      <c r="J372" s="38" t="s">
        <v>1053</v>
      </c>
    </row>
    <row r="373" spans="1:10" x14ac:dyDescent="0.25">
      <c r="A373" s="5" t="s">
        <v>1164</v>
      </c>
      <c r="C373" s="6">
        <v>6</v>
      </c>
      <c r="D373" s="6">
        <v>69</v>
      </c>
      <c r="E373" s="7">
        <v>8.8800000000000008</v>
      </c>
      <c r="F373" s="6">
        <v>37</v>
      </c>
      <c r="G373" s="8">
        <v>5.0259999999999998</v>
      </c>
      <c r="H373" s="8">
        <v>1.8009999999999999</v>
      </c>
      <c r="I373" s="6">
        <v>4.4000000000000004</v>
      </c>
      <c r="J373" s="38" t="s">
        <v>1053</v>
      </c>
    </row>
    <row r="374" spans="1:10" x14ac:dyDescent="0.25">
      <c r="A374" s="5" t="s">
        <v>1165</v>
      </c>
      <c r="C374" s="6">
        <v>6</v>
      </c>
      <c r="D374" s="6">
        <v>68</v>
      </c>
      <c r="E374" s="7">
        <v>8.89</v>
      </c>
      <c r="F374" s="6">
        <v>36.630000000000003</v>
      </c>
      <c r="G374" s="8">
        <v>4.9820000000000002</v>
      </c>
      <c r="H374" s="8">
        <v>1.8660000000000001</v>
      </c>
      <c r="I374" s="6">
        <v>4.3</v>
      </c>
      <c r="J374" s="38" t="s">
        <v>1053</v>
      </c>
    </row>
    <row r="375" spans="1:10" x14ac:dyDescent="0.25">
      <c r="A375" s="5" t="s">
        <v>1166</v>
      </c>
      <c r="C375" s="6">
        <v>6</v>
      </c>
      <c r="D375" s="6">
        <v>67</v>
      </c>
      <c r="E375" s="7">
        <v>8.91</v>
      </c>
      <c r="F375" s="6">
        <v>36.25</v>
      </c>
      <c r="G375" s="8">
        <v>4.9370000000000003</v>
      </c>
      <c r="H375" s="8">
        <v>1.929</v>
      </c>
      <c r="I375" s="6">
        <v>4.3</v>
      </c>
      <c r="J375" s="38" t="s">
        <v>1053</v>
      </c>
    </row>
    <row r="376" spans="1:10" x14ac:dyDescent="0.25">
      <c r="A376" s="5" t="s">
        <v>1167</v>
      </c>
      <c r="C376" s="6">
        <v>6</v>
      </c>
      <c r="D376" s="6">
        <v>66</v>
      </c>
      <c r="E376" s="7">
        <v>8.92</v>
      </c>
      <c r="F376" s="6">
        <v>35.869999999999997</v>
      </c>
      <c r="G376" s="8">
        <v>4.891</v>
      </c>
      <c r="H376" s="8">
        <v>1.9890000000000001</v>
      </c>
      <c r="I376" s="6">
        <v>4.3</v>
      </c>
      <c r="J376" s="38" t="s">
        <v>1053</v>
      </c>
    </row>
    <row r="377" spans="1:10" x14ac:dyDescent="0.25">
      <c r="A377" s="5" t="s">
        <v>1168</v>
      </c>
      <c r="C377" s="6">
        <v>6</v>
      </c>
      <c r="D377" s="6">
        <v>65</v>
      </c>
      <c r="E377" s="7">
        <v>8.93</v>
      </c>
      <c r="F377" s="6">
        <v>35.49</v>
      </c>
      <c r="G377" s="8">
        <v>4.8440000000000003</v>
      </c>
      <c r="H377" s="8">
        <v>2.0470000000000002</v>
      </c>
      <c r="I377" s="6">
        <v>4.2</v>
      </c>
      <c r="J377" s="38" t="s">
        <v>1053</v>
      </c>
    </row>
    <row r="378" spans="1:10" x14ac:dyDescent="0.25">
      <c r="A378" s="5" t="s">
        <v>1169</v>
      </c>
      <c r="C378" s="6">
        <v>6</v>
      </c>
      <c r="D378" s="6">
        <v>64</v>
      </c>
      <c r="E378" s="7">
        <v>8.94</v>
      </c>
      <c r="F378" s="6">
        <v>35.11</v>
      </c>
      <c r="G378" s="8">
        <v>4.7960000000000003</v>
      </c>
      <c r="H378" s="8">
        <v>2.1019999999999999</v>
      </c>
      <c r="I378" s="6">
        <v>4.2</v>
      </c>
      <c r="J378" s="38" t="s">
        <v>1053</v>
      </c>
    </row>
    <row r="379" spans="1:10" x14ac:dyDescent="0.25">
      <c r="A379" s="5" t="s">
        <v>1170</v>
      </c>
      <c r="C379" s="6">
        <v>6</v>
      </c>
      <c r="D379" s="6">
        <v>63</v>
      </c>
      <c r="E379" s="7">
        <v>8.9499999999999993</v>
      </c>
      <c r="F379" s="6">
        <v>34.729999999999997</v>
      </c>
      <c r="G379" s="8">
        <v>4.7460000000000004</v>
      </c>
      <c r="H379" s="8">
        <v>2.1549999999999998</v>
      </c>
      <c r="I379" s="6">
        <v>4.2</v>
      </c>
      <c r="J379" s="38" t="s">
        <v>1053</v>
      </c>
    </row>
    <row r="380" spans="1:10" x14ac:dyDescent="0.25">
      <c r="A380" s="5" t="s">
        <v>1171</v>
      </c>
      <c r="C380" s="6">
        <v>6</v>
      </c>
      <c r="D380" s="6">
        <v>62</v>
      </c>
      <c r="E380" s="7">
        <v>8.9499999999999993</v>
      </c>
      <c r="F380" s="6">
        <v>34.36</v>
      </c>
      <c r="G380" s="8">
        <v>4.694</v>
      </c>
      <c r="H380" s="8">
        <v>2.2040000000000002</v>
      </c>
      <c r="I380" s="6">
        <v>4.0999999999999996</v>
      </c>
      <c r="J380" s="38" t="s">
        <v>1053</v>
      </c>
    </row>
    <row r="381" spans="1:10" x14ac:dyDescent="0.25">
      <c r="A381" s="5" t="s">
        <v>1172</v>
      </c>
      <c r="C381" s="6">
        <v>6</v>
      </c>
      <c r="D381" s="6">
        <v>61</v>
      </c>
      <c r="E381" s="7">
        <v>8.9600000000000009</v>
      </c>
      <c r="F381" s="6">
        <v>33.979999999999997</v>
      </c>
      <c r="G381" s="8">
        <v>4.6399999999999997</v>
      </c>
      <c r="H381" s="8">
        <v>2.25</v>
      </c>
      <c r="I381" s="6">
        <v>4.0999999999999996</v>
      </c>
      <c r="J381" s="38" t="s">
        <v>1053</v>
      </c>
    </row>
    <row r="382" spans="1:10" x14ac:dyDescent="0.25">
      <c r="A382" s="5" t="s">
        <v>1173</v>
      </c>
      <c r="C382" s="6">
        <v>6</v>
      </c>
      <c r="D382" s="6">
        <v>60</v>
      </c>
      <c r="E382" s="7">
        <v>8.9499999999999993</v>
      </c>
      <c r="F382" s="6">
        <v>33.619999999999997</v>
      </c>
      <c r="G382" s="8">
        <v>4.5830000000000002</v>
      </c>
      <c r="H382" s="8">
        <v>2.2909999999999999</v>
      </c>
      <c r="I382" s="6">
        <v>4</v>
      </c>
      <c r="J382" s="38" t="s">
        <v>1053</v>
      </c>
    </row>
    <row r="383" spans="1:10" x14ac:dyDescent="0.25">
      <c r="A383" s="5" t="s">
        <v>1174</v>
      </c>
      <c r="C383" s="6">
        <v>6</v>
      </c>
      <c r="D383" s="6">
        <v>148.4</v>
      </c>
      <c r="E383" s="7">
        <v>3.3</v>
      </c>
      <c r="F383" s="6">
        <v>114.39</v>
      </c>
      <c r="G383" s="8">
        <v>3.5190000000000001</v>
      </c>
      <c r="H383" s="8">
        <v>-2.996</v>
      </c>
      <c r="I383" s="6">
        <v>0.5</v>
      </c>
      <c r="J383" s="38" t="s">
        <v>1175</v>
      </c>
    </row>
    <row r="384" spans="1:10" x14ac:dyDescent="0.25">
      <c r="A384" s="5" t="s">
        <v>1176</v>
      </c>
      <c r="C384" s="6">
        <v>6</v>
      </c>
      <c r="D384" s="6">
        <v>180</v>
      </c>
      <c r="E384" s="7">
        <v>2.95</v>
      </c>
      <c r="F384" s="6">
        <v>180</v>
      </c>
      <c r="G384" s="8">
        <v>2.6349999999999998</v>
      </c>
      <c r="H384" s="8">
        <v>-2.6349999999999998</v>
      </c>
      <c r="I384" s="6">
        <v>0.1</v>
      </c>
      <c r="J384" s="38" t="s">
        <v>122</v>
      </c>
    </row>
    <row r="385" spans="1:10" x14ac:dyDescent="0.25">
      <c r="A385" s="5" t="s">
        <v>1177</v>
      </c>
      <c r="C385" s="6">
        <v>6</v>
      </c>
      <c r="D385" s="6">
        <v>179</v>
      </c>
      <c r="E385" s="7">
        <v>2.94</v>
      </c>
      <c r="F385" s="6">
        <v>178.1</v>
      </c>
      <c r="G385" s="8">
        <v>2.6469999999999998</v>
      </c>
      <c r="H385" s="8">
        <v>-2.6469999999999998</v>
      </c>
      <c r="I385" s="6">
        <v>0.1</v>
      </c>
      <c r="J385" s="38" t="s">
        <v>122</v>
      </c>
    </row>
    <row r="386" spans="1:10" x14ac:dyDescent="0.25">
      <c r="A386" s="5" t="s">
        <v>1178</v>
      </c>
      <c r="C386" s="6">
        <v>6</v>
      </c>
      <c r="D386" s="6">
        <v>178</v>
      </c>
      <c r="E386" s="7">
        <v>2.93</v>
      </c>
      <c r="F386" s="6">
        <v>176.18</v>
      </c>
      <c r="G386" s="8">
        <v>2.6589999999999998</v>
      </c>
      <c r="H386" s="8">
        <v>-2.6579999999999999</v>
      </c>
      <c r="I386" s="6">
        <v>0.1</v>
      </c>
      <c r="J386" s="38" t="s">
        <v>122</v>
      </c>
    </row>
    <row r="387" spans="1:10" x14ac:dyDescent="0.25">
      <c r="A387" s="5" t="s">
        <v>1179</v>
      </c>
      <c r="C387" s="6">
        <v>6</v>
      </c>
      <c r="D387" s="6">
        <v>177</v>
      </c>
      <c r="E387" s="7">
        <v>2.92</v>
      </c>
      <c r="F387" s="6">
        <v>174.25</v>
      </c>
      <c r="G387" s="8">
        <v>2.6720000000000002</v>
      </c>
      <c r="H387" s="8">
        <v>-2.6680000000000001</v>
      </c>
      <c r="I387" s="6">
        <v>0.1</v>
      </c>
      <c r="J387" s="38" t="s">
        <v>122</v>
      </c>
    </row>
    <row r="388" spans="1:10" x14ac:dyDescent="0.25">
      <c r="A388" s="5" t="s">
        <v>1180</v>
      </c>
      <c r="C388" s="6">
        <v>6</v>
      </c>
      <c r="D388" s="6">
        <v>176</v>
      </c>
      <c r="E388" s="7">
        <v>2.91</v>
      </c>
      <c r="F388" s="6">
        <v>172.31</v>
      </c>
      <c r="G388" s="8">
        <v>2.6840000000000002</v>
      </c>
      <c r="H388" s="8">
        <v>-2.6779999999999999</v>
      </c>
      <c r="I388" s="6">
        <v>0.1</v>
      </c>
      <c r="J388" s="38" t="s">
        <v>122</v>
      </c>
    </row>
    <row r="389" spans="1:10" x14ac:dyDescent="0.25">
      <c r="A389" s="5" t="s">
        <v>1181</v>
      </c>
      <c r="C389" s="6">
        <v>6</v>
      </c>
      <c r="D389" s="6">
        <v>175</v>
      </c>
      <c r="E389" s="7">
        <v>2.91</v>
      </c>
      <c r="F389" s="6">
        <v>170.36</v>
      </c>
      <c r="G389" s="8">
        <v>2.6970000000000001</v>
      </c>
      <c r="H389" s="8">
        <v>-2.6869999999999998</v>
      </c>
      <c r="I389" s="6">
        <v>0.1</v>
      </c>
      <c r="J389" s="38" t="s">
        <v>122</v>
      </c>
    </row>
    <row r="390" spans="1:10" x14ac:dyDescent="0.25">
      <c r="A390" s="5" t="s">
        <v>1182</v>
      </c>
      <c r="C390" s="6">
        <v>6</v>
      </c>
      <c r="D390" s="6">
        <v>174</v>
      </c>
      <c r="E390" s="7">
        <v>2.9</v>
      </c>
      <c r="F390" s="6">
        <v>168.4</v>
      </c>
      <c r="G390" s="8">
        <v>2.71</v>
      </c>
      <c r="H390" s="8">
        <v>-2.6949999999999998</v>
      </c>
      <c r="I390" s="6">
        <v>0.1</v>
      </c>
      <c r="J390" s="38" t="s">
        <v>122</v>
      </c>
    </row>
    <row r="391" spans="1:10" x14ac:dyDescent="0.25">
      <c r="A391" s="5" t="s">
        <v>1183</v>
      </c>
      <c r="C391" s="6">
        <v>6</v>
      </c>
      <c r="D391" s="6">
        <v>173</v>
      </c>
      <c r="E391" s="7">
        <v>2.9</v>
      </c>
      <c r="F391" s="6">
        <v>166.43</v>
      </c>
      <c r="G391" s="8">
        <v>2.7229999999999999</v>
      </c>
      <c r="H391" s="8">
        <v>-2.7029999999999998</v>
      </c>
      <c r="I391" s="6">
        <v>0.2</v>
      </c>
      <c r="J391" s="38" t="s">
        <v>122</v>
      </c>
    </row>
    <row r="392" spans="1:10" x14ac:dyDescent="0.25">
      <c r="A392" s="5" t="s">
        <v>1184</v>
      </c>
      <c r="C392" s="6">
        <v>6</v>
      </c>
      <c r="D392" s="6">
        <v>172</v>
      </c>
      <c r="E392" s="7">
        <v>2.9</v>
      </c>
      <c r="F392" s="6">
        <v>164.45</v>
      </c>
      <c r="G392" s="8">
        <v>2.7370000000000001</v>
      </c>
      <c r="H392" s="8">
        <v>-2.71</v>
      </c>
      <c r="I392" s="6">
        <v>0.2</v>
      </c>
      <c r="J392" s="38" t="s">
        <v>122</v>
      </c>
    </row>
    <row r="393" spans="1:10" x14ac:dyDescent="0.25">
      <c r="A393" s="5" t="s">
        <v>1185</v>
      </c>
      <c r="C393" s="6">
        <v>6</v>
      </c>
      <c r="D393" s="6">
        <v>171</v>
      </c>
      <c r="E393" s="7">
        <v>2.9</v>
      </c>
      <c r="F393" s="6">
        <v>162.47</v>
      </c>
      <c r="G393" s="8">
        <v>2.75</v>
      </c>
      <c r="H393" s="8">
        <v>-2.7160000000000002</v>
      </c>
      <c r="I393" s="6">
        <v>0.2</v>
      </c>
      <c r="J393" s="38" t="s">
        <v>122</v>
      </c>
    </row>
    <row r="394" spans="1:10" x14ac:dyDescent="0.25">
      <c r="A394" s="5" t="s">
        <v>1186</v>
      </c>
      <c r="C394" s="6">
        <v>6</v>
      </c>
      <c r="D394" s="6">
        <v>170</v>
      </c>
      <c r="E394" s="7">
        <v>2.9</v>
      </c>
      <c r="F394" s="6">
        <v>160.47999999999999</v>
      </c>
      <c r="G394" s="8">
        <v>2.7639999999999998</v>
      </c>
      <c r="H394" s="8">
        <v>-2.722</v>
      </c>
      <c r="I394" s="6">
        <v>0.2</v>
      </c>
      <c r="J394" s="38" t="s">
        <v>122</v>
      </c>
    </row>
    <row r="395" spans="1:10" x14ac:dyDescent="0.25">
      <c r="A395" s="5" t="s">
        <v>1187</v>
      </c>
      <c r="C395" s="6">
        <v>6</v>
      </c>
      <c r="D395" s="6">
        <v>169</v>
      </c>
      <c r="E395" s="7">
        <v>2.91</v>
      </c>
      <c r="F395" s="6">
        <v>158.49</v>
      </c>
      <c r="G395" s="8">
        <v>2.7770000000000001</v>
      </c>
      <c r="H395" s="8">
        <v>-2.726</v>
      </c>
      <c r="I395" s="6">
        <v>0.2</v>
      </c>
      <c r="J395" s="38" t="s">
        <v>122</v>
      </c>
    </row>
    <row r="396" spans="1:10" x14ac:dyDescent="0.25">
      <c r="A396" s="5" t="s">
        <v>1188</v>
      </c>
      <c r="C396" s="6">
        <v>6</v>
      </c>
      <c r="D396" s="6">
        <v>168</v>
      </c>
      <c r="E396" s="7">
        <v>2.91</v>
      </c>
      <c r="F396" s="6">
        <v>156.51</v>
      </c>
      <c r="G396" s="8">
        <v>2.7909999999999999</v>
      </c>
      <c r="H396" s="8">
        <v>-2.73</v>
      </c>
      <c r="I396" s="6">
        <v>0.2</v>
      </c>
      <c r="J396" s="38" t="s">
        <v>122</v>
      </c>
    </row>
    <row r="397" spans="1:10" x14ac:dyDescent="0.25">
      <c r="A397" s="5" t="s">
        <v>1189</v>
      </c>
      <c r="C397" s="6">
        <v>6</v>
      </c>
      <c r="D397" s="6">
        <v>167</v>
      </c>
      <c r="E397" s="7">
        <v>2.92</v>
      </c>
      <c r="F397" s="6">
        <v>154.52000000000001</v>
      </c>
      <c r="G397" s="8">
        <v>2.8039999999999998</v>
      </c>
      <c r="H397" s="8">
        <v>-2.7320000000000002</v>
      </c>
      <c r="I397" s="6">
        <v>0.2</v>
      </c>
      <c r="J397" s="38" t="s">
        <v>122</v>
      </c>
    </row>
    <row r="398" spans="1:10" x14ac:dyDescent="0.25">
      <c r="A398" s="5" t="s">
        <v>1190</v>
      </c>
      <c r="C398" s="6">
        <v>6</v>
      </c>
      <c r="D398" s="6">
        <v>166</v>
      </c>
      <c r="E398" s="7">
        <v>2.93</v>
      </c>
      <c r="F398" s="6">
        <v>152.54</v>
      </c>
      <c r="G398" s="8">
        <v>2.8180000000000001</v>
      </c>
      <c r="H398" s="8">
        <v>-2.734</v>
      </c>
      <c r="I398" s="6">
        <v>0.3</v>
      </c>
      <c r="J398" s="38" t="s">
        <v>122</v>
      </c>
    </row>
    <row r="399" spans="1:10" x14ac:dyDescent="0.25">
      <c r="A399" s="5" t="s">
        <v>1191</v>
      </c>
      <c r="C399" s="6">
        <v>6</v>
      </c>
      <c r="D399" s="6">
        <v>165</v>
      </c>
      <c r="E399" s="7">
        <v>2.94</v>
      </c>
      <c r="F399" s="6">
        <v>150.57</v>
      </c>
      <c r="G399" s="8">
        <v>2.8319999999999999</v>
      </c>
      <c r="H399" s="8">
        <v>-2.7349999999999999</v>
      </c>
      <c r="I399" s="6">
        <v>0.3</v>
      </c>
      <c r="J399" s="38" t="s">
        <v>122</v>
      </c>
    </row>
    <row r="400" spans="1:10" x14ac:dyDescent="0.25">
      <c r="A400" s="5" t="s">
        <v>1192</v>
      </c>
      <c r="C400" s="6">
        <v>6</v>
      </c>
      <c r="D400" s="6">
        <v>164</v>
      </c>
      <c r="E400" s="7">
        <v>2.95</v>
      </c>
      <c r="F400" s="6">
        <v>148.6</v>
      </c>
      <c r="G400" s="8">
        <v>2.8460000000000001</v>
      </c>
      <c r="H400" s="8">
        <v>-2.7349999999999999</v>
      </c>
      <c r="I400" s="6">
        <v>0.3</v>
      </c>
      <c r="J400" s="38" t="s">
        <v>122</v>
      </c>
    </row>
    <row r="401" spans="1:10" x14ac:dyDescent="0.25">
      <c r="A401" s="5" t="s">
        <v>1193</v>
      </c>
      <c r="C401" s="6">
        <v>6</v>
      </c>
      <c r="D401" s="6">
        <v>163</v>
      </c>
      <c r="E401" s="7">
        <v>2.97</v>
      </c>
      <c r="F401" s="6">
        <v>146.63999999999999</v>
      </c>
      <c r="G401" s="8">
        <v>2.86</v>
      </c>
      <c r="H401" s="8">
        <v>-2.7349999999999999</v>
      </c>
      <c r="I401" s="6">
        <v>0.3</v>
      </c>
      <c r="J401" s="38" t="s">
        <v>122</v>
      </c>
    </row>
    <row r="402" spans="1:10" x14ac:dyDescent="0.25">
      <c r="A402" s="5" t="s">
        <v>1194</v>
      </c>
      <c r="C402" s="6">
        <v>6</v>
      </c>
      <c r="D402" s="6">
        <v>162</v>
      </c>
      <c r="E402" s="7">
        <v>2.99</v>
      </c>
      <c r="F402" s="6">
        <v>144.69999999999999</v>
      </c>
      <c r="G402" s="8">
        <v>2.8740000000000001</v>
      </c>
      <c r="H402" s="8">
        <v>-2.7330000000000001</v>
      </c>
      <c r="I402" s="6">
        <v>0.3</v>
      </c>
      <c r="J402" s="38" t="s">
        <v>122</v>
      </c>
    </row>
    <row r="403" spans="1:10" x14ac:dyDescent="0.25">
      <c r="A403" s="5" t="s">
        <v>1195</v>
      </c>
      <c r="C403" s="6">
        <v>6</v>
      </c>
      <c r="D403" s="6">
        <v>161</v>
      </c>
      <c r="E403" s="7">
        <v>3</v>
      </c>
      <c r="F403" s="6">
        <v>142.76</v>
      </c>
      <c r="G403" s="8">
        <v>2.8879999999999999</v>
      </c>
      <c r="H403" s="8">
        <v>-2.7309999999999999</v>
      </c>
      <c r="I403" s="6">
        <v>0.3</v>
      </c>
      <c r="J403" s="38" t="s">
        <v>122</v>
      </c>
    </row>
    <row r="404" spans="1:10" x14ac:dyDescent="0.25">
      <c r="A404" s="5" t="s">
        <v>1196</v>
      </c>
      <c r="C404" s="6">
        <v>6</v>
      </c>
      <c r="D404" s="6">
        <v>160</v>
      </c>
      <c r="E404" s="7">
        <v>3.02</v>
      </c>
      <c r="F404" s="6">
        <v>140.83000000000001</v>
      </c>
      <c r="G404" s="8">
        <v>2.9020000000000001</v>
      </c>
      <c r="H404" s="8">
        <v>-2.7269999999999999</v>
      </c>
      <c r="I404" s="6">
        <v>0.3</v>
      </c>
      <c r="J404" s="38" t="s">
        <v>122</v>
      </c>
    </row>
    <row r="405" spans="1:10" x14ac:dyDescent="0.25">
      <c r="A405" s="5" t="s">
        <v>1197</v>
      </c>
      <c r="C405" s="6">
        <v>6</v>
      </c>
      <c r="D405" s="6">
        <v>159</v>
      </c>
      <c r="E405" s="7">
        <v>3.05</v>
      </c>
      <c r="F405" s="6">
        <v>138.91999999999999</v>
      </c>
      <c r="G405" s="8">
        <v>2.9169999999999998</v>
      </c>
      <c r="H405" s="8">
        <v>-2.7229999999999999</v>
      </c>
      <c r="I405" s="6">
        <v>0.4</v>
      </c>
      <c r="J405" s="38" t="s">
        <v>122</v>
      </c>
    </row>
    <row r="406" spans="1:10" x14ac:dyDescent="0.25">
      <c r="A406" s="5" t="s">
        <v>1198</v>
      </c>
      <c r="C406" s="6">
        <v>6</v>
      </c>
      <c r="D406" s="6">
        <v>158</v>
      </c>
      <c r="E406" s="7">
        <v>3.07</v>
      </c>
      <c r="F406" s="6">
        <v>137.02000000000001</v>
      </c>
      <c r="G406" s="8">
        <v>2.9319999999999999</v>
      </c>
      <c r="H406" s="8">
        <v>-2.7189999999999999</v>
      </c>
      <c r="I406" s="6">
        <v>0.4</v>
      </c>
      <c r="J406" s="38" t="s">
        <v>122</v>
      </c>
    </row>
    <row r="407" spans="1:10" x14ac:dyDescent="0.25">
      <c r="A407" s="5" t="s">
        <v>1199</v>
      </c>
      <c r="C407" s="6">
        <v>6</v>
      </c>
      <c r="D407" s="6">
        <v>157</v>
      </c>
      <c r="E407" s="7">
        <v>3.09</v>
      </c>
      <c r="F407" s="6">
        <v>135.13999999999999</v>
      </c>
      <c r="G407" s="8">
        <v>2.9470000000000001</v>
      </c>
      <c r="H407" s="8">
        <v>-2.7130000000000001</v>
      </c>
      <c r="I407" s="6">
        <v>0.4</v>
      </c>
      <c r="J407" s="38" t="s">
        <v>122</v>
      </c>
    </row>
    <row r="408" spans="1:10" x14ac:dyDescent="0.25">
      <c r="A408" s="5" t="s">
        <v>1200</v>
      </c>
      <c r="C408" s="6">
        <v>6</v>
      </c>
      <c r="D408" s="6">
        <v>156</v>
      </c>
      <c r="E408" s="7">
        <v>3.12</v>
      </c>
      <c r="F408" s="6">
        <v>133.27000000000001</v>
      </c>
      <c r="G408" s="8">
        <v>2.9630000000000001</v>
      </c>
      <c r="H408" s="8">
        <v>-2.7069999999999999</v>
      </c>
      <c r="I408" s="6">
        <v>0.4</v>
      </c>
      <c r="J408" s="38" t="s">
        <v>122</v>
      </c>
    </row>
    <row r="409" spans="1:10" x14ac:dyDescent="0.25">
      <c r="A409" s="5" t="s">
        <v>1201</v>
      </c>
      <c r="C409" s="6">
        <v>6</v>
      </c>
      <c r="D409" s="6">
        <v>155</v>
      </c>
      <c r="E409" s="7">
        <v>3.15</v>
      </c>
      <c r="F409" s="6">
        <v>131.41</v>
      </c>
      <c r="G409" s="8">
        <v>2.9790000000000001</v>
      </c>
      <c r="H409" s="8">
        <v>-2.7</v>
      </c>
      <c r="I409" s="6">
        <v>0.4</v>
      </c>
      <c r="J409" s="38" t="s">
        <v>122</v>
      </c>
    </row>
    <row r="410" spans="1:10" x14ac:dyDescent="0.25">
      <c r="A410" s="5" t="s">
        <v>1202</v>
      </c>
      <c r="C410" s="6">
        <v>6</v>
      </c>
      <c r="D410" s="6">
        <v>154</v>
      </c>
      <c r="E410" s="7">
        <v>3.18</v>
      </c>
      <c r="F410" s="6">
        <v>129.56</v>
      </c>
      <c r="G410" s="8">
        <v>2.996</v>
      </c>
      <c r="H410" s="8">
        <v>-2.6930000000000001</v>
      </c>
      <c r="I410" s="6">
        <v>0.4</v>
      </c>
      <c r="J410" s="38" t="s">
        <v>122</v>
      </c>
    </row>
    <row r="411" spans="1:10" x14ac:dyDescent="0.25">
      <c r="A411" s="5" t="s">
        <v>1203</v>
      </c>
      <c r="C411" s="6">
        <v>6</v>
      </c>
      <c r="D411" s="6">
        <v>153</v>
      </c>
      <c r="E411" s="7">
        <v>3.21</v>
      </c>
      <c r="F411" s="6">
        <v>127.73</v>
      </c>
      <c r="G411" s="8">
        <v>3.0139999999999998</v>
      </c>
      <c r="H411" s="8">
        <v>-2.6850000000000001</v>
      </c>
      <c r="I411" s="6">
        <v>0.4</v>
      </c>
      <c r="J411" s="38" t="s">
        <v>122</v>
      </c>
    </row>
    <row r="412" spans="1:10" x14ac:dyDescent="0.25">
      <c r="A412" s="5" t="s">
        <v>1204</v>
      </c>
      <c r="C412" s="6">
        <v>6</v>
      </c>
      <c r="D412" s="6">
        <v>152</v>
      </c>
      <c r="E412" s="7">
        <v>3.24</v>
      </c>
      <c r="F412" s="6">
        <v>125.91</v>
      </c>
      <c r="G412" s="8">
        <v>3.032</v>
      </c>
      <c r="H412" s="8">
        <v>-2.677</v>
      </c>
      <c r="I412" s="6">
        <v>0.5</v>
      </c>
      <c r="J412" s="38" t="s">
        <v>122</v>
      </c>
    </row>
    <row r="413" spans="1:10" x14ac:dyDescent="0.25">
      <c r="A413" s="5" t="s">
        <v>1205</v>
      </c>
      <c r="C413" s="6">
        <v>6</v>
      </c>
      <c r="D413" s="6">
        <v>151</v>
      </c>
      <c r="E413" s="7">
        <v>3.27</v>
      </c>
      <c r="F413" s="6">
        <v>124.1</v>
      </c>
      <c r="G413" s="8">
        <v>3.0510000000000002</v>
      </c>
      <c r="H413" s="8">
        <v>-2.6680000000000001</v>
      </c>
      <c r="I413" s="6">
        <v>0.5</v>
      </c>
      <c r="J413" s="38" t="s">
        <v>122</v>
      </c>
    </row>
    <row r="414" spans="1:10" x14ac:dyDescent="0.25">
      <c r="A414" s="5" t="s">
        <v>1206</v>
      </c>
      <c r="C414" s="6">
        <v>6</v>
      </c>
      <c r="D414" s="6">
        <v>150</v>
      </c>
      <c r="E414" s="7">
        <v>3.3</v>
      </c>
      <c r="F414" s="6">
        <v>122.31</v>
      </c>
      <c r="G414" s="8">
        <v>3.07</v>
      </c>
      <c r="H414" s="8">
        <v>-2.6589999999999998</v>
      </c>
      <c r="I414" s="6">
        <v>0.5</v>
      </c>
      <c r="J414" s="38" t="s">
        <v>122</v>
      </c>
    </row>
    <row r="415" spans="1:10" x14ac:dyDescent="0.25">
      <c r="A415" s="5" t="s">
        <v>1207</v>
      </c>
      <c r="C415" s="6">
        <v>6</v>
      </c>
      <c r="D415" s="6">
        <v>149</v>
      </c>
      <c r="E415" s="7">
        <v>3.34</v>
      </c>
      <c r="F415" s="6">
        <v>120.53</v>
      </c>
      <c r="G415" s="8">
        <v>3.09</v>
      </c>
      <c r="H415" s="8">
        <v>-2.649</v>
      </c>
      <c r="I415" s="6">
        <v>0.5</v>
      </c>
      <c r="J415" s="38" t="s">
        <v>122</v>
      </c>
    </row>
    <row r="416" spans="1:10" x14ac:dyDescent="0.25">
      <c r="A416" s="5" t="s">
        <v>1208</v>
      </c>
      <c r="C416" s="6">
        <v>6</v>
      </c>
      <c r="D416" s="6">
        <v>148</v>
      </c>
      <c r="E416" s="7">
        <v>3.38</v>
      </c>
      <c r="F416" s="6">
        <v>118.76</v>
      </c>
      <c r="G416" s="8">
        <v>3.1110000000000002</v>
      </c>
      <c r="H416" s="8">
        <v>-2.6379999999999999</v>
      </c>
      <c r="I416" s="6">
        <v>0.5</v>
      </c>
      <c r="J416" s="38" t="s">
        <v>122</v>
      </c>
    </row>
    <row r="417" spans="1:10" x14ac:dyDescent="0.25">
      <c r="A417" s="5" t="s">
        <v>1209</v>
      </c>
      <c r="C417" s="6">
        <v>6</v>
      </c>
      <c r="D417" s="6">
        <v>147</v>
      </c>
      <c r="E417" s="7">
        <v>3.41</v>
      </c>
      <c r="F417" s="6">
        <v>117.01</v>
      </c>
      <c r="G417" s="8">
        <v>3.1320000000000001</v>
      </c>
      <c r="H417" s="8">
        <v>-2.6269999999999998</v>
      </c>
      <c r="I417" s="6">
        <v>0.5</v>
      </c>
      <c r="J417" s="38" t="s">
        <v>122</v>
      </c>
    </row>
    <row r="418" spans="1:10" x14ac:dyDescent="0.25">
      <c r="A418" s="5" t="s">
        <v>1210</v>
      </c>
      <c r="C418" s="6">
        <v>6</v>
      </c>
      <c r="D418" s="6">
        <v>146</v>
      </c>
      <c r="E418" s="7">
        <v>3.45</v>
      </c>
      <c r="F418" s="6">
        <v>115.28</v>
      </c>
      <c r="G418" s="8">
        <v>3.1549999999999998</v>
      </c>
      <c r="H418" s="8">
        <v>-2.6150000000000002</v>
      </c>
      <c r="I418" s="6">
        <v>0.5</v>
      </c>
      <c r="J418" s="38" t="s">
        <v>122</v>
      </c>
    </row>
    <row r="419" spans="1:10" x14ac:dyDescent="0.25">
      <c r="A419" s="5" t="s">
        <v>1211</v>
      </c>
      <c r="C419" s="6">
        <v>6</v>
      </c>
      <c r="D419" s="6">
        <v>145</v>
      </c>
      <c r="E419" s="7">
        <v>3.49</v>
      </c>
      <c r="F419" s="6">
        <v>113.55</v>
      </c>
      <c r="G419" s="8">
        <v>3.1779999999999999</v>
      </c>
      <c r="H419" s="8">
        <v>-2.6030000000000002</v>
      </c>
      <c r="I419" s="6">
        <v>0.6</v>
      </c>
      <c r="J419" s="38" t="s">
        <v>122</v>
      </c>
    </row>
    <row r="420" spans="1:10" x14ac:dyDescent="0.25">
      <c r="A420" s="5" t="s">
        <v>1212</v>
      </c>
      <c r="C420" s="6">
        <v>6</v>
      </c>
      <c r="D420" s="6">
        <v>144</v>
      </c>
      <c r="E420" s="7">
        <v>3.54</v>
      </c>
      <c r="F420" s="6">
        <v>111.83</v>
      </c>
      <c r="G420" s="8">
        <v>3.2029999999999998</v>
      </c>
      <c r="H420" s="8">
        <v>-2.5910000000000002</v>
      </c>
      <c r="I420" s="6">
        <v>0.6</v>
      </c>
      <c r="J420" s="38" t="s">
        <v>122</v>
      </c>
    </row>
    <row r="421" spans="1:10" x14ac:dyDescent="0.25">
      <c r="A421" s="5" t="s">
        <v>1213</v>
      </c>
      <c r="C421" s="6">
        <v>6</v>
      </c>
      <c r="D421" s="6">
        <v>143</v>
      </c>
      <c r="E421" s="7">
        <v>3.58</v>
      </c>
      <c r="F421" s="6">
        <v>110.12</v>
      </c>
      <c r="G421" s="8">
        <v>3.2280000000000002</v>
      </c>
      <c r="H421" s="8">
        <v>-2.5779999999999998</v>
      </c>
      <c r="I421" s="6">
        <v>0.6</v>
      </c>
      <c r="J421" s="38" t="s">
        <v>122</v>
      </c>
    </row>
    <row r="422" spans="1:10" x14ac:dyDescent="0.25">
      <c r="A422" s="5" t="s">
        <v>1214</v>
      </c>
      <c r="C422" s="6">
        <v>6</v>
      </c>
      <c r="D422" s="6">
        <v>142</v>
      </c>
      <c r="E422" s="7">
        <v>3.62</v>
      </c>
      <c r="F422" s="6">
        <v>108.41</v>
      </c>
      <c r="G422" s="8">
        <v>3.2559999999999998</v>
      </c>
      <c r="H422" s="8">
        <v>-2.5659999999999998</v>
      </c>
      <c r="I422" s="6">
        <v>0.6</v>
      </c>
      <c r="J422" s="38" t="s">
        <v>122</v>
      </c>
    </row>
    <row r="423" spans="1:10" x14ac:dyDescent="0.25">
      <c r="A423" s="5" t="s">
        <v>1215</v>
      </c>
      <c r="C423" s="6">
        <v>6</v>
      </c>
      <c r="D423" s="6">
        <v>141</v>
      </c>
      <c r="E423" s="7">
        <v>3.67</v>
      </c>
      <c r="F423" s="6">
        <v>106.7</v>
      </c>
      <c r="G423" s="8">
        <v>3.2850000000000001</v>
      </c>
      <c r="H423" s="8">
        <v>-2.5529999999999999</v>
      </c>
      <c r="I423" s="6">
        <v>0.6</v>
      </c>
      <c r="J423" s="38" t="s">
        <v>122</v>
      </c>
    </row>
    <row r="424" spans="1:10" x14ac:dyDescent="0.25">
      <c r="A424" s="5" t="s">
        <v>1216</v>
      </c>
      <c r="C424" s="6">
        <v>6</v>
      </c>
      <c r="D424" s="6">
        <v>140</v>
      </c>
      <c r="E424" s="7">
        <v>3.72</v>
      </c>
      <c r="F424" s="6">
        <v>105</v>
      </c>
      <c r="G424" s="8">
        <v>3.3159999999999998</v>
      </c>
      <c r="H424" s="8">
        <v>-2.54</v>
      </c>
      <c r="I424" s="6">
        <v>0.6</v>
      </c>
      <c r="J424" s="38" t="s">
        <v>122</v>
      </c>
    </row>
    <row r="425" spans="1:10" x14ac:dyDescent="0.25">
      <c r="A425" s="5" t="s">
        <v>1217</v>
      </c>
      <c r="C425" s="6">
        <v>6</v>
      </c>
      <c r="D425" s="6">
        <v>139</v>
      </c>
      <c r="E425" s="7">
        <v>3.76</v>
      </c>
      <c r="F425" s="6">
        <v>103.29</v>
      </c>
      <c r="G425" s="8">
        <v>3.3490000000000002</v>
      </c>
      <c r="H425" s="8">
        <v>-2.5270000000000001</v>
      </c>
      <c r="I425" s="6">
        <v>0.7</v>
      </c>
      <c r="J425" s="38" t="s">
        <v>122</v>
      </c>
    </row>
    <row r="426" spans="1:10" x14ac:dyDescent="0.25">
      <c r="A426" s="5" t="s">
        <v>1218</v>
      </c>
      <c r="C426" s="6">
        <v>6</v>
      </c>
      <c r="D426" s="6">
        <v>138</v>
      </c>
      <c r="E426" s="7">
        <v>3.81</v>
      </c>
      <c r="F426" s="6">
        <v>101.58</v>
      </c>
      <c r="G426" s="8">
        <v>3.3839999999999999</v>
      </c>
      <c r="H426" s="8">
        <v>-2.5150000000000001</v>
      </c>
      <c r="I426" s="6">
        <v>0.7</v>
      </c>
      <c r="J426" s="38" t="s">
        <v>122</v>
      </c>
    </row>
    <row r="427" spans="1:10" x14ac:dyDescent="0.25">
      <c r="A427" s="5" t="s">
        <v>1219</v>
      </c>
      <c r="C427" s="6">
        <v>6</v>
      </c>
      <c r="D427" s="6">
        <v>137</v>
      </c>
      <c r="E427" s="7">
        <v>3.87</v>
      </c>
      <c r="F427" s="6">
        <v>99.87</v>
      </c>
      <c r="G427" s="8">
        <v>3.4209999999999998</v>
      </c>
      <c r="H427" s="8">
        <v>-2.5019999999999998</v>
      </c>
      <c r="I427" s="6">
        <v>0.7</v>
      </c>
      <c r="J427" s="38" t="s">
        <v>122</v>
      </c>
    </row>
    <row r="428" spans="1:10" x14ac:dyDescent="0.25">
      <c r="A428" s="5" t="s">
        <v>1220</v>
      </c>
      <c r="C428" s="6">
        <v>6</v>
      </c>
      <c r="D428" s="6">
        <v>136</v>
      </c>
      <c r="E428" s="7">
        <v>3.92</v>
      </c>
      <c r="F428" s="6">
        <v>98.15</v>
      </c>
      <c r="G428" s="8">
        <v>3.4609999999999999</v>
      </c>
      <c r="H428" s="8">
        <v>-2.4889999999999999</v>
      </c>
      <c r="I428" s="6">
        <v>0.7</v>
      </c>
      <c r="J428" s="38" t="s">
        <v>122</v>
      </c>
    </row>
    <row r="429" spans="1:10" x14ac:dyDescent="0.25">
      <c r="A429" s="5" t="s">
        <v>1221</v>
      </c>
      <c r="C429" s="6">
        <v>6</v>
      </c>
      <c r="D429" s="6">
        <v>135</v>
      </c>
      <c r="E429" s="7">
        <v>3.97</v>
      </c>
      <c r="F429" s="6">
        <v>96.43</v>
      </c>
      <c r="G429" s="8">
        <v>3.5030000000000001</v>
      </c>
      <c r="H429" s="8">
        <v>-2.4769999999999999</v>
      </c>
      <c r="I429" s="6">
        <v>0.7</v>
      </c>
      <c r="J429" s="38" t="s">
        <v>122</v>
      </c>
    </row>
    <row r="430" spans="1:10" x14ac:dyDescent="0.25">
      <c r="A430" s="5" t="s">
        <v>1222</v>
      </c>
      <c r="C430" s="6">
        <v>6</v>
      </c>
      <c r="D430" s="6">
        <v>134</v>
      </c>
      <c r="E430" s="7">
        <v>4.03</v>
      </c>
      <c r="F430" s="6">
        <v>94.71</v>
      </c>
      <c r="G430" s="8">
        <v>3.548</v>
      </c>
      <c r="H430" s="8">
        <v>-2.4649999999999999</v>
      </c>
      <c r="I430" s="6">
        <v>0.8</v>
      </c>
      <c r="J430" s="38" t="s">
        <v>122</v>
      </c>
    </row>
    <row r="431" spans="1:10" x14ac:dyDescent="0.25">
      <c r="A431" s="5" t="s">
        <v>1223</v>
      </c>
      <c r="C431" s="6">
        <v>6</v>
      </c>
      <c r="D431" s="6">
        <v>133</v>
      </c>
      <c r="E431" s="7">
        <v>4.09</v>
      </c>
      <c r="F431" s="6">
        <v>92.98</v>
      </c>
      <c r="G431" s="8">
        <v>3.5950000000000002</v>
      </c>
      <c r="H431" s="8">
        <v>-2.452</v>
      </c>
      <c r="I431" s="6">
        <v>0.8</v>
      </c>
      <c r="J431" s="38" t="s">
        <v>122</v>
      </c>
    </row>
    <row r="432" spans="1:10" x14ac:dyDescent="0.25">
      <c r="A432" s="5" t="s">
        <v>1224</v>
      </c>
      <c r="C432" s="6">
        <v>6</v>
      </c>
      <c r="D432" s="6">
        <v>132</v>
      </c>
      <c r="E432" s="7">
        <v>4.1500000000000004</v>
      </c>
      <c r="F432" s="6">
        <v>91.25</v>
      </c>
      <c r="G432" s="8">
        <v>3.645</v>
      </c>
      <c r="H432" s="8">
        <v>-2.4390000000000001</v>
      </c>
      <c r="I432" s="6">
        <v>0.8</v>
      </c>
      <c r="J432" s="38" t="s">
        <v>122</v>
      </c>
    </row>
    <row r="433" spans="1:10" x14ac:dyDescent="0.25">
      <c r="A433" s="5" t="s">
        <v>1225</v>
      </c>
      <c r="C433" s="6">
        <v>6</v>
      </c>
      <c r="D433" s="6">
        <v>131</v>
      </c>
      <c r="E433" s="7">
        <v>4.21</v>
      </c>
      <c r="F433" s="6">
        <v>89.53</v>
      </c>
      <c r="G433" s="8">
        <v>3.6970000000000001</v>
      </c>
      <c r="H433" s="8">
        <v>-2.4260000000000002</v>
      </c>
      <c r="I433" s="6">
        <v>0.8</v>
      </c>
      <c r="J433" s="38" t="s">
        <v>122</v>
      </c>
    </row>
    <row r="434" spans="1:10" x14ac:dyDescent="0.25">
      <c r="A434" s="5" t="s">
        <v>1226</v>
      </c>
      <c r="C434" s="6">
        <v>6</v>
      </c>
      <c r="D434" s="6">
        <v>130</v>
      </c>
      <c r="E434" s="7">
        <v>4.28</v>
      </c>
      <c r="F434" s="6">
        <v>87.82</v>
      </c>
      <c r="G434" s="8">
        <v>3.7519999999999998</v>
      </c>
      <c r="H434" s="8">
        <v>-2.4119999999999999</v>
      </c>
      <c r="I434" s="6">
        <v>0.9</v>
      </c>
      <c r="J434" s="38" t="s">
        <v>122</v>
      </c>
    </row>
    <row r="435" spans="1:10" x14ac:dyDescent="0.25">
      <c r="A435" s="5" t="s">
        <v>1227</v>
      </c>
      <c r="C435" s="6">
        <v>6</v>
      </c>
      <c r="D435" s="6">
        <v>129</v>
      </c>
      <c r="E435" s="7">
        <v>4.3499999999999996</v>
      </c>
      <c r="F435" s="6">
        <v>86.12</v>
      </c>
      <c r="G435" s="8">
        <v>3.8079999999999998</v>
      </c>
      <c r="H435" s="8">
        <v>-2.3959999999999999</v>
      </c>
      <c r="I435" s="6">
        <v>0.9</v>
      </c>
      <c r="J435" s="38" t="s">
        <v>122</v>
      </c>
    </row>
    <row r="436" spans="1:10" x14ac:dyDescent="0.25">
      <c r="A436" s="5" t="s">
        <v>1228</v>
      </c>
      <c r="C436" s="6">
        <v>6</v>
      </c>
      <c r="D436" s="6">
        <v>128</v>
      </c>
      <c r="E436" s="7">
        <v>4.42</v>
      </c>
      <c r="F436" s="6">
        <v>84.44</v>
      </c>
      <c r="G436" s="8">
        <v>3.8660000000000001</v>
      </c>
      <c r="H436" s="8">
        <v>-2.38</v>
      </c>
      <c r="I436" s="6">
        <v>1</v>
      </c>
      <c r="J436" s="38" t="s">
        <v>122</v>
      </c>
    </row>
    <row r="437" spans="1:10" x14ac:dyDescent="0.25">
      <c r="A437" s="5" t="s">
        <v>1229</v>
      </c>
      <c r="C437" s="6">
        <v>6</v>
      </c>
      <c r="D437" s="6">
        <v>127</v>
      </c>
      <c r="E437" s="7">
        <v>4.49</v>
      </c>
      <c r="F437" s="6">
        <v>82.78</v>
      </c>
      <c r="G437" s="8">
        <v>3.9249999999999998</v>
      </c>
      <c r="H437" s="8">
        <v>-2.3620000000000001</v>
      </c>
      <c r="I437" s="6">
        <v>1</v>
      </c>
      <c r="J437" s="38" t="s">
        <v>122</v>
      </c>
    </row>
    <row r="438" spans="1:10" x14ac:dyDescent="0.25">
      <c r="A438" s="5" t="s">
        <v>1230</v>
      </c>
      <c r="C438" s="6">
        <v>6</v>
      </c>
      <c r="D438" s="6">
        <v>126</v>
      </c>
      <c r="E438" s="7">
        <v>4.57</v>
      </c>
      <c r="F438" s="6">
        <v>81.14</v>
      </c>
      <c r="G438" s="8">
        <v>3.9849999999999999</v>
      </c>
      <c r="H438" s="8">
        <v>-2.343</v>
      </c>
      <c r="I438" s="6">
        <v>1</v>
      </c>
      <c r="J438" s="38" t="s">
        <v>122</v>
      </c>
    </row>
    <row r="439" spans="1:10" x14ac:dyDescent="0.25">
      <c r="A439" s="5" t="s">
        <v>1231</v>
      </c>
      <c r="C439" s="6">
        <v>6</v>
      </c>
      <c r="D439" s="6">
        <v>125</v>
      </c>
      <c r="E439" s="7">
        <v>4.6500000000000004</v>
      </c>
      <c r="F439" s="6">
        <v>79.540000000000006</v>
      </c>
      <c r="G439" s="8">
        <v>4.0469999999999997</v>
      </c>
      <c r="H439" s="8">
        <v>-2.3210000000000002</v>
      </c>
      <c r="I439" s="6">
        <v>1.1000000000000001</v>
      </c>
      <c r="J439" s="38" t="s">
        <v>122</v>
      </c>
    </row>
    <row r="440" spans="1:10" x14ac:dyDescent="0.25">
      <c r="A440" s="5" t="s">
        <v>1232</v>
      </c>
      <c r="C440" s="6">
        <v>6</v>
      </c>
      <c r="D440" s="6">
        <v>124</v>
      </c>
      <c r="E440" s="7">
        <v>4.7300000000000004</v>
      </c>
      <c r="F440" s="6">
        <v>77.97</v>
      </c>
      <c r="G440" s="8">
        <v>4.1079999999999997</v>
      </c>
      <c r="H440" s="8">
        <v>-2.2970000000000002</v>
      </c>
      <c r="I440" s="6">
        <v>1.1000000000000001</v>
      </c>
      <c r="J440" s="38" t="s">
        <v>122</v>
      </c>
    </row>
    <row r="441" spans="1:10" x14ac:dyDescent="0.25">
      <c r="A441" s="5" t="s">
        <v>1233</v>
      </c>
      <c r="C441" s="6">
        <v>6</v>
      </c>
      <c r="D441" s="6">
        <v>123</v>
      </c>
      <c r="E441" s="7">
        <v>4.82</v>
      </c>
      <c r="F441" s="6">
        <v>76.430000000000007</v>
      </c>
      <c r="G441" s="8">
        <v>4.1710000000000003</v>
      </c>
      <c r="H441" s="8">
        <v>-2.2719999999999998</v>
      </c>
      <c r="I441" s="6">
        <v>1.2</v>
      </c>
      <c r="J441" s="38" t="s">
        <v>122</v>
      </c>
    </row>
    <row r="442" spans="1:10" x14ac:dyDescent="0.25">
      <c r="A442" s="5" t="s">
        <v>1234</v>
      </c>
      <c r="C442" s="6">
        <v>6</v>
      </c>
      <c r="D442" s="6">
        <v>122</v>
      </c>
      <c r="E442" s="7">
        <v>4.9000000000000004</v>
      </c>
      <c r="F442" s="6">
        <v>74.930000000000007</v>
      </c>
      <c r="G442" s="8">
        <v>4.2329999999999997</v>
      </c>
      <c r="H442" s="8">
        <v>-2.2429999999999999</v>
      </c>
      <c r="I442" s="6">
        <v>1.2</v>
      </c>
      <c r="J442" s="38" t="s">
        <v>122</v>
      </c>
    </row>
    <row r="443" spans="1:10" x14ac:dyDescent="0.25">
      <c r="A443" s="5" t="s">
        <v>1235</v>
      </c>
      <c r="C443" s="6">
        <v>6</v>
      </c>
      <c r="D443" s="6">
        <v>121</v>
      </c>
      <c r="E443" s="7">
        <v>4.99</v>
      </c>
      <c r="F443" s="6">
        <v>73.47</v>
      </c>
      <c r="G443" s="8">
        <v>4.2949999999999999</v>
      </c>
      <c r="H443" s="8">
        <v>-2.2120000000000002</v>
      </c>
      <c r="I443" s="6">
        <v>1.3</v>
      </c>
      <c r="J443" s="38" t="s">
        <v>122</v>
      </c>
    </row>
    <row r="444" spans="1:10" x14ac:dyDescent="0.25">
      <c r="A444" s="5" t="s">
        <v>1236</v>
      </c>
      <c r="C444" s="6">
        <v>6</v>
      </c>
      <c r="D444" s="6">
        <v>120</v>
      </c>
      <c r="E444" s="7">
        <v>5.08</v>
      </c>
      <c r="F444" s="6">
        <v>72.06</v>
      </c>
      <c r="G444" s="8">
        <v>4.3570000000000002</v>
      </c>
      <c r="H444" s="8">
        <v>-2.1779999999999999</v>
      </c>
      <c r="I444" s="6">
        <v>1.3</v>
      </c>
      <c r="J444" s="38" t="s">
        <v>122</v>
      </c>
    </row>
    <row r="445" spans="1:10" x14ac:dyDescent="0.25">
      <c r="A445" s="5" t="s">
        <v>1237</v>
      </c>
      <c r="C445" s="6">
        <v>6</v>
      </c>
      <c r="D445" s="6">
        <v>119</v>
      </c>
      <c r="E445" s="7">
        <v>5.17</v>
      </c>
      <c r="F445" s="6">
        <v>70.7</v>
      </c>
      <c r="G445" s="8">
        <v>4.4169999999999998</v>
      </c>
      <c r="H445" s="8">
        <v>-2.141</v>
      </c>
      <c r="I445" s="6">
        <v>1.4</v>
      </c>
      <c r="J445" s="38" t="s">
        <v>122</v>
      </c>
    </row>
    <row r="446" spans="1:10" x14ac:dyDescent="0.25">
      <c r="A446" s="5" t="s">
        <v>1238</v>
      </c>
      <c r="C446" s="6">
        <v>6</v>
      </c>
      <c r="D446" s="6">
        <v>118</v>
      </c>
      <c r="E446" s="7">
        <v>5.27</v>
      </c>
      <c r="F446" s="6">
        <v>69.39</v>
      </c>
      <c r="G446" s="8">
        <v>4.4740000000000002</v>
      </c>
      <c r="H446" s="8">
        <v>-2.101</v>
      </c>
      <c r="I446" s="6">
        <v>1.4</v>
      </c>
      <c r="J446" s="38" t="s">
        <v>122</v>
      </c>
    </row>
    <row r="447" spans="1:10" x14ac:dyDescent="0.25">
      <c r="A447" s="5" t="s">
        <v>1239</v>
      </c>
      <c r="C447" s="6">
        <v>6</v>
      </c>
      <c r="D447" s="6">
        <v>117</v>
      </c>
      <c r="E447" s="7">
        <v>5.36</v>
      </c>
      <c r="F447" s="6">
        <v>68.14</v>
      </c>
      <c r="G447" s="8">
        <v>4.53</v>
      </c>
      <c r="H447" s="8">
        <v>-2.0569999999999999</v>
      </c>
      <c r="I447" s="6">
        <v>1.5</v>
      </c>
      <c r="J447" s="38" t="s">
        <v>122</v>
      </c>
    </row>
    <row r="448" spans="1:10" x14ac:dyDescent="0.25">
      <c r="A448" s="5" t="s">
        <v>1240</v>
      </c>
      <c r="C448" s="6">
        <v>6</v>
      </c>
      <c r="D448" s="6">
        <v>116</v>
      </c>
      <c r="E448" s="7">
        <v>5.45</v>
      </c>
      <c r="F448" s="6">
        <v>66.94</v>
      </c>
      <c r="G448" s="8">
        <v>4.5830000000000002</v>
      </c>
      <c r="H448" s="8">
        <v>-2.0089999999999999</v>
      </c>
      <c r="I448" s="6">
        <v>1.6</v>
      </c>
      <c r="J448" s="38" t="s">
        <v>122</v>
      </c>
    </row>
    <row r="449" spans="1:10" x14ac:dyDescent="0.25">
      <c r="A449" s="5" t="s">
        <v>1241</v>
      </c>
      <c r="C449" s="6">
        <v>6</v>
      </c>
      <c r="D449" s="6">
        <v>115</v>
      </c>
      <c r="E449" s="7">
        <v>5.55</v>
      </c>
      <c r="F449" s="6">
        <v>65.790000000000006</v>
      </c>
      <c r="G449" s="8">
        <v>4.6340000000000003</v>
      </c>
      <c r="H449" s="8">
        <v>-1.958</v>
      </c>
      <c r="I449" s="6">
        <v>1.6</v>
      </c>
      <c r="J449" s="38" t="s">
        <v>122</v>
      </c>
    </row>
    <row r="450" spans="1:10" x14ac:dyDescent="0.25">
      <c r="A450" s="5" t="s">
        <v>1242</v>
      </c>
      <c r="C450" s="6">
        <v>6</v>
      </c>
      <c r="D450" s="6">
        <v>114</v>
      </c>
      <c r="E450" s="7">
        <v>5.64</v>
      </c>
      <c r="F450" s="6">
        <v>64.69</v>
      </c>
      <c r="G450" s="8">
        <v>4.6820000000000004</v>
      </c>
      <c r="H450" s="8">
        <v>-1.9039999999999999</v>
      </c>
      <c r="I450" s="6">
        <v>1.7</v>
      </c>
      <c r="J450" s="38" t="s">
        <v>122</v>
      </c>
    </row>
    <row r="451" spans="1:10" x14ac:dyDescent="0.25">
      <c r="A451" s="5" t="s">
        <v>1243</v>
      </c>
      <c r="C451" s="6">
        <v>6</v>
      </c>
      <c r="D451" s="6">
        <v>113</v>
      </c>
      <c r="E451" s="7">
        <v>5.74</v>
      </c>
      <c r="F451" s="6">
        <v>63.63</v>
      </c>
      <c r="G451" s="8">
        <v>4.7279999999999998</v>
      </c>
      <c r="H451" s="8">
        <v>-1.847</v>
      </c>
      <c r="I451" s="6">
        <v>1.7</v>
      </c>
      <c r="J451" s="38" t="s">
        <v>122</v>
      </c>
    </row>
    <row r="452" spans="1:10" x14ac:dyDescent="0.25">
      <c r="A452" s="5" t="s">
        <v>1244</v>
      </c>
      <c r="C452" s="6">
        <v>6</v>
      </c>
      <c r="D452" s="6">
        <v>112</v>
      </c>
      <c r="E452" s="7">
        <v>5.83</v>
      </c>
      <c r="F452" s="6">
        <v>62.61</v>
      </c>
      <c r="G452" s="8">
        <v>4.7720000000000002</v>
      </c>
      <c r="H452" s="8">
        <v>-1.788</v>
      </c>
      <c r="I452" s="6">
        <v>1.8</v>
      </c>
      <c r="J452" s="38" t="s">
        <v>122</v>
      </c>
    </row>
    <row r="453" spans="1:10" x14ac:dyDescent="0.25">
      <c r="A453" s="5" t="s">
        <v>1245</v>
      </c>
      <c r="C453" s="6">
        <v>6</v>
      </c>
      <c r="D453" s="6">
        <v>111</v>
      </c>
      <c r="E453" s="7">
        <v>5.92</v>
      </c>
      <c r="F453" s="6">
        <v>61.62</v>
      </c>
      <c r="G453" s="8">
        <v>4.8150000000000004</v>
      </c>
      <c r="H453" s="8">
        <v>-1.726</v>
      </c>
      <c r="I453" s="6">
        <v>1.9</v>
      </c>
      <c r="J453" s="38" t="s">
        <v>122</v>
      </c>
    </row>
    <row r="454" spans="1:10" x14ac:dyDescent="0.25">
      <c r="A454" s="5" t="s">
        <v>1246</v>
      </c>
      <c r="C454" s="6">
        <v>6</v>
      </c>
      <c r="D454" s="6">
        <v>110</v>
      </c>
      <c r="E454" s="7">
        <v>6.02</v>
      </c>
      <c r="F454" s="6">
        <v>60.66</v>
      </c>
      <c r="G454" s="8">
        <v>4.8570000000000002</v>
      </c>
      <c r="H454" s="8">
        <v>-1.661</v>
      </c>
      <c r="I454" s="6">
        <v>1.9</v>
      </c>
      <c r="J454" s="38" t="s">
        <v>122</v>
      </c>
    </row>
    <row r="455" spans="1:10" x14ac:dyDescent="0.25">
      <c r="A455" s="5" t="s">
        <v>1247</v>
      </c>
      <c r="C455" s="6">
        <v>6</v>
      </c>
      <c r="D455" s="6">
        <v>109</v>
      </c>
      <c r="E455" s="7">
        <v>6.11</v>
      </c>
      <c r="F455" s="6">
        <v>59.72</v>
      </c>
      <c r="G455" s="8">
        <v>4.8979999999999997</v>
      </c>
      <c r="H455" s="8">
        <v>-1.595</v>
      </c>
      <c r="I455" s="6">
        <v>2</v>
      </c>
      <c r="J455" s="38" t="s">
        <v>122</v>
      </c>
    </row>
    <row r="456" spans="1:10" x14ac:dyDescent="0.25">
      <c r="A456" s="5" t="s">
        <v>1248</v>
      </c>
      <c r="C456" s="6">
        <v>6</v>
      </c>
      <c r="D456" s="6">
        <v>108</v>
      </c>
      <c r="E456" s="7">
        <v>6.21</v>
      </c>
      <c r="F456" s="6">
        <v>58.81</v>
      </c>
      <c r="G456" s="8">
        <v>4.9370000000000003</v>
      </c>
      <c r="H456" s="8">
        <v>-1.526</v>
      </c>
      <c r="I456" s="6">
        <v>2</v>
      </c>
      <c r="J456" s="38" t="s">
        <v>122</v>
      </c>
    </row>
    <row r="457" spans="1:10" x14ac:dyDescent="0.25">
      <c r="A457" s="5" t="s">
        <v>1249</v>
      </c>
      <c r="C457" s="6">
        <v>6</v>
      </c>
      <c r="D457" s="6">
        <v>107</v>
      </c>
      <c r="E457" s="7">
        <v>6.3</v>
      </c>
      <c r="F457" s="6">
        <v>57.92</v>
      </c>
      <c r="G457" s="8">
        <v>4.976</v>
      </c>
      <c r="H457" s="8">
        <v>-1.4550000000000001</v>
      </c>
      <c r="I457" s="6">
        <v>2.1</v>
      </c>
      <c r="J457" s="38" t="s">
        <v>122</v>
      </c>
    </row>
    <row r="458" spans="1:10" x14ac:dyDescent="0.25">
      <c r="A458" s="5" t="s">
        <v>1250</v>
      </c>
      <c r="C458" s="6">
        <v>6</v>
      </c>
      <c r="D458" s="6">
        <v>106</v>
      </c>
      <c r="E458" s="7">
        <v>6.39</v>
      </c>
      <c r="F458" s="6">
        <v>57.06</v>
      </c>
      <c r="G458" s="8">
        <v>5.0140000000000002</v>
      </c>
      <c r="H458" s="8">
        <v>-1.3819999999999999</v>
      </c>
      <c r="I458" s="6">
        <v>2.2000000000000002</v>
      </c>
      <c r="J458" s="38" t="s">
        <v>122</v>
      </c>
    </row>
    <row r="459" spans="1:10" x14ac:dyDescent="0.25">
      <c r="A459" s="5" t="s">
        <v>1251</v>
      </c>
      <c r="C459" s="6">
        <v>6</v>
      </c>
      <c r="D459" s="6">
        <v>105</v>
      </c>
      <c r="E459" s="7">
        <v>6.49</v>
      </c>
      <c r="F459" s="6">
        <v>56.21</v>
      </c>
      <c r="G459" s="8">
        <v>5.05</v>
      </c>
      <c r="H459" s="8">
        <v>-1.3069999999999999</v>
      </c>
      <c r="I459" s="6">
        <v>2.2000000000000002</v>
      </c>
      <c r="J459" s="38" t="s">
        <v>122</v>
      </c>
    </row>
    <row r="460" spans="1:10" x14ac:dyDescent="0.25">
      <c r="A460" s="5" t="s">
        <v>1252</v>
      </c>
      <c r="C460" s="6">
        <v>6</v>
      </c>
      <c r="D460" s="6">
        <v>104</v>
      </c>
      <c r="E460" s="7">
        <v>6.58</v>
      </c>
      <c r="F460" s="6">
        <v>55.39</v>
      </c>
      <c r="G460" s="8">
        <v>5.0860000000000003</v>
      </c>
      <c r="H460" s="8">
        <v>-1.23</v>
      </c>
      <c r="I460" s="6">
        <v>2.2999999999999998</v>
      </c>
      <c r="J460" s="38" t="s">
        <v>122</v>
      </c>
    </row>
    <row r="461" spans="1:10" x14ac:dyDescent="0.25">
      <c r="A461" s="5" t="s">
        <v>1253</v>
      </c>
      <c r="C461" s="6">
        <v>6</v>
      </c>
      <c r="D461" s="6">
        <v>103</v>
      </c>
      <c r="E461" s="7">
        <v>6.67</v>
      </c>
      <c r="F461" s="6">
        <v>54.59</v>
      </c>
      <c r="G461" s="8">
        <v>5.12</v>
      </c>
      <c r="H461" s="8">
        <v>-1.1519999999999999</v>
      </c>
      <c r="I461" s="6">
        <v>2.4</v>
      </c>
      <c r="J461" s="38" t="s">
        <v>122</v>
      </c>
    </row>
    <row r="462" spans="1:10" x14ac:dyDescent="0.25">
      <c r="A462" s="5" t="s">
        <v>1254</v>
      </c>
      <c r="C462" s="6">
        <v>6</v>
      </c>
      <c r="D462" s="6">
        <v>102</v>
      </c>
      <c r="E462" s="7">
        <v>6.76</v>
      </c>
      <c r="F462" s="6">
        <v>53.81</v>
      </c>
      <c r="G462" s="8">
        <v>5.1529999999999996</v>
      </c>
      <c r="H462" s="8">
        <v>-1.071</v>
      </c>
      <c r="I462" s="6">
        <v>2.4</v>
      </c>
      <c r="J462" s="38" t="s">
        <v>122</v>
      </c>
    </row>
    <row r="463" spans="1:10" x14ac:dyDescent="0.25">
      <c r="A463" s="5" t="s">
        <v>1255</v>
      </c>
      <c r="C463" s="6">
        <v>6</v>
      </c>
      <c r="D463" s="6">
        <v>101</v>
      </c>
      <c r="E463" s="7">
        <v>6.85</v>
      </c>
      <c r="F463" s="6">
        <v>53.05</v>
      </c>
      <c r="G463" s="8">
        <v>5.1829999999999998</v>
      </c>
      <c r="H463" s="8">
        <v>-0.98899999999999999</v>
      </c>
      <c r="I463" s="6">
        <v>2.5</v>
      </c>
      <c r="J463" s="38" t="s">
        <v>122</v>
      </c>
    </row>
    <row r="464" spans="1:10" x14ac:dyDescent="0.25">
      <c r="A464" s="5" t="s">
        <v>1256</v>
      </c>
      <c r="C464" s="6">
        <v>6</v>
      </c>
      <c r="D464" s="6">
        <v>100</v>
      </c>
      <c r="E464" s="7">
        <v>6.94</v>
      </c>
      <c r="F464" s="6">
        <v>52.32</v>
      </c>
      <c r="G464" s="8">
        <v>5.2119999999999997</v>
      </c>
      <c r="H464" s="8">
        <v>-0.90500000000000003</v>
      </c>
      <c r="I464" s="6">
        <v>2.5</v>
      </c>
      <c r="J464" s="38" t="s">
        <v>122</v>
      </c>
    </row>
    <row r="465" spans="1:10" x14ac:dyDescent="0.25">
      <c r="A465" s="5" t="s">
        <v>1257</v>
      </c>
      <c r="C465" s="6">
        <v>6</v>
      </c>
      <c r="D465" s="6">
        <v>99</v>
      </c>
      <c r="E465" s="7">
        <v>7.03</v>
      </c>
      <c r="F465" s="6">
        <v>51.61</v>
      </c>
      <c r="G465" s="8">
        <v>5.2380000000000004</v>
      </c>
      <c r="H465" s="8">
        <v>-0.81899999999999995</v>
      </c>
      <c r="I465" s="6">
        <v>2.6</v>
      </c>
      <c r="J465" s="38" t="s">
        <v>122</v>
      </c>
    </row>
    <row r="466" spans="1:10" x14ac:dyDescent="0.25">
      <c r="A466" s="5" t="s">
        <v>1258</v>
      </c>
      <c r="C466" s="6">
        <v>6</v>
      </c>
      <c r="D466" s="6">
        <v>98</v>
      </c>
      <c r="E466" s="7">
        <v>7.12</v>
      </c>
      <c r="F466" s="6">
        <v>50.91</v>
      </c>
      <c r="G466" s="8">
        <v>5.2619999999999996</v>
      </c>
      <c r="H466" s="8">
        <v>-0.73199999999999998</v>
      </c>
      <c r="I466" s="6">
        <v>2.7</v>
      </c>
      <c r="J466" s="38" t="s">
        <v>122</v>
      </c>
    </row>
    <row r="467" spans="1:10" x14ac:dyDescent="0.25">
      <c r="A467" s="5" t="s">
        <v>1259</v>
      </c>
      <c r="C467" s="6">
        <v>6</v>
      </c>
      <c r="D467" s="6">
        <v>97</v>
      </c>
      <c r="E467" s="7">
        <v>7.2</v>
      </c>
      <c r="F467" s="6">
        <v>50.24</v>
      </c>
      <c r="G467" s="8">
        <v>5.2839999999999998</v>
      </c>
      <c r="H467" s="8">
        <v>-0.64400000000000002</v>
      </c>
      <c r="I467" s="6">
        <v>2.7</v>
      </c>
      <c r="J467" s="38" t="s">
        <v>122</v>
      </c>
    </row>
    <row r="468" spans="1:10" x14ac:dyDescent="0.25">
      <c r="A468" s="5" t="s">
        <v>1260</v>
      </c>
      <c r="C468" s="6">
        <v>6</v>
      </c>
      <c r="D468" s="6">
        <v>96</v>
      </c>
      <c r="E468" s="7">
        <v>7.29</v>
      </c>
      <c r="F468" s="6">
        <v>49.59</v>
      </c>
      <c r="G468" s="8">
        <v>5.3049999999999997</v>
      </c>
      <c r="H468" s="8">
        <v>-0.55400000000000005</v>
      </c>
      <c r="I468" s="6">
        <v>2.8</v>
      </c>
      <c r="J468" s="38" t="s">
        <v>122</v>
      </c>
    </row>
    <row r="469" spans="1:10" x14ac:dyDescent="0.25">
      <c r="A469" s="5" t="s">
        <v>1261</v>
      </c>
      <c r="C469" s="6">
        <v>6</v>
      </c>
      <c r="D469" s="6">
        <v>95</v>
      </c>
      <c r="E469" s="7">
        <v>7.37</v>
      </c>
      <c r="F469" s="6">
        <v>48.95</v>
      </c>
      <c r="G469" s="8">
        <v>5.3230000000000004</v>
      </c>
      <c r="H469" s="8">
        <v>-0.46400000000000002</v>
      </c>
      <c r="I469" s="6">
        <v>2.8</v>
      </c>
      <c r="J469" s="38" t="s">
        <v>122</v>
      </c>
    </row>
    <row r="470" spans="1:10" x14ac:dyDescent="0.25">
      <c r="A470" s="5" t="s">
        <v>1262</v>
      </c>
      <c r="C470" s="6">
        <v>6</v>
      </c>
      <c r="D470" s="6">
        <v>94</v>
      </c>
      <c r="E470" s="7">
        <v>7.46</v>
      </c>
      <c r="F470" s="6">
        <v>48.28</v>
      </c>
      <c r="G470" s="8">
        <v>5.3479999999999999</v>
      </c>
      <c r="H470" s="8">
        <v>-0.373</v>
      </c>
      <c r="I470" s="6">
        <v>2.9</v>
      </c>
      <c r="J470" s="38" t="s">
        <v>122</v>
      </c>
    </row>
    <row r="471" spans="1:10" x14ac:dyDescent="0.25">
      <c r="A471" s="5" t="s">
        <v>1263</v>
      </c>
      <c r="C471" s="6">
        <v>6</v>
      </c>
      <c r="D471" s="6">
        <v>93</v>
      </c>
      <c r="E471" s="7">
        <v>7.53</v>
      </c>
      <c r="F471" s="6">
        <v>47.69</v>
      </c>
      <c r="G471" s="8">
        <v>5.36</v>
      </c>
      <c r="H471" s="8">
        <v>-0.28000000000000003</v>
      </c>
      <c r="I471" s="6">
        <v>2.9</v>
      </c>
      <c r="J471" s="38" t="s">
        <v>122</v>
      </c>
    </row>
    <row r="472" spans="1:10" x14ac:dyDescent="0.25">
      <c r="A472" s="5" t="s">
        <v>1264</v>
      </c>
      <c r="C472" s="6">
        <v>6</v>
      </c>
      <c r="D472" s="6">
        <v>92</v>
      </c>
      <c r="E472" s="7">
        <v>7.61</v>
      </c>
      <c r="F472" s="6">
        <v>47.11</v>
      </c>
      <c r="G472" s="8">
        <v>5.37</v>
      </c>
      <c r="H472" s="8">
        <v>-0.187</v>
      </c>
      <c r="I472" s="6">
        <v>3</v>
      </c>
      <c r="J472" s="38" t="s">
        <v>122</v>
      </c>
    </row>
    <row r="473" spans="1:10" x14ac:dyDescent="0.25">
      <c r="A473" s="5" t="s">
        <v>1265</v>
      </c>
      <c r="C473" s="6">
        <v>6</v>
      </c>
      <c r="D473" s="6">
        <v>91</v>
      </c>
      <c r="E473" s="7">
        <v>7.68</v>
      </c>
      <c r="F473" s="6">
        <v>46.54</v>
      </c>
      <c r="G473" s="8">
        <v>5.3789999999999996</v>
      </c>
      <c r="H473" s="8">
        <v>-9.4E-2</v>
      </c>
      <c r="I473" s="6">
        <v>3</v>
      </c>
      <c r="J473" s="38" t="s">
        <v>122</v>
      </c>
    </row>
    <row r="474" spans="1:10" x14ac:dyDescent="0.25">
      <c r="A474" s="5" t="s">
        <v>1266</v>
      </c>
      <c r="C474" s="6">
        <v>6</v>
      </c>
      <c r="D474" s="6">
        <v>90</v>
      </c>
      <c r="E474" s="7">
        <v>7.76</v>
      </c>
      <c r="F474" s="6">
        <v>45.98</v>
      </c>
      <c r="G474" s="8">
        <v>5.3860000000000001</v>
      </c>
      <c r="H474" s="8">
        <v>0</v>
      </c>
      <c r="I474" s="6">
        <v>3.1</v>
      </c>
      <c r="J474" s="38" t="s">
        <v>122</v>
      </c>
    </row>
    <row r="475" spans="1:10" x14ac:dyDescent="0.25">
      <c r="A475" s="5" t="s">
        <v>1267</v>
      </c>
      <c r="C475" s="6">
        <v>6</v>
      </c>
      <c r="D475" s="6">
        <v>89</v>
      </c>
      <c r="E475" s="7">
        <v>7.83</v>
      </c>
      <c r="F475" s="6">
        <v>45.44</v>
      </c>
      <c r="G475" s="8">
        <v>5.391</v>
      </c>
      <c r="H475" s="8">
        <v>9.4E-2</v>
      </c>
      <c r="I475" s="6">
        <v>3.1</v>
      </c>
      <c r="J475" s="38" t="s">
        <v>122</v>
      </c>
    </row>
    <row r="476" spans="1:10" x14ac:dyDescent="0.25">
      <c r="A476" s="5" t="s">
        <v>1268</v>
      </c>
      <c r="C476" s="6">
        <v>6</v>
      </c>
      <c r="D476" s="6">
        <v>88</v>
      </c>
      <c r="E476" s="7">
        <v>7.9</v>
      </c>
      <c r="F476" s="6">
        <v>44.9</v>
      </c>
      <c r="G476" s="8">
        <v>5.3949999999999996</v>
      </c>
      <c r="H476" s="8">
        <v>0.188</v>
      </c>
      <c r="I476" s="6">
        <v>3.2</v>
      </c>
      <c r="J476" s="38" t="s">
        <v>122</v>
      </c>
    </row>
    <row r="477" spans="1:10" x14ac:dyDescent="0.25">
      <c r="A477" s="5" t="s">
        <v>1269</v>
      </c>
      <c r="C477" s="6">
        <v>6</v>
      </c>
      <c r="D477" s="6">
        <v>87</v>
      </c>
      <c r="E477" s="7">
        <v>7.97</v>
      </c>
      <c r="F477" s="6">
        <v>44.37</v>
      </c>
      <c r="G477" s="8">
        <v>5.3970000000000002</v>
      </c>
      <c r="H477" s="8">
        <v>0.28299999999999997</v>
      </c>
      <c r="I477" s="6">
        <v>3.2</v>
      </c>
      <c r="J477" s="38" t="s">
        <v>122</v>
      </c>
    </row>
    <row r="478" spans="1:10" x14ac:dyDescent="0.25">
      <c r="A478" s="5" t="s">
        <v>1270</v>
      </c>
      <c r="C478" s="6">
        <v>6</v>
      </c>
      <c r="D478" s="6">
        <v>86</v>
      </c>
      <c r="E478" s="7">
        <v>8.0299999999999994</v>
      </c>
      <c r="F478" s="6">
        <v>43.85</v>
      </c>
      <c r="G478" s="8">
        <v>5.3979999999999997</v>
      </c>
      <c r="H478" s="8">
        <v>0.377</v>
      </c>
      <c r="I478" s="6">
        <v>3.3</v>
      </c>
      <c r="J478" s="38" t="s">
        <v>122</v>
      </c>
    </row>
    <row r="479" spans="1:10" x14ac:dyDescent="0.25">
      <c r="A479" s="5" t="s">
        <v>1271</v>
      </c>
      <c r="C479" s="6">
        <v>6</v>
      </c>
      <c r="D479" s="6">
        <v>85</v>
      </c>
      <c r="E479" s="7">
        <v>8.1</v>
      </c>
      <c r="F479" s="6">
        <v>43.33</v>
      </c>
      <c r="G479" s="8">
        <v>5.3979999999999997</v>
      </c>
      <c r="H479" s="8">
        <v>0.47</v>
      </c>
      <c r="I479" s="6">
        <v>3.3</v>
      </c>
      <c r="J479" s="38" t="s">
        <v>122</v>
      </c>
    </row>
    <row r="480" spans="1:10" x14ac:dyDescent="0.25">
      <c r="A480" s="5" t="s">
        <v>1272</v>
      </c>
      <c r="C480" s="6">
        <v>6</v>
      </c>
      <c r="D480" s="6">
        <v>84</v>
      </c>
      <c r="E480" s="7">
        <v>8.16</v>
      </c>
      <c r="F480" s="6">
        <v>42.83</v>
      </c>
      <c r="G480" s="8">
        <v>5.3949999999999996</v>
      </c>
      <c r="H480" s="8">
        <v>0.56399999999999995</v>
      </c>
      <c r="I480" s="6">
        <v>3.3</v>
      </c>
      <c r="J480" s="38" t="s">
        <v>122</v>
      </c>
    </row>
    <row r="481" spans="1:10" x14ac:dyDescent="0.25">
      <c r="A481" s="5" t="s">
        <v>1273</v>
      </c>
      <c r="C481" s="6">
        <v>6</v>
      </c>
      <c r="D481" s="6">
        <v>83</v>
      </c>
      <c r="E481" s="7">
        <v>8.2200000000000006</v>
      </c>
      <c r="F481" s="6">
        <v>42.33</v>
      </c>
      <c r="G481" s="8">
        <v>5.3920000000000003</v>
      </c>
      <c r="H481" s="8">
        <v>0.65700000000000003</v>
      </c>
      <c r="I481" s="6">
        <v>3.4</v>
      </c>
      <c r="J481" s="38" t="s">
        <v>122</v>
      </c>
    </row>
    <row r="482" spans="1:10" x14ac:dyDescent="0.25">
      <c r="A482" s="5" t="s">
        <v>1274</v>
      </c>
      <c r="C482" s="6">
        <v>6</v>
      </c>
      <c r="D482" s="6">
        <v>82</v>
      </c>
      <c r="E482" s="7">
        <v>8.2799999999999994</v>
      </c>
      <c r="F482" s="6">
        <v>41.83</v>
      </c>
      <c r="G482" s="8">
        <v>5.3869999999999996</v>
      </c>
      <c r="H482" s="8">
        <v>0.75</v>
      </c>
      <c r="I482" s="6">
        <v>3.4</v>
      </c>
      <c r="J482" s="38" t="s">
        <v>122</v>
      </c>
    </row>
    <row r="483" spans="1:10" x14ac:dyDescent="0.25">
      <c r="A483" s="5" t="s">
        <v>1275</v>
      </c>
      <c r="C483" s="6">
        <v>6</v>
      </c>
      <c r="D483" s="6">
        <v>81</v>
      </c>
      <c r="E483" s="7">
        <v>8.34</v>
      </c>
      <c r="F483" s="6">
        <v>41.35</v>
      </c>
      <c r="G483" s="8">
        <v>5.38</v>
      </c>
      <c r="H483" s="8">
        <v>0.84199999999999997</v>
      </c>
      <c r="I483" s="6">
        <v>3.5</v>
      </c>
      <c r="J483" s="38" t="s">
        <v>122</v>
      </c>
    </row>
    <row r="484" spans="1:10" x14ac:dyDescent="0.25">
      <c r="A484" s="5" t="s">
        <v>1276</v>
      </c>
      <c r="C484" s="6">
        <v>6</v>
      </c>
      <c r="D484" s="6">
        <v>80</v>
      </c>
      <c r="E484" s="7">
        <v>8.39</v>
      </c>
      <c r="F484" s="6">
        <v>40.869999999999997</v>
      </c>
      <c r="G484" s="8">
        <v>5.3719999999999999</v>
      </c>
      <c r="H484" s="8">
        <v>0.93300000000000005</v>
      </c>
      <c r="I484" s="6">
        <v>3.5</v>
      </c>
      <c r="J484" s="38" t="s">
        <v>122</v>
      </c>
    </row>
    <row r="485" spans="1:10" x14ac:dyDescent="0.25">
      <c r="A485" s="5" t="s">
        <v>1277</v>
      </c>
      <c r="C485" s="6">
        <v>6</v>
      </c>
      <c r="D485" s="6">
        <v>79</v>
      </c>
      <c r="E485" s="7">
        <v>8.4499999999999993</v>
      </c>
      <c r="F485" s="6">
        <v>40.39</v>
      </c>
      <c r="G485" s="8">
        <v>5.3630000000000004</v>
      </c>
      <c r="H485" s="8">
        <v>1.0229999999999999</v>
      </c>
      <c r="I485" s="6">
        <v>3.5</v>
      </c>
      <c r="J485" s="38" t="s">
        <v>122</v>
      </c>
    </row>
    <row r="486" spans="1:10" x14ac:dyDescent="0.25">
      <c r="A486" s="5" t="s">
        <v>1278</v>
      </c>
      <c r="C486" s="6">
        <v>6</v>
      </c>
      <c r="D486" s="6">
        <v>78</v>
      </c>
      <c r="E486" s="7">
        <v>8.5</v>
      </c>
      <c r="F486" s="6">
        <v>39.92</v>
      </c>
      <c r="G486" s="8">
        <v>5.3520000000000003</v>
      </c>
      <c r="H486" s="8">
        <v>1.113</v>
      </c>
      <c r="I486" s="6">
        <v>3.6</v>
      </c>
      <c r="J486" s="38" t="s">
        <v>122</v>
      </c>
    </row>
    <row r="487" spans="1:10" x14ac:dyDescent="0.25">
      <c r="A487" s="5" t="s">
        <v>1279</v>
      </c>
      <c r="C487" s="6">
        <v>6</v>
      </c>
      <c r="D487" s="6">
        <v>77</v>
      </c>
      <c r="E487" s="7">
        <v>8.5500000000000007</v>
      </c>
      <c r="F487" s="6">
        <v>39.46</v>
      </c>
      <c r="G487" s="8">
        <v>5.3390000000000004</v>
      </c>
      <c r="H487" s="8">
        <v>1.2010000000000001</v>
      </c>
      <c r="I487" s="6">
        <v>3.6</v>
      </c>
      <c r="J487" s="38" t="s">
        <v>122</v>
      </c>
    </row>
    <row r="488" spans="1:10" x14ac:dyDescent="0.25">
      <c r="A488" s="5" t="s">
        <v>1280</v>
      </c>
      <c r="C488" s="6">
        <v>6</v>
      </c>
      <c r="D488" s="6">
        <v>76</v>
      </c>
      <c r="E488" s="7">
        <v>8.6</v>
      </c>
      <c r="F488" s="6">
        <v>39</v>
      </c>
      <c r="G488" s="8">
        <v>5.3250000000000002</v>
      </c>
      <c r="H488" s="8">
        <v>1.288</v>
      </c>
      <c r="I488" s="6">
        <v>3.6</v>
      </c>
      <c r="J488" s="38" t="s">
        <v>122</v>
      </c>
    </row>
    <row r="489" spans="1:10" x14ac:dyDescent="0.25">
      <c r="A489" s="5" t="s">
        <v>1281</v>
      </c>
      <c r="C489" s="6">
        <v>6</v>
      </c>
      <c r="D489" s="6">
        <v>75</v>
      </c>
      <c r="E489" s="7">
        <v>8.64</v>
      </c>
      <c r="F489" s="6">
        <v>38.54</v>
      </c>
      <c r="G489" s="8">
        <v>5.3090000000000002</v>
      </c>
      <c r="H489" s="8">
        <v>1.3740000000000001</v>
      </c>
      <c r="I489" s="6">
        <v>3.6</v>
      </c>
      <c r="J489" s="38" t="s">
        <v>122</v>
      </c>
    </row>
    <row r="490" spans="1:10" x14ac:dyDescent="0.25">
      <c r="A490" s="5" t="s">
        <v>1282</v>
      </c>
      <c r="C490" s="6">
        <v>6</v>
      </c>
      <c r="D490" s="6">
        <v>74</v>
      </c>
      <c r="E490" s="7">
        <v>8.69</v>
      </c>
      <c r="F490" s="6">
        <v>38.090000000000003</v>
      </c>
      <c r="G490" s="8">
        <v>5.2919999999999998</v>
      </c>
      <c r="H490" s="8">
        <v>1.4590000000000001</v>
      </c>
      <c r="I490" s="6">
        <v>3.7</v>
      </c>
      <c r="J490" s="38" t="s">
        <v>122</v>
      </c>
    </row>
    <row r="491" spans="1:10" x14ac:dyDescent="0.25">
      <c r="A491" s="5" t="s">
        <v>1283</v>
      </c>
      <c r="C491" s="6">
        <v>6</v>
      </c>
      <c r="D491" s="6">
        <v>73</v>
      </c>
      <c r="E491" s="7">
        <v>8.73</v>
      </c>
      <c r="F491" s="6">
        <v>37.65</v>
      </c>
      <c r="G491" s="8">
        <v>5.2729999999999997</v>
      </c>
      <c r="H491" s="8">
        <v>1.542</v>
      </c>
      <c r="I491" s="6">
        <v>3.7</v>
      </c>
      <c r="J491" s="38" t="s">
        <v>122</v>
      </c>
    </row>
    <row r="492" spans="1:10" x14ac:dyDescent="0.25">
      <c r="A492" s="5" t="s">
        <v>1284</v>
      </c>
      <c r="C492" s="6">
        <v>6</v>
      </c>
      <c r="D492" s="6">
        <v>72</v>
      </c>
      <c r="E492" s="7">
        <v>8.77</v>
      </c>
      <c r="F492" s="6">
        <v>37.21</v>
      </c>
      <c r="G492" s="8">
        <v>5.2530000000000001</v>
      </c>
      <c r="H492" s="8">
        <v>1.623</v>
      </c>
      <c r="I492" s="6">
        <v>3.7</v>
      </c>
      <c r="J492" s="38" t="s">
        <v>122</v>
      </c>
    </row>
    <row r="493" spans="1:10" x14ac:dyDescent="0.25">
      <c r="A493" s="5" t="s">
        <v>1285</v>
      </c>
      <c r="C493" s="6">
        <v>6</v>
      </c>
      <c r="D493" s="6">
        <v>71</v>
      </c>
      <c r="E493" s="7">
        <v>8.8000000000000007</v>
      </c>
      <c r="F493" s="6">
        <v>36.770000000000003</v>
      </c>
      <c r="G493" s="8">
        <v>5.23</v>
      </c>
      <c r="H493" s="8">
        <v>1.7030000000000001</v>
      </c>
      <c r="I493" s="6">
        <v>3.7</v>
      </c>
      <c r="J493" s="38" t="s">
        <v>122</v>
      </c>
    </row>
    <row r="494" spans="1:10" x14ac:dyDescent="0.25">
      <c r="A494" s="5" t="s">
        <v>1286</v>
      </c>
      <c r="C494" s="6">
        <v>6</v>
      </c>
      <c r="D494" s="6">
        <v>70</v>
      </c>
      <c r="E494" s="7">
        <v>8.84</v>
      </c>
      <c r="F494" s="6">
        <v>36.340000000000003</v>
      </c>
      <c r="G494" s="8">
        <v>5.2069999999999999</v>
      </c>
      <c r="H494" s="8">
        <v>1.7809999999999999</v>
      </c>
      <c r="I494" s="6">
        <v>3.7</v>
      </c>
      <c r="J494" s="38" t="s">
        <v>122</v>
      </c>
    </row>
    <row r="495" spans="1:10" x14ac:dyDescent="0.25">
      <c r="A495" s="5" t="s">
        <v>1287</v>
      </c>
      <c r="C495" s="6">
        <v>6</v>
      </c>
      <c r="D495" s="6">
        <v>69</v>
      </c>
      <c r="E495" s="7">
        <v>8.8699999999999992</v>
      </c>
      <c r="F495" s="6">
        <v>35.909999999999997</v>
      </c>
      <c r="G495" s="8">
        <v>5.181</v>
      </c>
      <c r="H495" s="8">
        <v>1.857</v>
      </c>
      <c r="I495" s="6">
        <v>3.8</v>
      </c>
      <c r="J495" s="38" t="s">
        <v>122</v>
      </c>
    </row>
    <row r="496" spans="1:10" x14ac:dyDescent="0.25">
      <c r="A496" s="5" t="s">
        <v>1288</v>
      </c>
      <c r="C496" s="6">
        <v>6</v>
      </c>
      <c r="D496" s="6">
        <v>68</v>
      </c>
      <c r="E496" s="7">
        <v>8.9</v>
      </c>
      <c r="F496" s="6">
        <v>35.479999999999997</v>
      </c>
      <c r="G496" s="8">
        <v>5.1539999999999999</v>
      </c>
      <c r="H496" s="8">
        <v>1.931</v>
      </c>
      <c r="I496" s="6">
        <v>3.8</v>
      </c>
      <c r="J496" s="38" t="s">
        <v>122</v>
      </c>
    </row>
    <row r="497" spans="1:10" x14ac:dyDescent="0.25">
      <c r="A497" s="5" t="s">
        <v>1289</v>
      </c>
      <c r="C497" s="6">
        <v>6</v>
      </c>
      <c r="D497" s="6">
        <v>67</v>
      </c>
      <c r="E497" s="7">
        <v>8.93</v>
      </c>
      <c r="F497" s="6">
        <v>35.06</v>
      </c>
      <c r="G497" s="8">
        <v>5.125</v>
      </c>
      <c r="H497" s="8">
        <v>2.0030000000000001</v>
      </c>
      <c r="I497" s="6">
        <v>3.8</v>
      </c>
      <c r="J497" s="38" t="s">
        <v>122</v>
      </c>
    </row>
    <row r="498" spans="1:10" x14ac:dyDescent="0.25">
      <c r="A498" s="5" t="s">
        <v>1290</v>
      </c>
      <c r="C498" s="6">
        <v>6</v>
      </c>
      <c r="D498" s="6">
        <v>66</v>
      </c>
      <c r="E498" s="7">
        <v>8.9600000000000009</v>
      </c>
      <c r="F498" s="6">
        <v>34.630000000000003</v>
      </c>
      <c r="G498" s="8">
        <v>5.0949999999999998</v>
      </c>
      <c r="H498" s="8">
        <v>2.0720000000000001</v>
      </c>
      <c r="I498" s="6">
        <v>3.8</v>
      </c>
      <c r="J498" s="38" t="s">
        <v>122</v>
      </c>
    </row>
    <row r="499" spans="1:10" x14ac:dyDescent="0.25">
      <c r="A499" s="5" t="s">
        <v>1291</v>
      </c>
      <c r="C499" s="6">
        <v>6</v>
      </c>
      <c r="D499" s="6">
        <v>65</v>
      </c>
      <c r="E499" s="7">
        <v>8.98</v>
      </c>
      <c r="F499" s="6">
        <v>34.21</v>
      </c>
      <c r="G499" s="8">
        <v>5.0640000000000001</v>
      </c>
      <c r="H499" s="8">
        <v>2.14</v>
      </c>
      <c r="I499" s="6">
        <v>3.8</v>
      </c>
      <c r="J499" s="38" t="s">
        <v>122</v>
      </c>
    </row>
    <row r="500" spans="1:10" x14ac:dyDescent="0.25">
      <c r="A500" s="5" t="s">
        <v>1292</v>
      </c>
      <c r="C500" s="6">
        <v>6</v>
      </c>
      <c r="D500" s="6">
        <v>64</v>
      </c>
      <c r="E500" s="7">
        <v>9</v>
      </c>
      <c r="F500" s="6">
        <v>33.799999999999997</v>
      </c>
      <c r="G500" s="8">
        <v>5.0309999999999997</v>
      </c>
      <c r="H500" s="8">
        <v>2.206</v>
      </c>
      <c r="I500" s="6">
        <v>3.8</v>
      </c>
      <c r="J500" s="38" t="s">
        <v>122</v>
      </c>
    </row>
    <row r="501" spans="1:10" x14ac:dyDescent="0.25">
      <c r="A501" s="5" t="s">
        <v>1293</v>
      </c>
      <c r="C501" s="6">
        <v>6</v>
      </c>
      <c r="D501" s="6">
        <v>63</v>
      </c>
      <c r="E501" s="7">
        <v>9.0299999999999994</v>
      </c>
      <c r="F501" s="6">
        <v>33.380000000000003</v>
      </c>
      <c r="G501" s="8">
        <v>4.9969999999999999</v>
      </c>
      <c r="H501" s="8">
        <v>2.2690000000000001</v>
      </c>
      <c r="I501" s="6">
        <v>3.8</v>
      </c>
      <c r="J501" s="38" t="s">
        <v>122</v>
      </c>
    </row>
    <row r="502" spans="1:10" x14ac:dyDescent="0.25">
      <c r="A502" s="5" t="s">
        <v>1294</v>
      </c>
      <c r="C502" s="6">
        <v>6</v>
      </c>
      <c r="D502" s="6">
        <v>62</v>
      </c>
      <c r="E502" s="7">
        <v>9.0399999999999991</v>
      </c>
      <c r="F502" s="6">
        <v>32.96</v>
      </c>
      <c r="G502" s="8">
        <v>4.9619999999999997</v>
      </c>
      <c r="H502" s="8">
        <v>2.33</v>
      </c>
      <c r="I502" s="6">
        <v>3.8</v>
      </c>
      <c r="J502" s="38" t="s">
        <v>122</v>
      </c>
    </row>
    <row r="503" spans="1:10" x14ac:dyDescent="0.25">
      <c r="A503" s="5" t="s">
        <v>1295</v>
      </c>
      <c r="C503" s="6">
        <v>6</v>
      </c>
      <c r="D503" s="6">
        <v>61</v>
      </c>
      <c r="E503" s="7">
        <v>9.06</v>
      </c>
      <c r="F503" s="6">
        <v>32.549999999999997</v>
      </c>
      <c r="G503" s="8">
        <v>4.9249999999999998</v>
      </c>
      <c r="H503" s="8">
        <v>2.3879999999999999</v>
      </c>
      <c r="I503" s="6">
        <v>3.8</v>
      </c>
      <c r="J503" s="38" t="s">
        <v>122</v>
      </c>
    </row>
    <row r="504" spans="1:10" x14ac:dyDescent="0.25">
      <c r="A504" s="5" t="s">
        <v>1296</v>
      </c>
      <c r="C504" s="6">
        <v>6</v>
      </c>
      <c r="D504" s="6">
        <v>60</v>
      </c>
      <c r="E504" s="7">
        <v>9.07</v>
      </c>
      <c r="F504" s="6">
        <v>32.14</v>
      </c>
      <c r="G504" s="8">
        <v>4.8869999999999996</v>
      </c>
      <c r="H504" s="8">
        <v>2.4430000000000001</v>
      </c>
      <c r="I504" s="6">
        <v>3.8</v>
      </c>
      <c r="J504" s="38" t="s">
        <v>122</v>
      </c>
    </row>
    <row r="505" spans="1:10" x14ac:dyDescent="0.25">
      <c r="A505" s="5" t="s">
        <v>1297</v>
      </c>
      <c r="C505" s="6">
        <v>6</v>
      </c>
      <c r="D505" s="6">
        <v>59</v>
      </c>
      <c r="E505" s="7">
        <v>9.08</v>
      </c>
      <c r="F505" s="6">
        <v>31.72</v>
      </c>
      <c r="G505" s="8">
        <v>4.8470000000000004</v>
      </c>
      <c r="H505" s="8">
        <v>2.496</v>
      </c>
      <c r="I505" s="6">
        <v>3.8</v>
      </c>
      <c r="J505" s="38" t="s">
        <v>122</v>
      </c>
    </row>
    <row r="506" spans="1:10" x14ac:dyDescent="0.25">
      <c r="A506" s="5" t="s">
        <v>1298</v>
      </c>
      <c r="C506" s="6">
        <v>6</v>
      </c>
      <c r="D506" s="6">
        <v>58</v>
      </c>
      <c r="E506" s="7">
        <v>9.09</v>
      </c>
      <c r="F506" s="6">
        <v>31.32</v>
      </c>
      <c r="G506" s="8">
        <v>4.8049999999999997</v>
      </c>
      <c r="H506" s="8">
        <v>2.5459999999999998</v>
      </c>
      <c r="I506" s="6">
        <v>3.8</v>
      </c>
      <c r="J506" s="38" t="s">
        <v>122</v>
      </c>
    </row>
    <row r="507" spans="1:10" x14ac:dyDescent="0.25">
      <c r="A507" s="5" t="s">
        <v>1299</v>
      </c>
      <c r="C507" s="6">
        <v>6</v>
      </c>
      <c r="D507" s="6">
        <v>57</v>
      </c>
      <c r="E507" s="7">
        <v>9.1</v>
      </c>
      <c r="F507" s="6">
        <v>30.91</v>
      </c>
      <c r="G507" s="8">
        <v>4.7610000000000001</v>
      </c>
      <c r="H507" s="8">
        <v>2.593</v>
      </c>
      <c r="I507" s="6">
        <v>3.8</v>
      </c>
      <c r="J507" s="38" t="s">
        <v>122</v>
      </c>
    </row>
    <row r="508" spans="1:10" x14ac:dyDescent="0.25">
      <c r="A508" s="5" t="s">
        <v>1300</v>
      </c>
      <c r="C508" s="6">
        <v>6</v>
      </c>
      <c r="D508" s="6">
        <v>56</v>
      </c>
      <c r="E508" s="7">
        <v>9.1</v>
      </c>
      <c r="F508" s="6">
        <v>30.51</v>
      </c>
      <c r="G508" s="8">
        <v>4.7140000000000004</v>
      </c>
      <c r="H508" s="8">
        <v>2.6360000000000001</v>
      </c>
      <c r="I508" s="6">
        <v>3.8</v>
      </c>
      <c r="J508" s="38" t="s">
        <v>122</v>
      </c>
    </row>
    <row r="509" spans="1:10" x14ac:dyDescent="0.25">
      <c r="A509" s="5" t="s">
        <v>1301</v>
      </c>
      <c r="C509" s="6">
        <v>6</v>
      </c>
      <c r="D509" s="6">
        <v>55</v>
      </c>
      <c r="E509" s="7">
        <v>9.1</v>
      </c>
      <c r="F509" s="6">
        <v>30.11</v>
      </c>
      <c r="G509" s="8">
        <v>4.665</v>
      </c>
      <c r="H509" s="8">
        <v>2.6760000000000002</v>
      </c>
      <c r="I509" s="6">
        <v>3.8</v>
      </c>
      <c r="J509" s="38" t="s">
        <v>122</v>
      </c>
    </row>
    <row r="510" spans="1:10" x14ac:dyDescent="0.25">
      <c r="A510" s="5" t="s">
        <v>1302</v>
      </c>
      <c r="C510" s="6">
        <v>6</v>
      </c>
      <c r="D510" s="6">
        <v>54</v>
      </c>
      <c r="E510" s="7">
        <v>9.09</v>
      </c>
      <c r="F510" s="6">
        <v>29.72</v>
      </c>
      <c r="G510" s="8">
        <v>4.6120000000000001</v>
      </c>
      <c r="H510" s="8">
        <v>2.7109999999999999</v>
      </c>
      <c r="I510" s="6">
        <v>3.8</v>
      </c>
      <c r="J510" s="38" t="s">
        <v>122</v>
      </c>
    </row>
    <row r="511" spans="1:10" x14ac:dyDescent="0.25">
      <c r="A511" s="5" t="s">
        <v>1303</v>
      </c>
      <c r="C511" s="6">
        <v>6</v>
      </c>
      <c r="D511" s="6">
        <v>53</v>
      </c>
      <c r="E511" s="7">
        <v>9.08</v>
      </c>
      <c r="F511" s="6">
        <v>29.34</v>
      </c>
      <c r="G511" s="8">
        <v>4.5540000000000003</v>
      </c>
      <c r="H511" s="8">
        <v>2.7410000000000001</v>
      </c>
      <c r="I511" s="6">
        <v>3.8</v>
      </c>
      <c r="J511" s="38" t="s">
        <v>122</v>
      </c>
    </row>
    <row r="512" spans="1:10" x14ac:dyDescent="0.25">
      <c r="A512" s="5" t="s">
        <v>1304</v>
      </c>
      <c r="C512" s="6">
        <v>6</v>
      </c>
      <c r="D512" s="6">
        <v>52</v>
      </c>
      <c r="E512" s="7">
        <v>9.07</v>
      </c>
      <c r="F512" s="6">
        <v>28.97</v>
      </c>
      <c r="G512" s="8">
        <v>4.492</v>
      </c>
      <c r="H512" s="8">
        <v>2.766</v>
      </c>
      <c r="I512" s="6">
        <v>3.7</v>
      </c>
      <c r="J512" s="38" t="s">
        <v>122</v>
      </c>
    </row>
    <row r="513" spans="1:10" x14ac:dyDescent="0.25">
      <c r="A513" s="5" t="s">
        <v>1305</v>
      </c>
      <c r="C513" s="6">
        <v>6</v>
      </c>
      <c r="D513" s="6">
        <v>51</v>
      </c>
      <c r="E513" s="7">
        <v>9.0500000000000007</v>
      </c>
      <c r="F513" s="6">
        <v>28.6</v>
      </c>
      <c r="G513" s="8">
        <v>4.4260000000000002</v>
      </c>
      <c r="H513" s="8">
        <v>2.7850000000000001</v>
      </c>
      <c r="I513" s="6">
        <v>3.7</v>
      </c>
      <c r="J513" s="38" t="s">
        <v>122</v>
      </c>
    </row>
    <row r="514" spans="1:10" x14ac:dyDescent="0.25">
      <c r="A514" s="5" t="s">
        <v>1306</v>
      </c>
      <c r="C514" s="6">
        <v>6</v>
      </c>
      <c r="D514" s="6">
        <v>50</v>
      </c>
      <c r="E514" s="7">
        <v>9.02</v>
      </c>
      <c r="F514" s="6">
        <v>28.25</v>
      </c>
      <c r="G514" s="8">
        <v>4.3540000000000001</v>
      </c>
      <c r="H514" s="8">
        <v>2.7989999999999999</v>
      </c>
      <c r="I514" s="6">
        <v>3.7</v>
      </c>
      <c r="J514" s="38" t="s">
        <v>122</v>
      </c>
    </row>
    <row r="515" spans="1:10" x14ac:dyDescent="0.25">
      <c r="A515" s="5" t="s">
        <v>1307</v>
      </c>
      <c r="C515" s="6">
        <v>6</v>
      </c>
      <c r="D515" s="6">
        <v>49</v>
      </c>
      <c r="E515" s="7">
        <v>8.99</v>
      </c>
      <c r="F515" s="6">
        <v>27.9</v>
      </c>
      <c r="G515" s="8">
        <v>4.2770000000000001</v>
      </c>
      <c r="H515" s="8">
        <v>2.806</v>
      </c>
      <c r="I515" s="6">
        <v>3.7</v>
      </c>
      <c r="J515" s="38" t="s">
        <v>122</v>
      </c>
    </row>
    <row r="516" spans="1:10" x14ac:dyDescent="0.25">
      <c r="A516" s="5" t="s">
        <v>1308</v>
      </c>
      <c r="C516" s="6">
        <v>6</v>
      </c>
      <c r="D516" s="6">
        <v>48</v>
      </c>
      <c r="E516" s="7">
        <v>8.9499999999999993</v>
      </c>
      <c r="F516" s="6">
        <v>27.56</v>
      </c>
      <c r="G516" s="8">
        <v>4.1959999999999997</v>
      </c>
      <c r="H516" s="8">
        <v>2.8079999999999998</v>
      </c>
      <c r="I516" s="6">
        <v>3.6</v>
      </c>
      <c r="J516" s="38" t="s">
        <v>122</v>
      </c>
    </row>
    <row r="517" spans="1:10" x14ac:dyDescent="0.25">
      <c r="A517" s="5" t="s">
        <v>1309</v>
      </c>
      <c r="C517" s="6">
        <v>6</v>
      </c>
      <c r="D517" s="6">
        <v>47</v>
      </c>
      <c r="E517" s="7">
        <v>8.91</v>
      </c>
      <c r="F517" s="6">
        <v>27.23</v>
      </c>
      <c r="G517" s="8">
        <v>4.1109999999999998</v>
      </c>
      <c r="H517" s="8">
        <v>2.8039999999999998</v>
      </c>
      <c r="I517" s="6">
        <v>3.6</v>
      </c>
      <c r="J517" s="38" t="s">
        <v>122</v>
      </c>
    </row>
    <row r="518" spans="1:10" x14ac:dyDescent="0.25">
      <c r="A518" s="5" t="s">
        <v>1310</v>
      </c>
      <c r="C518" s="6">
        <v>6</v>
      </c>
      <c r="D518" s="6">
        <v>46</v>
      </c>
      <c r="E518" s="7">
        <v>8.86</v>
      </c>
      <c r="F518" s="6">
        <v>26.9</v>
      </c>
      <c r="G518" s="8">
        <v>4.0209999999999999</v>
      </c>
      <c r="H518" s="8">
        <v>2.7930000000000001</v>
      </c>
      <c r="I518" s="6">
        <v>3.6</v>
      </c>
      <c r="J518" s="38" t="s">
        <v>122</v>
      </c>
    </row>
    <row r="519" spans="1:10" x14ac:dyDescent="0.25">
      <c r="A519" s="5" t="s">
        <v>1311</v>
      </c>
      <c r="C519" s="6">
        <v>6</v>
      </c>
      <c r="D519" s="6">
        <v>45</v>
      </c>
      <c r="E519" s="7">
        <v>8.81</v>
      </c>
      <c r="F519" s="6">
        <v>26.58</v>
      </c>
      <c r="G519" s="8">
        <v>3.9260000000000002</v>
      </c>
      <c r="H519" s="8">
        <v>2.7759999999999998</v>
      </c>
      <c r="I519" s="6">
        <v>3.5</v>
      </c>
      <c r="J519" s="38" t="s">
        <v>122</v>
      </c>
    </row>
    <row r="520" spans="1:10" x14ac:dyDescent="0.25">
      <c r="A520" s="5" t="s">
        <v>1312</v>
      </c>
      <c r="C520" s="6">
        <v>6</v>
      </c>
      <c r="D520" s="6">
        <v>44</v>
      </c>
      <c r="E520" s="7">
        <v>8.75</v>
      </c>
      <c r="F520" s="6">
        <v>26.27</v>
      </c>
      <c r="G520" s="8">
        <v>3.8250000000000002</v>
      </c>
      <c r="H520" s="8">
        <v>2.7509999999999999</v>
      </c>
      <c r="I520" s="6">
        <v>3.5</v>
      </c>
      <c r="J520" s="38" t="s">
        <v>122</v>
      </c>
    </row>
    <row r="521" spans="1:10" x14ac:dyDescent="0.25">
      <c r="A521" s="5" t="s">
        <v>1313</v>
      </c>
      <c r="C521" s="6">
        <v>6</v>
      </c>
      <c r="D521" s="6">
        <v>43</v>
      </c>
      <c r="E521" s="7">
        <v>8.68</v>
      </c>
      <c r="F521" s="6">
        <v>25.98</v>
      </c>
      <c r="G521" s="8">
        <v>3.718</v>
      </c>
      <c r="H521" s="8">
        <v>2.7189999999999999</v>
      </c>
      <c r="I521" s="6">
        <v>3.4</v>
      </c>
      <c r="J521" s="38" t="s">
        <v>122</v>
      </c>
    </row>
    <row r="522" spans="1:10" x14ac:dyDescent="0.25">
      <c r="A522" s="5" t="s">
        <v>1314</v>
      </c>
      <c r="C522" s="6">
        <v>6</v>
      </c>
      <c r="D522" s="6">
        <v>42</v>
      </c>
      <c r="E522" s="7">
        <v>8.61</v>
      </c>
      <c r="F522" s="6">
        <v>25.68</v>
      </c>
      <c r="G522" s="8">
        <v>3.6059999999999999</v>
      </c>
      <c r="H522" s="8">
        <v>2.68</v>
      </c>
      <c r="I522" s="6">
        <v>3.2</v>
      </c>
      <c r="J522" s="38" t="s">
        <v>122</v>
      </c>
    </row>
    <row r="523" spans="1:10" x14ac:dyDescent="0.25">
      <c r="A523" s="5" t="s">
        <v>1315</v>
      </c>
      <c r="C523" s="6">
        <v>6</v>
      </c>
      <c r="D523" s="6">
        <v>41</v>
      </c>
      <c r="E523" s="7">
        <v>8.5299999999999994</v>
      </c>
      <c r="F523" s="6">
        <v>25.4</v>
      </c>
      <c r="G523" s="8">
        <v>3.49</v>
      </c>
      <c r="H523" s="8">
        <v>2.6339999999999999</v>
      </c>
      <c r="I523" s="6">
        <v>3.1</v>
      </c>
      <c r="J523" s="38" t="s">
        <v>122</v>
      </c>
    </row>
    <row r="524" spans="1:10" x14ac:dyDescent="0.25">
      <c r="A524" s="5" t="s">
        <v>1316</v>
      </c>
      <c r="C524" s="6">
        <v>6</v>
      </c>
      <c r="D524" s="6">
        <v>40</v>
      </c>
      <c r="E524" s="7">
        <v>8.44</v>
      </c>
      <c r="F524" s="6">
        <v>25.12</v>
      </c>
      <c r="G524" s="8">
        <v>3.367</v>
      </c>
      <c r="H524" s="8">
        <v>2.5790000000000002</v>
      </c>
      <c r="I524" s="6">
        <v>3</v>
      </c>
      <c r="J524" s="38" t="s">
        <v>122</v>
      </c>
    </row>
    <row r="525" spans="1:10" x14ac:dyDescent="0.25">
      <c r="A525" s="5" t="s">
        <v>1317</v>
      </c>
      <c r="C525" s="6">
        <v>6</v>
      </c>
      <c r="D525" s="6">
        <v>39</v>
      </c>
      <c r="E525" s="7">
        <v>8.35</v>
      </c>
      <c r="F525" s="6">
        <v>24.85</v>
      </c>
      <c r="G525" s="8">
        <v>3.2389999999999999</v>
      </c>
      <c r="H525" s="8">
        <v>2.5169999999999999</v>
      </c>
      <c r="I525" s="6">
        <v>2.9</v>
      </c>
      <c r="J525" s="38" t="s">
        <v>122</v>
      </c>
    </row>
    <row r="526" spans="1:10" x14ac:dyDescent="0.25">
      <c r="A526" s="5" t="s">
        <v>1318</v>
      </c>
      <c r="C526" s="6">
        <v>6</v>
      </c>
      <c r="D526" s="6">
        <v>38</v>
      </c>
      <c r="E526" s="7">
        <v>8.25</v>
      </c>
      <c r="F526" s="6">
        <v>24.59</v>
      </c>
      <c r="G526" s="8">
        <v>3.1040000000000001</v>
      </c>
      <c r="H526" s="8">
        <v>2.4460000000000002</v>
      </c>
      <c r="I526" s="6">
        <v>2.8</v>
      </c>
      <c r="J526" s="38" t="s">
        <v>122</v>
      </c>
    </row>
    <row r="527" spans="1:10" x14ac:dyDescent="0.25">
      <c r="A527" s="5" t="s">
        <v>1319</v>
      </c>
      <c r="C527" s="6">
        <v>6</v>
      </c>
      <c r="D527" s="6">
        <v>37</v>
      </c>
      <c r="E527" s="7">
        <v>8.14</v>
      </c>
      <c r="F527" s="6">
        <v>24.34</v>
      </c>
      <c r="G527" s="8">
        <v>2.96</v>
      </c>
      <c r="H527" s="8">
        <v>2.3639999999999999</v>
      </c>
      <c r="I527" s="6">
        <v>2.6</v>
      </c>
      <c r="J527" s="38" t="s">
        <v>122</v>
      </c>
    </row>
    <row r="528" spans="1:10" x14ac:dyDescent="0.25">
      <c r="A528" s="5" t="s">
        <v>1320</v>
      </c>
      <c r="C528" s="6">
        <v>6</v>
      </c>
      <c r="D528" s="6">
        <v>36</v>
      </c>
      <c r="E528" s="7">
        <v>8.02</v>
      </c>
      <c r="F528" s="6">
        <v>24.12</v>
      </c>
      <c r="G528" s="8">
        <v>2.8069999999999999</v>
      </c>
      <c r="H528" s="8">
        <v>2.2709999999999999</v>
      </c>
      <c r="I528" s="6">
        <v>2.5</v>
      </c>
      <c r="J528" s="38" t="s">
        <v>122</v>
      </c>
    </row>
    <row r="529" spans="1:10" x14ac:dyDescent="0.25">
      <c r="A529" s="5" t="s">
        <v>1321</v>
      </c>
      <c r="C529" s="6">
        <v>6</v>
      </c>
      <c r="D529" s="6">
        <v>35</v>
      </c>
      <c r="E529" s="7">
        <v>7.89</v>
      </c>
      <c r="F529" s="6">
        <v>23.92</v>
      </c>
      <c r="G529" s="8">
        <v>2.64</v>
      </c>
      <c r="H529" s="8">
        <v>2.1629999999999998</v>
      </c>
      <c r="I529" s="6">
        <v>2.2999999999999998</v>
      </c>
      <c r="J529" s="38" t="s">
        <v>122</v>
      </c>
    </row>
    <row r="530" spans="1:10" x14ac:dyDescent="0.25">
      <c r="A530" s="5" t="s">
        <v>1322</v>
      </c>
      <c r="C530" s="6">
        <v>6</v>
      </c>
      <c r="D530" s="6">
        <v>34</v>
      </c>
      <c r="E530" s="7">
        <v>7.74</v>
      </c>
      <c r="F530" s="6">
        <v>23.77</v>
      </c>
      <c r="G530" s="8">
        <v>2.456</v>
      </c>
      <c r="H530" s="8">
        <v>2.036</v>
      </c>
      <c r="I530" s="6">
        <v>2.2000000000000002</v>
      </c>
      <c r="J530" s="38" t="s">
        <v>122</v>
      </c>
    </row>
    <row r="531" spans="1:10" x14ac:dyDescent="0.25">
      <c r="A531" s="5" t="s">
        <v>1323</v>
      </c>
      <c r="C531" s="6">
        <v>6</v>
      </c>
      <c r="D531" s="6">
        <v>33</v>
      </c>
      <c r="E531" s="7">
        <v>7.56</v>
      </c>
      <c r="F531" s="6">
        <v>23.69</v>
      </c>
      <c r="G531" s="8">
        <v>2.2450000000000001</v>
      </c>
      <c r="H531" s="8">
        <v>1.883</v>
      </c>
      <c r="I531" s="6">
        <v>2</v>
      </c>
      <c r="J531" s="38" t="s">
        <v>122</v>
      </c>
    </row>
    <row r="532" spans="1:10" x14ac:dyDescent="0.25">
      <c r="A532" s="5" t="s">
        <v>1324</v>
      </c>
      <c r="C532" s="6">
        <v>6</v>
      </c>
      <c r="D532" s="6">
        <v>164.4</v>
      </c>
      <c r="E532" s="7">
        <v>2.95</v>
      </c>
      <c r="F532" s="6">
        <v>149.33000000000001</v>
      </c>
      <c r="G532" s="8">
        <v>2.84</v>
      </c>
      <c r="H532" s="8">
        <v>-2.7349999999999999</v>
      </c>
      <c r="I532" s="6">
        <v>0.3</v>
      </c>
      <c r="J532" s="38" t="s">
        <v>220</v>
      </c>
    </row>
    <row r="533" spans="1:10" x14ac:dyDescent="0.25">
      <c r="A533" s="5" t="s">
        <v>1325</v>
      </c>
      <c r="C533" s="6">
        <v>6</v>
      </c>
      <c r="D533" s="6">
        <v>180</v>
      </c>
      <c r="E533" s="7">
        <v>2.8</v>
      </c>
      <c r="F533" s="6">
        <v>180</v>
      </c>
      <c r="G533" s="8">
        <v>2.7949999999999999</v>
      </c>
      <c r="H533" s="8">
        <v>-2.7949999999999999</v>
      </c>
      <c r="I533" s="6">
        <v>0</v>
      </c>
      <c r="J533" s="38" t="s">
        <v>126</v>
      </c>
    </row>
    <row r="534" spans="1:10" x14ac:dyDescent="0.25">
      <c r="A534" s="5" t="s">
        <v>1326</v>
      </c>
      <c r="C534" s="6">
        <v>6</v>
      </c>
      <c r="D534" s="6">
        <v>179</v>
      </c>
      <c r="E534" s="7">
        <v>2.79</v>
      </c>
      <c r="F534" s="6">
        <v>177.99</v>
      </c>
      <c r="G534" s="8">
        <v>2.8069999999999999</v>
      </c>
      <c r="H534" s="8">
        <v>-2.806</v>
      </c>
      <c r="I534" s="6">
        <v>0</v>
      </c>
      <c r="J534" s="38" t="s">
        <v>126</v>
      </c>
    </row>
    <row r="535" spans="1:10" x14ac:dyDescent="0.25">
      <c r="A535" s="5" t="s">
        <v>1327</v>
      </c>
      <c r="C535" s="6">
        <v>6</v>
      </c>
      <c r="D535" s="6">
        <v>178</v>
      </c>
      <c r="E535" s="7">
        <v>2.78</v>
      </c>
      <c r="F535" s="6">
        <v>175.97</v>
      </c>
      <c r="G535" s="8">
        <v>2.8210000000000002</v>
      </c>
      <c r="H535" s="8">
        <v>-2.819</v>
      </c>
      <c r="I535" s="6">
        <v>0</v>
      </c>
      <c r="J535" s="38" t="s">
        <v>126</v>
      </c>
    </row>
    <row r="536" spans="1:10" x14ac:dyDescent="0.25">
      <c r="A536" s="5" t="s">
        <v>1328</v>
      </c>
      <c r="C536" s="6">
        <v>6</v>
      </c>
      <c r="D536" s="6">
        <v>177</v>
      </c>
      <c r="E536" s="7">
        <v>2.77</v>
      </c>
      <c r="F536" s="6">
        <v>173.93</v>
      </c>
      <c r="G536" s="8">
        <v>2.8359999999999999</v>
      </c>
      <c r="H536" s="8">
        <v>-2.8319999999999999</v>
      </c>
      <c r="I536" s="6">
        <v>0</v>
      </c>
      <c r="J536" s="38" t="s">
        <v>126</v>
      </c>
    </row>
    <row r="537" spans="1:10" x14ac:dyDescent="0.25">
      <c r="A537" s="5" t="s">
        <v>1329</v>
      </c>
      <c r="C537" s="6">
        <v>6</v>
      </c>
      <c r="D537" s="6">
        <v>176</v>
      </c>
      <c r="E537" s="7">
        <v>2.76</v>
      </c>
      <c r="F537" s="6">
        <v>171.86</v>
      </c>
      <c r="G537" s="8">
        <v>2.851</v>
      </c>
      <c r="H537" s="8">
        <v>-2.8439999999999999</v>
      </c>
      <c r="I537" s="6">
        <v>0</v>
      </c>
      <c r="J537" s="38" t="s">
        <v>126</v>
      </c>
    </row>
    <row r="538" spans="1:10" x14ac:dyDescent="0.25">
      <c r="A538" s="5" t="s">
        <v>1330</v>
      </c>
      <c r="C538" s="6">
        <v>6</v>
      </c>
      <c r="D538" s="6">
        <v>175</v>
      </c>
      <c r="E538" s="7">
        <v>2.75</v>
      </c>
      <c r="F538" s="6">
        <v>169.79</v>
      </c>
      <c r="G538" s="8">
        <v>2.8660000000000001</v>
      </c>
      <c r="H538" s="8">
        <v>-2.855</v>
      </c>
      <c r="I538" s="6">
        <v>0</v>
      </c>
      <c r="J538" s="38" t="s">
        <v>126</v>
      </c>
    </row>
    <row r="539" spans="1:10" x14ac:dyDescent="0.25">
      <c r="A539" s="5" t="s">
        <v>1331</v>
      </c>
      <c r="C539" s="6">
        <v>6</v>
      </c>
      <c r="D539" s="6">
        <v>174</v>
      </c>
      <c r="E539" s="7">
        <v>2.75</v>
      </c>
      <c r="F539" s="6">
        <v>167.71</v>
      </c>
      <c r="G539" s="8">
        <v>2.88</v>
      </c>
      <c r="H539" s="8">
        <v>-2.8650000000000002</v>
      </c>
      <c r="I539" s="6">
        <v>0</v>
      </c>
      <c r="J539" s="38" t="s">
        <v>126</v>
      </c>
    </row>
    <row r="540" spans="1:10" x14ac:dyDescent="0.25">
      <c r="A540" s="5" t="s">
        <v>1332</v>
      </c>
      <c r="C540" s="6">
        <v>6</v>
      </c>
      <c r="D540" s="6">
        <v>173</v>
      </c>
      <c r="E540" s="7">
        <v>2.75</v>
      </c>
      <c r="F540" s="6">
        <v>165.63</v>
      </c>
      <c r="G540" s="8">
        <v>2.8929999999999998</v>
      </c>
      <c r="H540" s="8">
        <v>-2.871</v>
      </c>
      <c r="I540" s="6">
        <v>0</v>
      </c>
      <c r="J540" s="38" t="s">
        <v>126</v>
      </c>
    </row>
    <row r="541" spans="1:10" x14ac:dyDescent="0.25">
      <c r="A541" s="5" t="s">
        <v>1333</v>
      </c>
      <c r="C541" s="6">
        <v>6</v>
      </c>
      <c r="D541" s="6">
        <v>172</v>
      </c>
      <c r="E541" s="7">
        <v>2.75</v>
      </c>
      <c r="F541" s="6">
        <v>163.55000000000001</v>
      </c>
      <c r="G541" s="8">
        <v>2.903</v>
      </c>
      <c r="H541" s="8">
        <v>-2.875</v>
      </c>
      <c r="I541" s="6">
        <v>0</v>
      </c>
      <c r="J541" s="38" t="s">
        <v>126</v>
      </c>
    </row>
    <row r="542" spans="1:10" x14ac:dyDescent="0.25">
      <c r="A542" s="5" t="s">
        <v>1334</v>
      </c>
      <c r="C542" s="6">
        <v>6</v>
      </c>
      <c r="D542" s="6">
        <v>171</v>
      </c>
      <c r="E542" s="7">
        <v>2.76</v>
      </c>
      <c r="F542" s="6">
        <v>161.5</v>
      </c>
      <c r="G542" s="8">
        <v>2.91</v>
      </c>
      <c r="H542" s="8">
        <v>-2.8740000000000001</v>
      </c>
      <c r="I542" s="6">
        <v>0</v>
      </c>
      <c r="J542" s="38" t="s">
        <v>126</v>
      </c>
    </row>
    <row r="543" spans="1:10" x14ac:dyDescent="0.25">
      <c r="A543" s="5" t="s">
        <v>1335</v>
      </c>
      <c r="C543" s="6">
        <v>6</v>
      </c>
      <c r="D543" s="6">
        <v>170</v>
      </c>
      <c r="E543" s="7">
        <v>2.77</v>
      </c>
      <c r="F543" s="6">
        <v>159.49</v>
      </c>
      <c r="G543" s="8">
        <v>2.9129999999999998</v>
      </c>
      <c r="H543" s="8">
        <v>-2.8690000000000002</v>
      </c>
      <c r="I543" s="6">
        <v>0</v>
      </c>
      <c r="J543" s="38" t="s">
        <v>126</v>
      </c>
    </row>
    <row r="544" spans="1:10" x14ac:dyDescent="0.25">
      <c r="A544" s="5" t="s">
        <v>1336</v>
      </c>
      <c r="C544" s="6">
        <v>6</v>
      </c>
      <c r="D544" s="6">
        <v>169</v>
      </c>
      <c r="E544" s="7">
        <v>2.79</v>
      </c>
      <c r="F544" s="6">
        <v>157.51</v>
      </c>
      <c r="G544" s="8">
        <v>2.9129999999999998</v>
      </c>
      <c r="H544" s="8">
        <v>-2.86</v>
      </c>
      <c r="I544" s="6">
        <v>0</v>
      </c>
      <c r="J544" s="38" t="s">
        <v>126</v>
      </c>
    </row>
    <row r="545" spans="1:10" x14ac:dyDescent="0.25">
      <c r="A545" s="5" t="s">
        <v>1337</v>
      </c>
      <c r="C545" s="6">
        <v>6</v>
      </c>
      <c r="D545" s="6">
        <v>168</v>
      </c>
      <c r="E545" s="7">
        <v>2.81</v>
      </c>
      <c r="F545" s="6">
        <v>155.58000000000001</v>
      </c>
      <c r="G545" s="8">
        <v>2.9119999999999999</v>
      </c>
      <c r="H545" s="8">
        <v>-2.8479999999999999</v>
      </c>
      <c r="I545" s="6">
        <v>0</v>
      </c>
      <c r="J545" s="38" t="s">
        <v>126</v>
      </c>
    </row>
    <row r="546" spans="1:10" x14ac:dyDescent="0.25">
      <c r="A546" s="5" t="s">
        <v>1338</v>
      </c>
      <c r="C546" s="6">
        <v>6</v>
      </c>
      <c r="D546" s="6">
        <v>167</v>
      </c>
      <c r="E546" s="7">
        <v>2.84</v>
      </c>
      <c r="F546" s="6">
        <v>153.66</v>
      </c>
      <c r="G546" s="8">
        <v>2.91</v>
      </c>
      <c r="H546" s="8">
        <v>-2.835</v>
      </c>
      <c r="I546" s="6">
        <v>0</v>
      </c>
      <c r="J546" s="38" t="s">
        <v>126</v>
      </c>
    </row>
    <row r="547" spans="1:10" x14ac:dyDescent="0.25">
      <c r="A547" s="5" t="s">
        <v>1339</v>
      </c>
      <c r="C547" s="6">
        <v>6</v>
      </c>
      <c r="D547" s="6">
        <v>166</v>
      </c>
      <c r="E547" s="7">
        <v>2.86</v>
      </c>
      <c r="F547" s="6">
        <v>151.76</v>
      </c>
      <c r="G547" s="8">
        <v>2.9089999999999998</v>
      </c>
      <c r="H547" s="8">
        <v>-2.823</v>
      </c>
      <c r="I547" s="6">
        <v>0</v>
      </c>
      <c r="J547" s="38" t="s">
        <v>126</v>
      </c>
    </row>
    <row r="548" spans="1:10" x14ac:dyDescent="0.25">
      <c r="A548" s="5" t="s">
        <v>1340</v>
      </c>
      <c r="C548" s="6">
        <v>6</v>
      </c>
      <c r="D548" s="6">
        <v>165</v>
      </c>
      <c r="E548" s="7">
        <v>2.88</v>
      </c>
      <c r="F548" s="6">
        <v>149.86000000000001</v>
      </c>
      <c r="G548" s="8">
        <v>2.91</v>
      </c>
      <c r="H548" s="8">
        <v>-2.8109999999999999</v>
      </c>
      <c r="I548" s="6">
        <v>0</v>
      </c>
      <c r="J548" s="38" t="s">
        <v>126</v>
      </c>
    </row>
    <row r="549" spans="1:10" x14ac:dyDescent="0.25">
      <c r="A549" s="5" t="s">
        <v>1341</v>
      </c>
      <c r="C549" s="6">
        <v>6</v>
      </c>
      <c r="D549" s="6">
        <v>164</v>
      </c>
      <c r="E549" s="7">
        <v>2.91</v>
      </c>
      <c r="F549" s="6">
        <v>147.96</v>
      </c>
      <c r="G549" s="8">
        <v>2.9140000000000001</v>
      </c>
      <c r="H549" s="8">
        <v>-2.8010000000000002</v>
      </c>
      <c r="I549" s="6">
        <v>0</v>
      </c>
      <c r="J549" s="38" t="s">
        <v>126</v>
      </c>
    </row>
    <row r="550" spans="1:10" x14ac:dyDescent="0.25">
      <c r="A550" s="5" t="s">
        <v>1342</v>
      </c>
      <c r="C550" s="6">
        <v>6</v>
      </c>
      <c r="D550" s="6">
        <v>163</v>
      </c>
      <c r="E550" s="7">
        <v>2.93</v>
      </c>
      <c r="F550" s="6">
        <v>146.06</v>
      </c>
      <c r="G550" s="8">
        <v>2.9209999999999998</v>
      </c>
      <c r="H550" s="8">
        <v>-2.7930000000000001</v>
      </c>
      <c r="I550" s="6">
        <v>0</v>
      </c>
      <c r="J550" s="38" t="s">
        <v>126</v>
      </c>
    </row>
    <row r="551" spans="1:10" x14ac:dyDescent="0.25">
      <c r="A551" s="5" t="s">
        <v>1343</v>
      </c>
      <c r="C551" s="6">
        <v>6</v>
      </c>
      <c r="D551" s="6">
        <v>162</v>
      </c>
      <c r="E551" s="7">
        <v>2.95</v>
      </c>
      <c r="F551" s="6">
        <v>144.16999999999999</v>
      </c>
      <c r="G551" s="8">
        <v>2.927</v>
      </c>
      <c r="H551" s="8">
        <v>-2.7839999999999998</v>
      </c>
      <c r="I551" s="6">
        <v>0</v>
      </c>
      <c r="J551" s="38" t="s">
        <v>126</v>
      </c>
    </row>
    <row r="552" spans="1:10" x14ac:dyDescent="0.25">
      <c r="A552" s="5" t="s">
        <v>1344</v>
      </c>
      <c r="C552" s="6">
        <v>6</v>
      </c>
      <c r="D552" s="6">
        <v>161</v>
      </c>
      <c r="E552" s="7">
        <v>2.98</v>
      </c>
      <c r="F552" s="6">
        <v>142.32</v>
      </c>
      <c r="G552" s="8">
        <v>2.9319999999999999</v>
      </c>
      <c r="H552" s="8">
        <v>-2.7719999999999998</v>
      </c>
      <c r="I552" s="6">
        <v>0.1</v>
      </c>
      <c r="J552" s="38" t="s">
        <v>126</v>
      </c>
    </row>
    <row r="553" spans="1:10" x14ac:dyDescent="0.25">
      <c r="A553" s="5" t="s">
        <v>1345</v>
      </c>
      <c r="C553" s="6">
        <v>6</v>
      </c>
      <c r="D553" s="6">
        <v>160</v>
      </c>
      <c r="E553" s="7">
        <v>3.01</v>
      </c>
      <c r="F553" s="6">
        <v>140.55000000000001</v>
      </c>
      <c r="G553" s="8">
        <v>2.9329999999999998</v>
      </c>
      <c r="H553" s="8">
        <v>-2.7559999999999998</v>
      </c>
      <c r="I553" s="6">
        <v>0.1</v>
      </c>
      <c r="J553" s="38" t="s">
        <v>126</v>
      </c>
    </row>
    <row r="554" spans="1:10" x14ac:dyDescent="0.25">
      <c r="A554" s="5" t="s">
        <v>1346</v>
      </c>
      <c r="C554" s="6">
        <v>6</v>
      </c>
      <c r="D554" s="6">
        <v>159</v>
      </c>
      <c r="E554" s="7">
        <v>3.05</v>
      </c>
      <c r="F554" s="6">
        <v>138.86000000000001</v>
      </c>
      <c r="G554" s="8">
        <v>2.9289999999999998</v>
      </c>
      <c r="H554" s="8">
        <v>-2.734</v>
      </c>
      <c r="I554" s="6">
        <v>0.1</v>
      </c>
      <c r="J554" s="38" t="s">
        <v>126</v>
      </c>
    </row>
    <row r="555" spans="1:10" x14ac:dyDescent="0.25">
      <c r="A555" s="5" t="s">
        <v>1347</v>
      </c>
      <c r="C555" s="6">
        <v>6</v>
      </c>
      <c r="D555" s="6">
        <v>158</v>
      </c>
      <c r="E555" s="7">
        <v>3.09</v>
      </c>
      <c r="F555" s="6">
        <v>137.24</v>
      </c>
      <c r="G555" s="8">
        <v>2.9220000000000002</v>
      </c>
      <c r="H555" s="8">
        <v>-2.7090000000000001</v>
      </c>
      <c r="I555" s="6">
        <v>0.1</v>
      </c>
      <c r="J555" s="38" t="s">
        <v>126</v>
      </c>
    </row>
    <row r="556" spans="1:10" x14ac:dyDescent="0.25">
      <c r="A556" s="5" t="s">
        <v>1348</v>
      </c>
      <c r="C556" s="6">
        <v>6</v>
      </c>
      <c r="D556" s="6">
        <v>157</v>
      </c>
      <c r="E556" s="7">
        <v>3.13</v>
      </c>
      <c r="F556" s="6">
        <v>135.68</v>
      </c>
      <c r="G556" s="8">
        <v>2.9119999999999999</v>
      </c>
      <c r="H556" s="8">
        <v>-2.68</v>
      </c>
      <c r="I556" s="6">
        <v>0.2</v>
      </c>
      <c r="J556" s="38" t="s">
        <v>126</v>
      </c>
    </row>
    <row r="557" spans="1:10" x14ac:dyDescent="0.25">
      <c r="A557" s="5" t="s">
        <v>1349</v>
      </c>
      <c r="C557" s="6">
        <v>6</v>
      </c>
      <c r="D557" s="6">
        <v>156</v>
      </c>
      <c r="E557" s="7">
        <v>3.17</v>
      </c>
      <c r="F557" s="6">
        <v>134.19</v>
      </c>
      <c r="G557" s="8">
        <v>2.899</v>
      </c>
      <c r="H557" s="8">
        <v>-2.649</v>
      </c>
      <c r="I557" s="6">
        <v>0.2</v>
      </c>
      <c r="J557" s="38" t="s">
        <v>126</v>
      </c>
    </row>
    <row r="558" spans="1:10" x14ac:dyDescent="0.25">
      <c r="A558" s="5" t="s">
        <v>1350</v>
      </c>
      <c r="C558" s="6">
        <v>6</v>
      </c>
      <c r="D558" s="6">
        <v>155</v>
      </c>
      <c r="E558" s="7">
        <v>3.22</v>
      </c>
      <c r="F558" s="6">
        <v>132.75</v>
      </c>
      <c r="G558" s="8">
        <v>2.8860000000000001</v>
      </c>
      <c r="H558" s="8">
        <v>-2.6150000000000002</v>
      </c>
      <c r="I558" s="6">
        <v>0.2</v>
      </c>
      <c r="J558" s="38" t="s">
        <v>126</v>
      </c>
    </row>
    <row r="559" spans="1:10" x14ac:dyDescent="0.25">
      <c r="A559" s="5" t="s">
        <v>1351</v>
      </c>
      <c r="C559" s="6">
        <v>6</v>
      </c>
      <c r="D559" s="6">
        <v>154</v>
      </c>
      <c r="E559" s="7">
        <v>3.27</v>
      </c>
      <c r="F559" s="6">
        <v>131.33000000000001</v>
      </c>
      <c r="G559" s="8">
        <v>2.8719999999999999</v>
      </c>
      <c r="H559" s="8">
        <v>-2.581</v>
      </c>
      <c r="I559" s="6">
        <v>0.2</v>
      </c>
      <c r="J559" s="38" t="s">
        <v>126</v>
      </c>
    </row>
    <row r="560" spans="1:10" x14ac:dyDescent="0.25">
      <c r="A560" s="5" t="s">
        <v>1352</v>
      </c>
      <c r="C560" s="6">
        <v>6</v>
      </c>
      <c r="D560" s="6">
        <v>153</v>
      </c>
      <c r="E560" s="7">
        <v>3.31</v>
      </c>
      <c r="F560" s="6">
        <v>129.93</v>
      </c>
      <c r="G560" s="8">
        <v>2.859</v>
      </c>
      <c r="H560" s="8">
        <v>-2.548</v>
      </c>
      <c r="I560" s="6">
        <v>0.3</v>
      </c>
      <c r="J560" s="38" t="s">
        <v>126</v>
      </c>
    </row>
    <row r="561" spans="1:10" x14ac:dyDescent="0.25">
      <c r="A561" s="5" t="s">
        <v>1353</v>
      </c>
      <c r="C561" s="6">
        <v>6</v>
      </c>
      <c r="D561" s="6">
        <v>152</v>
      </c>
      <c r="E561" s="7">
        <v>3.36</v>
      </c>
      <c r="F561" s="6">
        <v>128.54</v>
      </c>
      <c r="G561" s="8">
        <v>2.8479999999999999</v>
      </c>
      <c r="H561" s="8">
        <v>-2.5150000000000001</v>
      </c>
      <c r="I561" s="6">
        <v>0.3</v>
      </c>
      <c r="J561" s="38" t="s">
        <v>126</v>
      </c>
    </row>
    <row r="562" spans="1:10" x14ac:dyDescent="0.25">
      <c r="A562" s="5" t="s">
        <v>1354</v>
      </c>
      <c r="C562" s="6">
        <v>6</v>
      </c>
      <c r="D562" s="6">
        <v>151</v>
      </c>
      <c r="E562" s="7">
        <v>3.4</v>
      </c>
      <c r="F562" s="6">
        <v>127.13</v>
      </c>
      <c r="G562" s="8">
        <v>2.84</v>
      </c>
      <c r="H562" s="8">
        <v>-2.484</v>
      </c>
      <c r="I562" s="6">
        <v>0.3</v>
      </c>
      <c r="J562" s="38" t="s">
        <v>126</v>
      </c>
    </row>
    <row r="563" spans="1:10" x14ac:dyDescent="0.25">
      <c r="A563" s="5" t="s">
        <v>1355</v>
      </c>
      <c r="C563" s="6">
        <v>6</v>
      </c>
      <c r="D563" s="6">
        <v>150</v>
      </c>
      <c r="E563" s="7">
        <v>3.45</v>
      </c>
      <c r="F563" s="6">
        <v>125.72</v>
      </c>
      <c r="G563" s="8">
        <v>2.8340000000000001</v>
      </c>
      <c r="H563" s="8">
        <v>-2.4540000000000002</v>
      </c>
      <c r="I563" s="6">
        <v>0.3</v>
      </c>
      <c r="J563" s="38" t="s">
        <v>126</v>
      </c>
    </row>
    <row r="564" spans="1:10" x14ac:dyDescent="0.25">
      <c r="A564" s="5" t="s">
        <v>1356</v>
      </c>
      <c r="C564" s="6">
        <v>6</v>
      </c>
      <c r="D564" s="6">
        <v>149</v>
      </c>
      <c r="E564" s="7">
        <v>3.49</v>
      </c>
      <c r="F564" s="6">
        <v>124.3</v>
      </c>
      <c r="G564" s="8">
        <v>2.831</v>
      </c>
      <c r="H564" s="8">
        <v>-2.4260000000000002</v>
      </c>
      <c r="I564" s="6">
        <v>0.4</v>
      </c>
      <c r="J564" s="38" t="s">
        <v>126</v>
      </c>
    </row>
    <row r="565" spans="1:10" x14ac:dyDescent="0.25">
      <c r="A565" s="5" t="s">
        <v>1357</v>
      </c>
      <c r="C565" s="6">
        <v>6</v>
      </c>
      <c r="D565" s="6">
        <v>148</v>
      </c>
      <c r="E565" s="7">
        <v>3.53</v>
      </c>
      <c r="F565" s="6">
        <v>122.85</v>
      </c>
      <c r="G565" s="8">
        <v>2.831</v>
      </c>
      <c r="H565" s="8">
        <v>-2.4009999999999998</v>
      </c>
      <c r="I565" s="6">
        <v>0.4</v>
      </c>
      <c r="J565" s="38" t="s">
        <v>126</v>
      </c>
    </row>
    <row r="566" spans="1:10" x14ac:dyDescent="0.25">
      <c r="A566" s="5" t="s">
        <v>1358</v>
      </c>
      <c r="C566" s="6">
        <v>6</v>
      </c>
      <c r="D566" s="6">
        <v>147</v>
      </c>
      <c r="E566" s="7">
        <v>3.57</v>
      </c>
      <c r="F566" s="6">
        <v>121.38</v>
      </c>
      <c r="G566" s="8">
        <v>2.8340000000000001</v>
      </c>
      <c r="H566" s="8">
        <v>-2.3769999999999998</v>
      </c>
      <c r="I566" s="6">
        <v>0.4</v>
      </c>
      <c r="J566" s="38" t="s">
        <v>126</v>
      </c>
    </row>
    <row r="567" spans="1:10" x14ac:dyDescent="0.25">
      <c r="A567" s="5" t="s">
        <v>1359</v>
      </c>
      <c r="C567" s="6">
        <v>6</v>
      </c>
      <c r="D567" s="6">
        <v>146</v>
      </c>
      <c r="E567" s="7">
        <v>3.61</v>
      </c>
      <c r="F567" s="6">
        <v>119.89</v>
      </c>
      <c r="G567" s="8">
        <v>2.8410000000000002</v>
      </c>
      <c r="H567" s="8">
        <v>-2.355</v>
      </c>
      <c r="I567" s="6">
        <v>0.4</v>
      </c>
      <c r="J567" s="38" t="s">
        <v>126</v>
      </c>
    </row>
    <row r="568" spans="1:10" x14ac:dyDescent="0.25">
      <c r="A568" s="5" t="s">
        <v>1360</v>
      </c>
      <c r="C568" s="6">
        <v>6</v>
      </c>
      <c r="D568" s="6">
        <v>145</v>
      </c>
      <c r="E568" s="7">
        <v>3.65</v>
      </c>
      <c r="F568" s="6">
        <v>118.36</v>
      </c>
      <c r="G568" s="8">
        <v>2.851</v>
      </c>
      <c r="H568" s="8">
        <v>-2.335</v>
      </c>
      <c r="I568" s="6">
        <v>0.4</v>
      </c>
      <c r="J568" s="38" t="s">
        <v>126</v>
      </c>
    </row>
    <row r="569" spans="1:10" x14ac:dyDescent="0.25">
      <c r="A569" s="5" t="s">
        <v>1361</v>
      </c>
      <c r="C569" s="6">
        <v>6</v>
      </c>
      <c r="D569" s="6">
        <v>144</v>
      </c>
      <c r="E569" s="7">
        <v>3.69</v>
      </c>
      <c r="F569" s="6">
        <v>116.82</v>
      </c>
      <c r="G569" s="8">
        <v>2.8650000000000002</v>
      </c>
      <c r="H569" s="8">
        <v>-2.3170000000000002</v>
      </c>
      <c r="I569" s="6">
        <v>0.4</v>
      </c>
      <c r="J569" s="38" t="s">
        <v>126</v>
      </c>
    </row>
    <row r="570" spans="1:10" x14ac:dyDescent="0.25">
      <c r="A570" s="5" t="s">
        <v>1362</v>
      </c>
      <c r="C570" s="6">
        <v>6</v>
      </c>
      <c r="D570" s="6">
        <v>143</v>
      </c>
      <c r="E570" s="7">
        <v>3.72</v>
      </c>
      <c r="F570" s="6">
        <v>115.25</v>
      </c>
      <c r="G570" s="8">
        <v>2.8809999999999998</v>
      </c>
      <c r="H570" s="8">
        <v>-2.3010000000000002</v>
      </c>
      <c r="I570" s="6">
        <v>0.5</v>
      </c>
      <c r="J570" s="38" t="s">
        <v>126</v>
      </c>
    </row>
    <row r="571" spans="1:10" x14ac:dyDescent="0.25">
      <c r="A571" s="5" t="s">
        <v>1363</v>
      </c>
      <c r="C571" s="6">
        <v>6</v>
      </c>
      <c r="D571" s="6">
        <v>142</v>
      </c>
      <c r="E571" s="7">
        <v>3.76</v>
      </c>
      <c r="F571" s="6">
        <v>113.67</v>
      </c>
      <c r="G571" s="8">
        <v>2.9</v>
      </c>
      <c r="H571" s="8">
        <v>-2.2850000000000001</v>
      </c>
      <c r="I571" s="6">
        <v>0.5</v>
      </c>
      <c r="J571" s="38" t="s">
        <v>126</v>
      </c>
    </row>
    <row r="572" spans="1:10" x14ac:dyDescent="0.25">
      <c r="A572" s="5" t="s">
        <v>1364</v>
      </c>
      <c r="C572" s="6">
        <v>6</v>
      </c>
      <c r="D572" s="6">
        <v>141</v>
      </c>
      <c r="E572" s="7">
        <v>3.8</v>
      </c>
      <c r="F572" s="6">
        <v>112.08</v>
      </c>
      <c r="G572" s="8">
        <v>2.92</v>
      </c>
      <c r="H572" s="8">
        <v>-2.2690000000000001</v>
      </c>
      <c r="I572" s="6">
        <v>0.5</v>
      </c>
      <c r="J572" s="38" t="s">
        <v>126</v>
      </c>
    </row>
    <row r="573" spans="1:10" x14ac:dyDescent="0.25">
      <c r="A573" s="5" t="s">
        <v>1365</v>
      </c>
      <c r="C573" s="6">
        <v>6</v>
      </c>
      <c r="D573" s="6">
        <v>140</v>
      </c>
      <c r="E573" s="7">
        <v>3.84</v>
      </c>
      <c r="F573" s="6">
        <v>110.51</v>
      </c>
      <c r="G573" s="8">
        <v>2.9409999999999998</v>
      </c>
      <c r="H573" s="8">
        <v>-2.2530000000000001</v>
      </c>
      <c r="I573" s="6">
        <v>0.5</v>
      </c>
      <c r="J573" s="38" t="s">
        <v>126</v>
      </c>
    </row>
    <row r="574" spans="1:10" x14ac:dyDescent="0.25">
      <c r="A574" s="5" t="s">
        <v>1366</v>
      </c>
      <c r="C574" s="6">
        <v>6</v>
      </c>
      <c r="D574" s="6">
        <v>139</v>
      </c>
      <c r="E574" s="7">
        <v>3.88</v>
      </c>
      <c r="F574" s="6">
        <v>108.95</v>
      </c>
      <c r="G574" s="8">
        <v>2.9630000000000001</v>
      </c>
      <c r="H574" s="8">
        <v>-2.2360000000000002</v>
      </c>
      <c r="I574" s="6">
        <v>0.5</v>
      </c>
      <c r="J574" s="38" t="s">
        <v>126</v>
      </c>
    </row>
    <row r="575" spans="1:10" x14ac:dyDescent="0.25">
      <c r="A575" s="5" t="s">
        <v>1367</v>
      </c>
      <c r="C575" s="6">
        <v>6</v>
      </c>
      <c r="D575" s="6">
        <v>138</v>
      </c>
      <c r="E575" s="7">
        <v>3.92</v>
      </c>
      <c r="F575" s="6">
        <v>107.41</v>
      </c>
      <c r="G575" s="8">
        <v>2.984</v>
      </c>
      <c r="H575" s="8">
        <v>-2.218</v>
      </c>
      <c r="I575" s="6">
        <v>0.5</v>
      </c>
      <c r="J575" s="38" t="s">
        <v>126</v>
      </c>
    </row>
    <row r="576" spans="1:10" x14ac:dyDescent="0.25">
      <c r="A576" s="5" t="s">
        <v>1368</v>
      </c>
      <c r="C576" s="6">
        <v>6</v>
      </c>
      <c r="D576" s="6">
        <v>137</v>
      </c>
      <c r="E576" s="7">
        <v>3.97</v>
      </c>
      <c r="F576" s="6">
        <v>105.9</v>
      </c>
      <c r="G576" s="8">
        <v>3.0059999999999998</v>
      </c>
      <c r="H576" s="8">
        <v>-2.198</v>
      </c>
      <c r="I576" s="6">
        <v>0.5</v>
      </c>
      <c r="J576" s="38" t="s">
        <v>126</v>
      </c>
    </row>
    <row r="577" spans="1:10" x14ac:dyDescent="0.25">
      <c r="A577" s="5" t="s">
        <v>1369</v>
      </c>
      <c r="C577" s="6">
        <v>6</v>
      </c>
      <c r="D577" s="6">
        <v>136</v>
      </c>
      <c r="E577" s="7">
        <v>4.01</v>
      </c>
      <c r="F577" s="6">
        <v>104.4</v>
      </c>
      <c r="G577" s="8">
        <v>3.0270000000000001</v>
      </c>
      <c r="H577" s="8">
        <v>-2.177</v>
      </c>
      <c r="I577" s="6">
        <v>0.5</v>
      </c>
      <c r="J577" s="38" t="s">
        <v>126</v>
      </c>
    </row>
    <row r="578" spans="1:10" x14ac:dyDescent="0.25">
      <c r="A578" s="5" t="s">
        <v>1370</v>
      </c>
      <c r="C578" s="6">
        <v>6</v>
      </c>
      <c r="D578" s="6">
        <v>135</v>
      </c>
      <c r="E578" s="7">
        <v>4.0599999999999996</v>
      </c>
      <c r="F578" s="6">
        <v>102.94</v>
      </c>
      <c r="G578" s="8">
        <v>3.048</v>
      </c>
      <c r="H578" s="8">
        <v>-2.1549999999999998</v>
      </c>
      <c r="I578" s="6">
        <v>0.5</v>
      </c>
      <c r="J578" s="38" t="s">
        <v>126</v>
      </c>
    </row>
    <row r="579" spans="1:10" x14ac:dyDescent="0.25">
      <c r="A579" s="5" t="s">
        <v>1371</v>
      </c>
      <c r="C579" s="6">
        <v>6</v>
      </c>
      <c r="D579" s="6">
        <v>171.6</v>
      </c>
      <c r="E579" s="7">
        <v>2.75</v>
      </c>
      <c r="F579" s="6">
        <v>162.76</v>
      </c>
      <c r="G579" s="8">
        <v>2.9060000000000001</v>
      </c>
      <c r="H579" s="8">
        <v>-2.875</v>
      </c>
      <c r="I579" s="6">
        <v>0</v>
      </c>
      <c r="J579" s="38" t="s">
        <v>218</v>
      </c>
    </row>
    <row r="580" spans="1:10" x14ac:dyDescent="0.25">
      <c r="A580" s="5" t="s">
        <v>1372</v>
      </c>
      <c r="C580" s="6">
        <v>6</v>
      </c>
      <c r="D580" s="6">
        <v>48.2</v>
      </c>
      <c r="E580" s="7">
        <v>8.9600000000000009</v>
      </c>
      <c r="F580" s="6">
        <v>27.64</v>
      </c>
      <c r="G580" s="8">
        <v>4.2149999999999999</v>
      </c>
      <c r="H580" s="8">
        <v>2.8079999999999998</v>
      </c>
      <c r="I580" s="6">
        <v>3.6</v>
      </c>
      <c r="J580" s="38" t="s">
        <v>219</v>
      </c>
    </row>
    <row r="581" spans="1:10" x14ac:dyDescent="0.25">
      <c r="A581" s="5" t="s">
        <v>928</v>
      </c>
      <c r="C581" s="6">
        <v>6</v>
      </c>
      <c r="D581" s="6">
        <v>180</v>
      </c>
      <c r="E581" s="7">
        <v>2.91</v>
      </c>
      <c r="F581" s="6">
        <v>180</v>
      </c>
      <c r="G581" s="8">
        <v>2.8340000000000001</v>
      </c>
      <c r="H581" s="8">
        <v>-2.8340000000000001</v>
      </c>
      <c r="I581" s="6">
        <v>0</v>
      </c>
      <c r="J581" s="38" t="s">
        <v>929</v>
      </c>
    </row>
    <row r="582" spans="1:10" x14ac:dyDescent="0.25">
      <c r="A582" s="5" t="s">
        <v>944</v>
      </c>
      <c r="C582" s="6">
        <v>6</v>
      </c>
      <c r="D582" s="6">
        <v>165</v>
      </c>
      <c r="E582" s="7">
        <v>2.92</v>
      </c>
      <c r="F582" s="6">
        <v>149.41999999999999</v>
      </c>
      <c r="G582" s="8">
        <v>3.03</v>
      </c>
      <c r="H582" s="8">
        <v>-2.927</v>
      </c>
      <c r="I582" s="6">
        <v>0.2</v>
      </c>
      <c r="J582" s="38" t="s">
        <v>929</v>
      </c>
    </row>
    <row r="583" spans="1:10" x14ac:dyDescent="0.25">
      <c r="A583" s="5" t="s">
        <v>959</v>
      </c>
      <c r="C583" s="6">
        <v>6</v>
      </c>
      <c r="D583" s="6">
        <v>150</v>
      </c>
      <c r="E583" s="7">
        <v>3.25</v>
      </c>
      <c r="F583" s="6">
        <v>117.84</v>
      </c>
      <c r="G583" s="8">
        <v>3.4550000000000001</v>
      </c>
      <c r="H583" s="8">
        <v>-2.992</v>
      </c>
      <c r="I583" s="6">
        <v>0.5</v>
      </c>
      <c r="J583" s="38" t="s">
        <v>929</v>
      </c>
    </row>
    <row r="584" spans="1:10" x14ac:dyDescent="0.25">
      <c r="A584" s="5" t="s">
        <v>974</v>
      </c>
      <c r="C584" s="6">
        <v>6</v>
      </c>
      <c r="D584" s="6">
        <v>135</v>
      </c>
      <c r="E584" s="7">
        <v>4.0599999999999996</v>
      </c>
      <c r="F584" s="6">
        <v>89.5</v>
      </c>
      <c r="G584" s="8">
        <v>4.0940000000000003</v>
      </c>
      <c r="H584" s="8">
        <v>-2.895</v>
      </c>
      <c r="I584" s="6">
        <v>1</v>
      </c>
      <c r="J584" s="38" t="s">
        <v>929</v>
      </c>
    </row>
    <row r="585" spans="1:10" x14ac:dyDescent="0.25">
      <c r="A585" s="5" t="s">
        <v>989</v>
      </c>
      <c r="C585" s="6">
        <v>6</v>
      </c>
      <c r="D585" s="6">
        <v>120</v>
      </c>
      <c r="E585" s="7">
        <v>5.35</v>
      </c>
      <c r="F585" s="6">
        <v>68.25</v>
      </c>
      <c r="G585" s="8">
        <v>4.851</v>
      </c>
      <c r="H585" s="8">
        <v>-2.4249999999999998</v>
      </c>
      <c r="I585" s="6">
        <v>1.9</v>
      </c>
      <c r="J585" s="38" t="s">
        <v>929</v>
      </c>
    </row>
    <row r="586" spans="1:10" x14ac:dyDescent="0.25">
      <c r="A586" s="5" t="s">
        <v>999</v>
      </c>
      <c r="C586" s="6">
        <v>6</v>
      </c>
      <c r="D586" s="6">
        <v>110</v>
      </c>
      <c r="E586" s="7">
        <v>6.28</v>
      </c>
      <c r="F586" s="6">
        <v>59.1</v>
      </c>
      <c r="G586" s="8">
        <v>5.1870000000000003</v>
      </c>
      <c r="H586" s="8">
        <v>-1.774</v>
      </c>
      <c r="I586" s="6">
        <v>2.5</v>
      </c>
      <c r="J586" s="38" t="s">
        <v>929</v>
      </c>
    </row>
    <row r="587" spans="1:10" x14ac:dyDescent="0.25">
      <c r="A587" s="5" t="s">
        <v>1019</v>
      </c>
      <c r="C587" s="6">
        <v>6</v>
      </c>
      <c r="D587" s="6">
        <v>90</v>
      </c>
      <c r="E587" s="7">
        <v>7.87</v>
      </c>
      <c r="F587" s="6">
        <v>46.76</v>
      </c>
      <c r="G587" s="8">
        <v>5.3840000000000003</v>
      </c>
      <c r="H587" s="8">
        <v>0</v>
      </c>
      <c r="I587" s="6">
        <v>3.6</v>
      </c>
      <c r="J587" s="38" t="s">
        <v>929</v>
      </c>
    </row>
    <row r="588" spans="1:10" x14ac:dyDescent="0.25">
      <c r="A588" s="5" t="s">
        <v>1029</v>
      </c>
      <c r="C588" s="6">
        <v>6</v>
      </c>
      <c r="D588" s="6">
        <v>80</v>
      </c>
      <c r="E588" s="7">
        <v>8.3800000000000008</v>
      </c>
      <c r="F588" s="6">
        <v>42.33</v>
      </c>
      <c r="G588" s="8">
        <v>5.1929999999999996</v>
      </c>
      <c r="H588" s="8">
        <v>0.90200000000000002</v>
      </c>
      <c r="I588" s="6">
        <v>3.8</v>
      </c>
      <c r="J588" s="38" t="s">
        <v>929</v>
      </c>
    </row>
    <row r="589" spans="1:10" x14ac:dyDescent="0.25">
      <c r="A589" s="5" t="s">
        <v>1034</v>
      </c>
      <c r="C589" s="6">
        <v>6</v>
      </c>
      <c r="D589" s="6">
        <v>75</v>
      </c>
      <c r="E589" s="7">
        <v>8.5299999999999994</v>
      </c>
      <c r="F589" s="6">
        <v>40.43</v>
      </c>
      <c r="G589" s="8">
        <v>5.0060000000000002</v>
      </c>
      <c r="H589" s="8">
        <v>1.296</v>
      </c>
      <c r="I589" s="6">
        <v>3.8</v>
      </c>
      <c r="J589" s="38" t="s">
        <v>929</v>
      </c>
    </row>
    <row r="590" spans="1:10" x14ac:dyDescent="0.25">
      <c r="A590" s="5" t="s">
        <v>1039</v>
      </c>
      <c r="C590" s="6">
        <v>6</v>
      </c>
      <c r="D590" s="6">
        <v>70</v>
      </c>
      <c r="E590" s="7">
        <v>8.6199999999999992</v>
      </c>
      <c r="F590" s="6">
        <v>38.659999999999997</v>
      </c>
      <c r="G590" s="8">
        <v>4.7629999999999999</v>
      </c>
      <c r="H590" s="8">
        <v>1.629</v>
      </c>
      <c r="I590" s="6">
        <v>3.6</v>
      </c>
      <c r="J590" s="38" t="s">
        <v>929</v>
      </c>
    </row>
    <row r="591" spans="1:10" x14ac:dyDescent="0.25">
      <c r="A591" s="5" t="s">
        <v>1049</v>
      </c>
      <c r="C591" s="6">
        <v>6</v>
      </c>
      <c r="D591" s="6">
        <v>60</v>
      </c>
      <c r="E591" s="7">
        <v>8.52</v>
      </c>
      <c r="F591" s="6">
        <v>35.619999999999997</v>
      </c>
      <c r="G591" s="8">
        <v>4.0579999999999998</v>
      </c>
      <c r="H591" s="8">
        <v>2.0289999999999999</v>
      </c>
      <c r="I591" s="6">
        <v>2.9</v>
      </c>
      <c r="J591" s="38" t="s">
        <v>929</v>
      </c>
    </row>
    <row r="592" spans="1:10" x14ac:dyDescent="0.25">
      <c r="A592" s="5" t="s">
        <v>1373</v>
      </c>
      <c r="C592" s="6">
        <v>6</v>
      </c>
      <c r="D592" s="6">
        <v>149.6</v>
      </c>
      <c r="E592" s="7">
        <v>3.26</v>
      </c>
      <c r="F592" s="6">
        <v>117.08</v>
      </c>
      <c r="G592" s="8">
        <v>3.468</v>
      </c>
      <c r="H592" s="8">
        <v>-2.992</v>
      </c>
      <c r="I592" s="6">
        <v>0.5</v>
      </c>
      <c r="J592" s="38" t="s">
        <v>1051</v>
      </c>
    </row>
    <row r="593" spans="1:10" x14ac:dyDescent="0.25">
      <c r="A593" s="5" t="s">
        <v>1052</v>
      </c>
      <c r="C593" s="6">
        <v>6</v>
      </c>
      <c r="D593" s="6">
        <v>180</v>
      </c>
      <c r="E593" s="7">
        <v>2.91</v>
      </c>
      <c r="F593" s="6">
        <v>180</v>
      </c>
      <c r="G593" s="8">
        <v>2.8260000000000001</v>
      </c>
      <c r="H593" s="8">
        <v>-2.8260000000000001</v>
      </c>
      <c r="I593" s="6">
        <v>0</v>
      </c>
      <c r="J593" s="38" t="s">
        <v>1053</v>
      </c>
    </row>
    <row r="594" spans="1:10" x14ac:dyDescent="0.25">
      <c r="A594" s="5" t="s">
        <v>1068</v>
      </c>
      <c r="C594" s="6">
        <v>6</v>
      </c>
      <c r="D594" s="6">
        <v>165</v>
      </c>
      <c r="E594" s="7">
        <v>2.92</v>
      </c>
      <c r="F594" s="6">
        <v>149.41999999999999</v>
      </c>
      <c r="G594" s="8">
        <v>3.0270000000000001</v>
      </c>
      <c r="H594" s="8">
        <v>-2.9239999999999999</v>
      </c>
      <c r="I594" s="6">
        <v>0.2</v>
      </c>
      <c r="J594" s="38" t="s">
        <v>1053</v>
      </c>
    </row>
    <row r="595" spans="1:10" x14ac:dyDescent="0.25">
      <c r="A595" s="5" t="s">
        <v>1083</v>
      </c>
      <c r="C595" s="6">
        <v>6</v>
      </c>
      <c r="D595" s="6">
        <v>150</v>
      </c>
      <c r="E595" s="7">
        <v>3.24</v>
      </c>
      <c r="F595" s="6">
        <v>117.75</v>
      </c>
      <c r="G595" s="8">
        <v>3.4580000000000002</v>
      </c>
      <c r="H595" s="8">
        <v>-2.9950000000000001</v>
      </c>
      <c r="I595" s="6">
        <v>0.5</v>
      </c>
      <c r="J595" s="38" t="s">
        <v>1053</v>
      </c>
    </row>
    <row r="596" spans="1:10" x14ac:dyDescent="0.25">
      <c r="A596" s="5" t="s">
        <v>1098</v>
      </c>
      <c r="C596" s="6">
        <v>6</v>
      </c>
      <c r="D596" s="6">
        <v>135</v>
      </c>
      <c r="E596" s="7">
        <v>4.0599999999999996</v>
      </c>
      <c r="F596" s="6">
        <v>89.07</v>
      </c>
      <c r="G596" s="8">
        <v>4.1219999999999999</v>
      </c>
      <c r="H596" s="8">
        <v>-2.9140000000000001</v>
      </c>
      <c r="I596" s="6">
        <v>1</v>
      </c>
      <c r="J596" s="38" t="s">
        <v>1053</v>
      </c>
    </row>
    <row r="597" spans="1:10" x14ac:dyDescent="0.25">
      <c r="A597" s="5" t="s">
        <v>1113</v>
      </c>
      <c r="C597" s="6">
        <v>6</v>
      </c>
      <c r="D597" s="6">
        <v>120</v>
      </c>
      <c r="E597" s="7">
        <v>5.38</v>
      </c>
      <c r="F597" s="6">
        <v>67.36</v>
      </c>
      <c r="G597" s="8">
        <v>4.9379999999999997</v>
      </c>
      <c r="H597" s="8">
        <v>-2.4689999999999999</v>
      </c>
      <c r="I597" s="6">
        <v>1.9</v>
      </c>
      <c r="J597" s="38" t="s">
        <v>1053</v>
      </c>
    </row>
    <row r="598" spans="1:10" x14ac:dyDescent="0.25">
      <c r="A598" s="5" t="s">
        <v>1123</v>
      </c>
      <c r="C598" s="6">
        <v>6</v>
      </c>
      <c r="D598" s="6">
        <v>110</v>
      </c>
      <c r="E598" s="7">
        <v>6.34</v>
      </c>
      <c r="F598" s="6">
        <v>58.23</v>
      </c>
      <c r="G598" s="8">
        <v>5.2960000000000003</v>
      </c>
      <c r="H598" s="8">
        <v>-1.8109999999999999</v>
      </c>
      <c r="I598" s="6">
        <v>2.6</v>
      </c>
      <c r="J598" s="38" t="s">
        <v>1053</v>
      </c>
    </row>
    <row r="599" spans="1:10" x14ac:dyDescent="0.25">
      <c r="A599" s="5" t="s">
        <v>1143</v>
      </c>
      <c r="C599" s="6">
        <v>6</v>
      </c>
      <c r="D599" s="6">
        <v>90</v>
      </c>
      <c r="E599" s="7">
        <v>7.97</v>
      </c>
      <c r="F599" s="6">
        <v>45.92</v>
      </c>
      <c r="G599" s="8">
        <v>5.5389999999999997</v>
      </c>
      <c r="H599" s="8">
        <v>0</v>
      </c>
      <c r="I599" s="6">
        <v>3.9</v>
      </c>
      <c r="J599" s="38" t="s">
        <v>1053</v>
      </c>
    </row>
    <row r="600" spans="1:10" x14ac:dyDescent="0.25">
      <c r="A600" s="5" t="s">
        <v>1153</v>
      </c>
      <c r="C600" s="6">
        <v>6</v>
      </c>
      <c r="D600" s="6">
        <v>80</v>
      </c>
      <c r="E600" s="7">
        <v>8.5399999999999991</v>
      </c>
      <c r="F600" s="6">
        <v>41.28</v>
      </c>
      <c r="G600" s="8">
        <v>5.415</v>
      </c>
      <c r="H600" s="8">
        <v>0.94</v>
      </c>
      <c r="I600" s="6">
        <v>4.4000000000000004</v>
      </c>
      <c r="J600" s="38" t="s">
        <v>1053</v>
      </c>
    </row>
    <row r="601" spans="1:10" x14ac:dyDescent="0.25">
      <c r="A601" s="5" t="s">
        <v>1158</v>
      </c>
      <c r="C601" s="6">
        <v>6</v>
      </c>
      <c r="D601" s="6">
        <v>75</v>
      </c>
      <c r="E601" s="7">
        <v>8.73</v>
      </c>
      <c r="F601" s="6">
        <v>39.270000000000003</v>
      </c>
      <c r="G601" s="8">
        <v>5.2679999999999998</v>
      </c>
      <c r="H601" s="8">
        <v>1.3640000000000001</v>
      </c>
      <c r="I601" s="6">
        <v>4.5</v>
      </c>
      <c r="J601" s="38" t="s">
        <v>1053</v>
      </c>
    </row>
    <row r="602" spans="1:10" x14ac:dyDescent="0.25">
      <c r="A602" s="5" t="s">
        <v>1163</v>
      </c>
      <c r="C602" s="6">
        <v>6</v>
      </c>
      <c r="D602" s="6">
        <v>70</v>
      </c>
      <c r="E602" s="7">
        <v>8.86</v>
      </c>
      <c r="F602" s="6">
        <v>37.380000000000003</v>
      </c>
      <c r="G602" s="8">
        <v>5.07</v>
      </c>
      <c r="H602" s="8">
        <v>1.734</v>
      </c>
      <c r="I602" s="6">
        <v>4.4000000000000004</v>
      </c>
      <c r="J602" s="38" t="s">
        <v>1053</v>
      </c>
    </row>
    <row r="603" spans="1:10" x14ac:dyDescent="0.25">
      <c r="A603" s="5" t="s">
        <v>1173</v>
      </c>
      <c r="C603" s="6">
        <v>6</v>
      </c>
      <c r="D603" s="6">
        <v>60</v>
      </c>
      <c r="E603" s="7">
        <v>8.9499999999999993</v>
      </c>
      <c r="F603" s="6">
        <v>33.619999999999997</v>
      </c>
      <c r="G603" s="8">
        <v>4.5830000000000002</v>
      </c>
      <c r="H603" s="8">
        <v>2.2909999999999999</v>
      </c>
      <c r="I603" s="6">
        <v>4</v>
      </c>
      <c r="J603" s="38" t="s">
        <v>1053</v>
      </c>
    </row>
    <row r="604" spans="1:10" x14ac:dyDescent="0.25">
      <c r="A604" s="5" t="s">
        <v>1374</v>
      </c>
      <c r="C604" s="6">
        <v>6</v>
      </c>
      <c r="D604" s="6">
        <v>148.4</v>
      </c>
      <c r="E604" s="7">
        <v>3.3</v>
      </c>
      <c r="F604" s="6">
        <v>114.39</v>
      </c>
      <c r="G604" s="8">
        <v>3.5190000000000001</v>
      </c>
      <c r="H604" s="8">
        <v>-2.996</v>
      </c>
      <c r="I604" s="6">
        <v>0.5</v>
      </c>
      <c r="J604" s="38" t="s">
        <v>1175</v>
      </c>
    </row>
    <row r="605" spans="1:10" x14ac:dyDescent="0.25">
      <c r="A605" s="5" t="s">
        <v>1176</v>
      </c>
      <c r="C605" s="6">
        <v>6</v>
      </c>
      <c r="D605" s="6">
        <v>180</v>
      </c>
      <c r="E605" s="7">
        <v>2.95</v>
      </c>
      <c r="F605" s="6">
        <v>180</v>
      </c>
      <c r="G605" s="8">
        <v>2.6349999999999998</v>
      </c>
      <c r="H605" s="8">
        <v>-2.6349999999999998</v>
      </c>
      <c r="I605" s="6">
        <v>0.1</v>
      </c>
      <c r="J605" s="38" t="s">
        <v>122</v>
      </c>
    </row>
    <row r="606" spans="1:10" x14ac:dyDescent="0.25">
      <c r="A606" s="5" t="s">
        <v>1191</v>
      </c>
      <c r="C606" s="6">
        <v>6</v>
      </c>
      <c r="D606" s="6">
        <v>165</v>
      </c>
      <c r="E606" s="7">
        <v>2.94</v>
      </c>
      <c r="F606" s="6">
        <v>150.57</v>
      </c>
      <c r="G606" s="8">
        <v>2.8319999999999999</v>
      </c>
      <c r="H606" s="8">
        <v>-2.7349999999999999</v>
      </c>
      <c r="I606" s="6">
        <v>0.3</v>
      </c>
      <c r="J606" s="38" t="s">
        <v>122</v>
      </c>
    </row>
    <row r="607" spans="1:10" x14ac:dyDescent="0.25">
      <c r="A607" s="5" t="s">
        <v>1206</v>
      </c>
      <c r="C607" s="6">
        <v>6</v>
      </c>
      <c r="D607" s="6">
        <v>150</v>
      </c>
      <c r="E607" s="7">
        <v>3.3</v>
      </c>
      <c r="F607" s="6">
        <v>122.31</v>
      </c>
      <c r="G607" s="8">
        <v>3.07</v>
      </c>
      <c r="H607" s="8">
        <v>-2.6589999999999998</v>
      </c>
      <c r="I607" s="6">
        <v>0.5</v>
      </c>
      <c r="J607" s="38" t="s">
        <v>122</v>
      </c>
    </row>
    <row r="608" spans="1:10" x14ac:dyDescent="0.25">
      <c r="A608" s="5" t="s">
        <v>1221</v>
      </c>
      <c r="C608" s="6">
        <v>6</v>
      </c>
      <c r="D608" s="6">
        <v>135</v>
      </c>
      <c r="E608" s="7">
        <v>3.97</v>
      </c>
      <c r="F608" s="6">
        <v>96.43</v>
      </c>
      <c r="G608" s="8">
        <v>3.5030000000000001</v>
      </c>
      <c r="H608" s="8">
        <v>-2.4769999999999999</v>
      </c>
      <c r="I608" s="6">
        <v>0.7</v>
      </c>
      <c r="J608" s="38" t="s">
        <v>122</v>
      </c>
    </row>
    <row r="609" spans="1:10" x14ac:dyDescent="0.25">
      <c r="A609" s="5" t="s">
        <v>1236</v>
      </c>
      <c r="C609" s="6">
        <v>6</v>
      </c>
      <c r="D609" s="6">
        <v>120</v>
      </c>
      <c r="E609" s="7">
        <v>5.08</v>
      </c>
      <c r="F609" s="6">
        <v>72.06</v>
      </c>
      <c r="G609" s="8">
        <v>4.3570000000000002</v>
      </c>
      <c r="H609" s="8">
        <v>-2.1779999999999999</v>
      </c>
      <c r="I609" s="6">
        <v>1.3</v>
      </c>
      <c r="J609" s="38" t="s">
        <v>122</v>
      </c>
    </row>
    <row r="610" spans="1:10" x14ac:dyDescent="0.25">
      <c r="A610" s="5" t="s">
        <v>1246</v>
      </c>
      <c r="C610" s="6">
        <v>6</v>
      </c>
      <c r="D610" s="6">
        <v>110</v>
      </c>
      <c r="E610" s="7">
        <v>6.02</v>
      </c>
      <c r="F610" s="6">
        <v>60.66</v>
      </c>
      <c r="G610" s="8">
        <v>4.8570000000000002</v>
      </c>
      <c r="H610" s="8">
        <v>-1.661</v>
      </c>
      <c r="I610" s="6">
        <v>1.9</v>
      </c>
      <c r="J610" s="38" t="s">
        <v>122</v>
      </c>
    </row>
    <row r="611" spans="1:10" x14ac:dyDescent="0.25">
      <c r="A611" s="5" t="s">
        <v>1266</v>
      </c>
      <c r="C611" s="6">
        <v>6</v>
      </c>
      <c r="D611" s="6">
        <v>90</v>
      </c>
      <c r="E611" s="7">
        <v>7.76</v>
      </c>
      <c r="F611" s="6">
        <v>45.98</v>
      </c>
      <c r="G611" s="8">
        <v>5.3860000000000001</v>
      </c>
      <c r="H611" s="8">
        <v>0</v>
      </c>
      <c r="I611" s="6">
        <v>3.1</v>
      </c>
      <c r="J611" s="38" t="s">
        <v>122</v>
      </c>
    </row>
    <row r="612" spans="1:10" x14ac:dyDescent="0.25">
      <c r="A612" s="5" t="s">
        <v>1276</v>
      </c>
      <c r="C612" s="6">
        <v>6</v>
      </c>
      <c r="D612" s="6">
        <v>80</v>
      </c>
      <c r="E612" s="7">
        <v>8.39</v>
      </c>
      <c r="F612" s="6">
        <v>40.869999999999997</v>
      </c>
      <c r="G612" s="8">
        <v>5.3719999999999999</v>
      </c>
      <c r="H612" s="8">
        <v>0.93300000000000005</v>
      </c>
      <c r="I612" s="6">
        <v>3.5</v>
      </c>
      <c r="J612" s="38" t="s">
        <v>122</v>
      </c>
    </row>
    <row r="613" spans="1:10" x14ac:dyDescent="0.25">
      <c r="A613" s="5" t="s">
        <v>1281</v>
      </c>
      <c r="C613" s="6">
        <v>6</v>
      </c>
      <c r="D613" s="6">
        <v>75</v>
      </c>
      <c r="E613" s="7">
        <v>8.64</v>
      </c>
      <c r="F613" s="6">
        <v>38.54</v>
      </c>
      <c r="G613" s="8">
        <v>5.3090000000000002</v>
      </c>
      <c r="H613" s="8">
        <v>1.3740000000000001</v>
      </c>
      <c r="I613" s="6">
        <v>3.6</v>
      </c>
      <c r="J613" s="38" t="s">
        <v>122</v>
      </c>
    </row>
    <row r="614" spans="1:10" x14ac:dyDescent="0.25">
      <c r="A614" s="5" t="s">
        <v>1286</v>
      </c>
      <c r="C614" s="6">
        <v>6</v>
      </c>
      <c r="D614" s="6">
        <v>70</v>
      </c>
      <c r="E614" s="7">
        <v>8.84</v>
      </c>
      <c r="F614" s="6">
        <v>36.340000000000003</v>
      </c>
      <c r="G614" s="8">
        <v>5.2069999999999999</v>
      </c>
      <c r="H614" s="8">
        <v>1.7809999999999999</v>
      </c>
      <c r="I614" s="6">
        <v>3.7</v>
      </c>
      <c r="J614" s="38" t="s">
        <v>122</v>
      </c>
    </row>
    <row r="615" spans="1:10" x14ac:dyDescent="0.25">
      <c r="A615" s="5" t="s">
        <v>1296</v>
      </c>
      <c r="C615" s="6">
        <v>6</v>
      </c>
      <c r="D615" s="6">
        <v>60</v>
      </c>
      <c r="E615" s="7">
        <v>9.07</v>
      </c>
      <c r="F615" s="6">
        <v>32.14</v>
      </c>
      <c r="G615" s="8">
        <v>4.8869999999999996</v>
      </c>
      <c r="H615" s="8">
        <v>2.4430000000000001</v>
      </c>
      <c r="I615" s="6">
        <v>3.8</v>
      </c>
      <c r="J615" s="38" t="s">
        <v>122</v>
      </c>
    </row>
    <row r="616" spans="1:10" x14ac:dyDescent="0.25">
      <c r="A616" s="5" t="s">
        <v>1304</v>
      </c>
      <c r="C616" s="6">
        <v>6</v>
      </c>
      <c r="D616" s="6">
        <v>52</v>
      </c>
      <c r="E616" s="7">
        <v>9.07</v>
      </c>
      <c r="F616" s="6">
        <v>28.97</v>
      </c>
      <c r="G616" s="8">
        <v>4.492</v>
      </c>
      <c r="H616" s="8">
        <v>2.766</v>
      </c>
      <c r="I616" s="6">
        <v>3.7</v>
      </c>
      <c r="J616" s="38" t="s">
        <v>122</v>
      </c>
    </row>
    <row r="617" spans="1:10" x14ac:dyDescent="0.25">
      <c r="A617" s="5" t="s">
        <v>1375</v>
      </c>
      <c r="C617" s="6">
        <v>6</v>
      </c>
      <c r="D617" s="6">
        <v>164.4</v>
      </c>
      <c r="E617" s="7">
        <v>2.95</v>
      </c>
      <c r="F617" s="6">
        <v>149.32</v>
      </c>
      <c r="G617" s="8">
        <v>2.84</v>
      </c>
      <c r="H617" s="8">
        <v>-2.7349999999999999</v>
      </c>
      <c r="I617" s="6">
        <v>0.3</v>
      </c>
      <c r="J617" s="38" t="s">
        <v>220</v>
      </c>
    </row>
    <row r="618" spans="1:10" x14ac:dyDescent="0.25">
      <c r="A618" s="5" t="s">
        <v>1376</v>
      </c>
      <c r="C618" s="6">
        <v>6</v>
      </c>
      <c r="D618" s="6">
        <v>180</v>
      </c>
      <c r="E618" s="7">
        <v>2.8</v>
      </c>
      <c r="F618" s="6">
        <v>180</v>
      </c>
      <c r="G618" s="8">
        <v>2.7949999999999999</v>
      </c>
      <c r="H618" s="8">
        <v>-2.7949999999999999</v>
      </c>
      <c r="I618" s="6">
        <v>0</v>
      </c>
      <c r="J618" s="38" t="s">
        <v>126</v>
      </c>
    </row>
    <row r="619" spans="1:10" x14ac:dyDescent="0.25">
      <c r="A619" s="5" t="s">
        <v>1377</v>
      </c>
      <c r="C619" s="6">
        <v>6</v>
      </c>
      <c r="D619" s="6">
        <v>165</v>
      </c>
      <c r="E619" s="7">
        <v>2.88</v>
      </c>
      <c r="F619" s="6">
        <v>149.86000000000001</v>
      </c>
      <c r="G619" s="8">
        <v>2.91</v>
      </c>
      <c r="H619" s="8">
        <v>-2.8109999999999999</v>
      </c>
      <c r="I619" s="6">
        <v>0</v>
      </c>
      <c r="J619" s="38" t="s">
        <v>126</v>
      </c>
    </row>
    <row r="620" spans="1:10" x14ac:dyDescent="0.25">
      <c r="A620" s="5" t="s">
        <v>1378</v>
      </c>
      <c r="C620" s="6">
        <v>6</v>
      </c>
      <c r="D620" s="6">
        <v>150</v>
      </c>
      <c r="E620" s="7">
        <v>3.45</v>
      </c>
      <c r="F620" s="6">
        <v>125.72</v>
      </c>
      <c r="G620" s="8">
        <v>2.8340000000000001</v>
      </c>
      <c r="H620" s="8">
        <v>-2.4540000000000002</v>
      </c>
      <c r="I620" s="6">
        <v>0.3</v>
      </c>
      <c r="J620" s="38" t="s">
        <v>126</v>
      </c>
    </row>
    <row r="621" spans="1:10" x14ac:dyDescent="0.25">
      <c r="A621" s="5" t="s">
        <v>1370</v>
      </c>
      <c r="C621" s="6">
        <v>6</v>
      </c>
      <c r="D621" s="6">
        <v>135</v>
      </c>
      <c r="E621" s="7">
        <v>4.0599999999999996</v>
      </c>
      <c r="F621" s="6">
        <v>102.94</v>
      </c>
      <c r="G621" s="8">
        <v>3.048</v>
      </c>
      <c r="H621" s="8">
        <v>-2.1549999999999998</v>
      </c>
      <c r="I621" s="6">
        <v>0.5</v>
      </c>
      <c r="J621" s="38" t="s">
        <v>126</v>
      </c>
    </row>
    <row r="622" spans="1:10" x14ac:dyDescent="0.25">
      <c r="A622" s="5" t="s">
        <v>1371</v>
      </c>
      <c r="C622" s="6">
        <v>6</v>
      </c>
      <c r="D622" s="6">
        <v>171.6</v>
      </c>
      <c r="E622" s="7">
        <v>2.75</v>
      </c>
      <c r="F622" s="6">
        <v>162.76</v>
      </c>
      <c r="G622" s="8">
        <v>2.9060000000000001</v>
      </c>
      <c r="H622" s="8">
        <v>-2.875</v>
      </c>
      <c r="I622" s="6">
        <v>0</v>
      </c>
      <c r="J622" s="38" t="s">
        <v>218</v>
      </c>
    </row>
    <row r="623" spans="1:10" x14ac:dyDescent="0.25">
      <c r="A623" s="5" t="s">
        <v>1372</v>
      </c>
      <c r="C623" s="6">
        <v>6</v>
      </c>
      <c r="D623" s="6">
        <v>48.2</v>
      </c>
      <c r="E623" s="7">
        <v>8.9600000000000009</v>
      </c>
      <c r="F623" s="6">
        <v>27.64</v>
      </c>
      <c r="G623" s="8">
        <v>4.2149999999999999</v>
      </c>
      <c r="H623" s="8">
        <v>2.8079999999999998</v>
      </c>
      <c r="I623" s="6">
        <v>3.6</v>
      </c>
      <c r="J623" s="38" t="s">
        <v>219</v>
      </c>
    </row>
    <row r="624" spans="1:10" x14ac:dyDescent="0.25">
      <c r="A624" s="5" t="s">
        <v>200</v>
      </c>
      <c r="C624" s="6"/>
      <c r="D624" s="6"/>
      <c r="E624" s="7"/>
      <c r="F624" s="6"/>
      <c r="G624" s="8"/>
      <c r="H624" s="8"/>
      <c r="I624" s="6"/>
    </row>
    <row r="625" spans="1:10" x14ac:dyDescent="0.25">
      <c r="A625" s="5" t="s">
        <v>266</v>
      </c>
      <c r="C625" s="6" t="s">
        <v>194</v>
      </c>
      <c r="D625" s="6" t="s">
        <v>104</v>
      </c>
      <c r="E625" s="7" t="s">
        <v>105</v>
      </c>
      <c r="F625" s="6" t="s">
        <v>106</v>
      </c>
      <c r="G625" s="8" t="s">
        <v>205</v>
      </c>
      <c r="H625" s="8" t="s">
        <v>108</v>
      </c>
      <c r="I625" s="6" t="s">
        <v>206</v>
      </c>
      <c r="J625" s="38" t="s">
        <v>37</v>
      </c>
    </row>
    <row r="626" spans="1:10" x14ac:dyDescent="0.25">
      <c r="A626" s="5" t="s">
        <v>200</v>
      </c>
      <c r="C626" s="6"/>
      <c r="D626" s="6"/>
      <c r="E626" s="7"/>
      <c r="F626" s="6"/>
      <c r="G626" s="8"/>
      <c r="H626" s="8"/>
      <c r="I626" s="6"/>
    </row>
    <row r="627" spans="1:10" x14ac:dyDescent="0.25">
      <c r="A627" s="5" t="s">
        <v>1379</v>
      </c>
      <c r="C627" s="6">
        <v>8</v>
      </c>
      <c r="D627" s="6">
        <v>180</v>
      </c>
      <c r="E627" s="7">
        <v>3.9</v>
      </c>
      <c r="F627" s="6">
        <v>180</v>
      </c>
      <c r="G627" s="8">
        <v>3.7509999999999999</v>
      </c>
      <c r="H627" s="8">
        <v>-3.7509999999999999</v>
      </c>
      <c r="I627" s="6">
        <v>0.1</v>
      </c>
      <c r="J627" s="38" t="s">
        <v>929</v>
      </c>
    </row>
    <row r="628" spans="1:10" x14ac:dyDescent="0.25">
      <c r="A628" s="5" t="s">
        <v>1380</v>
      </c>
      <c r="C628" s="6">
        <v>8</v>
      </c>
      <c r="D628" s="6">
        <v>179</v>
      </c>
      <c r="E628" s="7">
        <v>3.89</v>
      </c>
      <c r="F628" s="6">
        <v>178.03</v>
      </c>
      <c r="G628" s="8">
        <v>3.7589999999999999</v>
      </c>
      <c r="H628" s="8">
        <v>-3.758</v>
      </c>
      <c r="I628" s="6">
        <v>0.1</v>
      </c>
      <c r="J628" s="38" t="s">
        <v>929</v>
      </c>
    </row>
    <row r="629" spans="1:10" x14ac:dyDescent="0.25">
      <c r="A629" s="5" t="s">
        <v>1381</v>
      </c>
      <c r="C629" s="6">
        <v>8</v>
      </c>
      <c r="D629" s="6">
        <v>178</v>
      </c>
      <c r="E629" s="7">
        <v>3.89</v>
      </c>
      <c r="F629" s="6">
        <v>176.06</v>
      </c>
      <c r="G629" s="8">
        <v>3.7679999999999998</v>
      </c>
      <c r="H629" s="8">
        <v>-3.7650000000000001</v>
      </c>
      <c r="I629" s="6">
        <v>0.1</v>
      </c>
      <c r="J629" s="38" t="s">
        <v>929</v>
      </c>
    </row>
    <row r="630" spans="1:10" x14ac:dyDescent="0.25">
      <c r="A630" s="5" t="s">
        <v>1382</v>
      </c>
      <c r="C630" s="6">
        <v>8</v>
      </c>
      <c r="D630" s="6">
        <v>177</v>
      </c>
      <c r="E630" s="7">
        <v>3.88</v>
      </c>
      <c r="F630" s="6">
        <v>174.08</v>
      </c>
      <c r="G630" s="8">
        <v>3.778</v>
      </c>
      <c r="H630" s="8">
        <v>-3.7730000000000001</v>
      </c>
      <c r="I630" s="6">
        <v>0.1</v>
      </c>
      <c r="J630" s="38" t="s">
        <v>929</v>
      </c>
    </row>
    <row r="631" spans="1:10" x14ac:dyDescent="0.25">
      <c r="A631" s="5" t="s">
        <v>1383</v>
      </c>
      <c r="C631" s="6">
        <v>8</v>
      </c>
      <c r="D631" s="6">
        <v>176</v>
      </c>
      <c r="E631" s="7">
        <v>3.88</v>
      </c>
      <c r="F631" s="6">
        <v>172.09</v>
      </c>
      <c r="G631" s="8">
        <v>3.7890000000000001</v>
      </c>
      <c r="H631" s="8">
        <v>-3.78</v>
      </c>
      <c r="I631" s="6">
        <v>0.1</v>
      </c>
      <c r="J631" s="38" t="s">
        <v>929</v>
      </c>
    </row>
    <row r="632" spans="1:10" x14ac:dyDescent="0.25">
      <c r="A632" s="5" t="s">
        <v>1384</v>
      </c>
      <c r="C632" s="6">
        <v>8</v>
      </c>
      <c r="D632" s="6">
        <v>175</v>
      </c>
      <c r="E632" s="7">
        <v>3.88</v>
      </c>
      <c r="F632" s="6">
        <v>170.1</v>
      </c>
      <c r="G632" s="8">
        <v>3.8010000000000002</v>
      </c>
      <c r="H632" s="8">
        <v>-3.7869999999999999</v>
      </c>
      <c r="I632" s="6">
        <v>0.2</v>
      </c>
      <c r="J632" s="38" t="s">
        <v>929</v>
      </c>
    </row>
    <row r="633" spans="1:10" x14ac:dyDescent="0.25">
      <c r="A633" s="5" t="s">
        <v>1385</v>
      </c>
      <c r="C633" s="6">
        <v>8</v>
      </c>
      <c r="D633" s="6">
        <v>174</v>
      </c>
      <c r="E633" s="7">
        <v>3.88</v>
      </c>
      <c r="F633" s="6">
        <v>168.1</v>
      </c>
      <c r="G633" s="8">
        <v>3.8149999999999999</v>
      </c>
      <c r="H633" s="8">
        <v>-3.794</v>
      </c>
      <c r="I633" s="6">
        <v>0.2</v>
      </c>
      <c r="J633" s="38" t="s">
        <v>929</v>
      </c>
    </row>
    <row r="634" spans="1:10" x14ac:dyDescent="0.25">
      <c r="A634" s="5" t="s">
        <v>1386</v>
      </c>
      <c r="C634" s="6">
        <v>8</v>
      </c>
      <c r="D634" s="6">
        <v>173</v>
      </c>
      <c r="E634" s="7">
        <v>3.88</v>
      </c>
      <c r="F634" s="6">
        <v>166.09</v>
      </c>
      <c r="G634" s="8">
        <v>3.83</v>
      </c>
      <c r="H634" s="8">
        <v>-3.802</v>
      </c>
      <c r="I634" s="6">
        <v>0.2</v>
      </c>
      <c r="J634" s="38" t="s">
        <v>929</v>
      </c>
    </row>
    <row r="635" spans="1:10" x14ac:dyDescent="0.25">
      <c r="A635" s="5" t="s">
        <v>1387</v>
      </c>
      <c r="C635" s="6">
        <v>8</v>
      </c>
      <c r="D635" s="6">
        <v>172</v>
      </c>
      <c r="E635" s="7">
        <v>3.88</v>
      </c>
      <c r="F635" s="6">
        <v>164.07</v>
      </c>
      <c r="G635" s="8">
        <v>3.847</v>
      </c>
      <c r="H635" s="8">
        <v>-3.81</v>
      </c>
      <c r="I635" s="6">
        <v>0.2</v>
      </c>
      <c r="J635" s="38" t="s">
        <v>929</v>
      </c>
    </row>
    <row r="636" spans="1:10" x14ac:dyDescent="0.25">
      <c r="A636" s="5" t="s">
        <v>1388</v>
      </c>
      <c r="C636" s="6">
        <v>8</v>
      </c>
      <c r="D636" s="6">
        <v>171</v>
      </c>
      <c r="E636" s="7">
        <v>3.88</v>
      </c>
      <c r="F636" s="6">
        <v>162.04</v>
      </c>
      <c r="G636" s="8">
        <v>3.8639999999999999</v>
      </c>
      <c r="H636" s="8">
        <v>-3.8170000000000002</v>
      </c>
      <c r="I636" s="6">
        <v>0.2</v>
      </c>
      <c r="J636" s="38" t="s">
        <v>929</v>
      </c>
    </row>
    <row r="637" spans="1:10" x14ac:dyDescent="0.25">
      <c r="A637" s="5" t="s">
        <v>1389</v>
      </c>
      <c r="C637" s="6">
        <v>8</v>
      </c>
      <c r="D637" s="6">
        <v>170</v>
      </c>
      <c r="E637" s="7">
        <v>3.89</v>
      </c>
      <c r="F637" s="6">
        <v>160.01</v>
      </c>
      <c r="G637" s="8">
        <v>3.8820000000000001</v>
      </c>
      <c r="H637" s="8">
        <v>-3.823</v>
      </c>
      <c r="I637" s="6">
        <v>0.3</v>
      </c>
      <c r="J637" s="38" t="s">
        <v>929</v>
      </c>
    </row>
    <row r="638" spans="1:10" x14ac:dyDescent="0.25">
      <c r="A638" s="5" t="s">
        <v>1390</v>
      </c>
      <c r="C638" s="6">
        <v>8</v>
      </c>
      <c r="D638" s="6">
        <v>169</v>
      </c>
      <c r="E638" s="7">
        <v>3.89</v>
      </c>
      <c r="F638" s="6">
        <v>157.97999999999999</v>
      </c>
      <c r="G638" s="8">
        <v>3.9020000000000001</v>
      </c>
      <c r="H638" s="8">
        <v>-3.83</v>
      </c>
      <c r="I638" s="6">
        <v>0.3</v>
      </c>
      <c r="J638" s="38" t="s">
        <v>929</v>
      </c>
    </row>
    <row r="639" spans="1:10" x14ac:dyDescent="0.25">
      <c r="A639" s="5" t="s">
        <v>1391</v>
      </c>
      <c r="C639" s="6">
        <v>8</v>
      </c>
      <c r="D639" s="6">
        <v>168</v>
      </c>
      <c r="E639" s="7">
        <v>3.9</v>
      </c>
      <c r="F639" s="6">
        <v>155.93</v>
      </c>
      <c r="G639" s="8">
        <v>3.923</v>
      </c>
      <c r="H639" s="8">
        <v>-3.8370000000000002</v>
      </c>
      <c r="I639" s="6">
        <v>0.3</v>
      </c>
      <c r="J639" s="38" t="s">
        <v>929</v>
      </c>
    </row>
    <row r="640" spans="1:10" x14ac:dyDescent="0.25">
      <c r="A640" s="5" t="s">
        <v>1392</v>
      </c>
      <c r="C640" s="6">
        <v>8</v>
      </c>
      <c r="D640" s="6">
        <v>167</v>
      </c>
      <c r="E640" s="7">
        <v>3.91</v>
      </c>
      <c r="F640" s="6">
        <v>153.88</v>
      </c>
      <c r="G640" s="8">
        <v>3.9449999999999998</v>
      </c>
      <c r="H640" s="8">
        <v>-3.8439999999999999</v>
      </c>
      <c r="I640" s="6">
        <v>0.3</v>
      </c>
      <c r="J640" s="38" t="s">
        <v>929</v>
      </c>
    </row>
    <row r="641" spans="1:10" x14ac:dyDescent="0.25">
      <c r="A641" s="5" t="s">
        <v>1393</v>
      </c>
      <c r="C641" s="6">
        <v>8</v>
      </c>
      <c r="D641" s="6">
        <v>166</v>
      </c>
      <c r="E641" s="7">
        <v>3.92</v>
      </c>
      <c r="F641" s="6">
        <v>151.83000000000001</v>
      </c>
      <c r="G641" s="8">
        <v>3.968</v>
      </c>
      <c r="H641" s="8">
        <v>-3.85</v>
      </c>
      <c r="I641" s="6">
        <v>0.3</v>
      </c>
      <c r="J641" s="38" t="s">
        <v>929</v>
      </c>
    </row>
    <row r="642" spans="1:10" x14ac:dyDescent="0.25">
      <c r="A642" s="5" t="s">
        <v>1394</v>
      </c>
      <c r="C642" s="6">
        <v>8</v>
      </c>
      <c r="D642" s="6">
        <v>165</v>
      </c>
      <c r="E642" s="7">
        <v>3.93</v>
      </c>
      <c r="F642" s="6">
        <v>149.77000000000001</v>
      </c>
      <c r="G642" s="8">
        <v>3.992</v>
      </c>
      <c r="H642" s="8">
        <v>-3.8559999999999999</v>
      </c>
      <c r="I642" s="6">
        <v>0.4</v>
      </c>
      <c r="J642" s="38" t="s">
        <v>929</v>
      </c>
    </row>
    <row r="643" spans="1:10" x14ac:dyDescent="0.25">
      <c r="A643" s="5" t="s">
        <v>1395</v>
      </c>
      <c r="C643" s="6">
        <v>8</v>
      </c>
      <c r="D643" s="6">
        <v>164</v>
      </c>
      <c r="E643" s="7">
        <v>3.95</v>
      </c>
      <c r="F643" s="6">
        <v>147.71</v>
      </c>
      <c r="G643" s="8">
        <v>4.0179999999999998</v>
      </c>
      <c r="H643" s="8">
        <v>-3.8620000000000001</v>
      </c>
      <c r="I643" s="6">
        <v>0.4</v>
      </c>
      <c r="J643" s="38" t="s">
        <v>929</v>
      </c>
    </row>
    <row r="644" spans="1:10" x14ac:dyDescent="0.25">
      <c r="A644" s="5" t="s">
        <v>1396</v>
      </c>
      <c r="C644" s="6">
        <v>8</v>
      </c>
      <c r="D644" s="6">
        <v>163</v>
      </c>
      <c r="E644" s="7">
        <v>3.96</v>
      </c>
      <c r="F644" s="6">
        <v>145.65</v>
      </c>
      <c r="G644" s="8">
        <v>4.0449999999999999</v>
      </c>
      <c r="H644" s="8">
        <v>-3.8679999999999999</v>
      </c>
      <c r="I644" s="6">
        <v>0.4</v>
      </c>
      <c r="J644" s="38" t="s">
        <v>929</v>
      </c>
    </row>
    <row r="645" spans="1:10" x14ac:dyDescent="0.25">
      <c r="A645" s="5" t="s">
        <v>1397</v>
      </c>
      <c r="C645" s="6">
        <v>8</v>
      </c>
      <c r="D645" s="6">
        <v>162</v>
      </c>
      <c r="E645" s="7">
        <v>3.98</v>
      </c>
      <c r="F645" s="6">
        <v>143.58000000000001</v>
      </c>
      <c r="G645" s="8">
        <v>4.0730000000000004</v>
      </c>
      <c r="H645" s="8">
        <v>-3.8730000000000002</v>
      </c>
      <c r="I645" s="6">
        <v>0.4</v>
      </c>
      <c r="J645" s="38" t="s">
        <v>929</v>
      </c>
    </row>
    <row r="646" spans="1:10" x14ac:dyDescent="0.25">
      <c r="A646" s="5" t="s">
        <v>1398</v>
      </c>
      <c r="C646" s="6">
        <v>8</v>
      </c>
      <c r="D646" s="6">
        <v>161</v>
      </c>
      <c r="E646" s="7">
        <v>4</v>
      </c>
      <c r="F646" s="6">
        <v>141.51</v>
      </c>
      <c r="G646" s="8">
        <v>4.1020000000000003</v>
      </c>
      <c r="H646" s="8">
        <v>-3.879</v>
      </c>
      <c r="I646" s="6">
        <v>0.5</v>
      </c>
      <c r="J646" s="38" t="s">
        <v>929</v>
      </c>
    </row>
    <row r="647" spans="1:10" x14ac:dyDescent="0.25">
      <c r="A647" s="5" t="s">
        <v>1399</v>
      </c>
      <c r="C647" s="6">
        <v>8</v>
      </c>
      <c r="D647" s="6">
        <v>160</v>
      </c>
      <c r="E647" s="7">
        <v>4.03</v>
      </c>
      <c r="F647" s="6">
        <v>139.44</v>
      </c>
      <c r="G647" s="8">
        <v>4.133</v>
      </c>
      <c r="H647" s="8">
        <v>-3.883</v>
      </c>
      <c r="I647" s="6">
        <v>0.5</v>
      </c>
      <c r="J647" s="38" t="s">
        <v>929</v>
      </c>
    </row>
    <row r="648" spans="1:10" x14ac:dyDescent="0.25">
      <c r="A648" s="5" t="s">
        <v>1400</v>
      </c>
      <c r="C648" s="6">
        <v>8</v>
      </c>
      <c r="D648" s="6">
        <v>159</v>
      </c>
      <c r="E648" s="7">
        <v>4.05</v>
      </c>
      <c r="F648" s="6">
        <v>137.38</v>
      </c>
      <c r="G648" s="8">
        <v>4.1639999999999997</v>
      </c>
      <c r="H648" s="8">
        <v>-3.8879999999999999</v>
      </c>
      <c r="I648" s="6">
        <v>0.5</v>
      </c>
      <c r="J648" s="38" t="s">
        <v>929</v>
      </c>
    </row>
    <row r="649" spans="1:10" x14ac:dyDescent="0.25">
      <c r="A649" s="5" t="s">
        <v>1401</v>
      </c>
      <c r="C649" s="6">
        <v>8</v>
      </c>
      <c r="D649" s="6">
        <v>158</v>
      </c>
      <c r="E649" s="7">
        <v>4.08</v>
      </c>
      <c r="F649" s="6">
        <v>135.31</v>
      </c>
      <c r="G649" s="8">
        <v>4.1970000000000001</v>
      </c>
      <c r="H649" s="8">
        <v>-3.891</v>
      </c>
      <c r="I649" s="6">
        <v>0.5</v>
      </c>
      <c r="J649" s="38" t="s">
        <v>929</v>
      </c>
    </row>
    <row r="650" spans="1:10" x14ac:dyDescent="0.25">
      <c r="A650" s="5" t="s">
        <v>1402</v>
      </c>
      <c r="C650" s="6">
        <v>8</v>
      </c>
      <c r="D650" s="6">
        <v>157</v>
      </c>
      <c r="E650" s="7">
        <v>4.1100000000000003</v>
      </c>
      <c r="F650" s="6">
        <v>133.25</v>
      </c>
      <c r="G650" s="8">
        <v>4.2309999999999999</v>
      </c>
      <c r="H650" s="8">
        <v>-3.895</v>
      </c>
      <c r="I650" s="6">
        <v>0.6</v>
      </c>
      <c r="J650" s="38" t="s">
        <v>929</v>
      </c>
    </row>
    <row r="651" spans="1:10" x14ac:dyDescent="0.25">
      <c r="A651" s="5" t="s">
        <v>1403</v>
      </c>
      <c r="C651" s="6">
        <v>8</v>
      </c>
      <c r="D651" s="6">
        <v>156</v>
      </c>
      <c r="E651" s="7">
        <v>4.1399999999999997</v>
      </c>
      <c r="F651" s="6">
        <v>131.19999999999999</v>
      </c>
      <c r="G651" s="8">
        <v>4.266</v>
      </c>
      <c r="H651" s="8">
        <v>-3.8969999999999998</v>
      </c>
      <c r="I651" s="6">
        <v>0.6</v>
      </c>
      <c r="J651" s="38" t="s">
        <v>929</v>
      </c>
    </row>
    <row r="652" spans="1:10" x14ac:dyDescent="0.25">
      <c r="A652" s="5" t="s">
        <v>1404</v>
      </c>
      <c r="C652" s="6">
        <v>8</v>
      </c>
      <c r="D652" s="6">
        <v>155</v>
      </c>
      <c r="E652" s="7">
        <v>4.17</v>
      </c>
      <c r="F652" s="6">
        <v>129.15</v>
      </c>
      <c r="G652" s="8">
        <v>4.3029999999999999</v>
      </c>
      <c r="H652" s="8">
        <v>-3.899</v>
      </c>
      <c r="I652" s="6">
        <v>0.6</v>
      </c>
      <c r="J652" s="38" t="s">
        <v>929</v>
      </c>
    </row>
    <row r="653" spans="1:10" x14ac:dyDescent="0.25">
      <c r="A653" s="5" t="s">
        <v>1405</v>
      </c>
      <c r="C653" s="6">
        <v>8</v>
      </c>
      <c r="D653" s="6">
        <v>154</v>
      </c>
      <c r="E653" s="7">
        <v>4.21</v>
      </c>
      <c r="F653" s="6">
        <v>127.11</v>
      </c>
      <c r="G653" s="8">
        <v>4.34</v>
      </c>
      <c r="H653" s="8">
        <v>-3.9009999999999998</v>
      </c>
      <c r="I653" s="6">
        <v>0.6</v>
      </c>
      <c r="J653" s="38" t="s">
        <v>929</v>
      </c>
    </row>
    <row r="654" spans="1:10" x14ac:dyDescent="0.25">
      <c r="A654" s="5" t="s">
        <v>1406</v>
      </c>
      <c r="C654" s="6">
        <v>8</v>
      </c>
      <c r="D654" s="6">
        <v>153</v>
      </c>
      <c r="E654" s="7">
        <v>4.25</v>
      </c>
      <c r="F654" s="6">
        <v>125.08</v>
      </c>
      <c r="G654" s="8">
        <v>4.3789999999999996</v>
      </c>
      <c r="H654" s="8">
        <v>-3.9020000000000001</v>
      </c>
      <c r="I654" s="6">
        <v>0.7</v>
      </c>
      <c r="J654" s="38" t="s">
        <v>929</v>
      </c>
    </row>
    <row r="655" spans="1:10" x14ac:dyDescent="0.25">
      <c r="A655" s="5" t="s">
        <v>1407</v>
      </c>
      <c r="C655" s="6">
        <v>8</v>
      </c>
      <c r="D655" s="6">
        <v>152</v>
      </c>
      <c r="E655" s="7">
        <v>4.29</v>
      </c>
      <c r="F655" s="6">
        <v>123.06</v>
      </c>
      <c r="G655" s="8">
        <v>4.4180000000000001</v>
      </c>
      <c r="H655" s="8">
        <v>-3.9009999999999998</v>
      </c>
      <c r="I655" s="6">
        <v>0.7</v>
      </c>
      <c r="J655" s="38" t="s">
        <v>929</v>
      </c>
    </row>
    <row r="656" spans="1:10" x14ac:dyDescent="0.25">
      <c r="A656" s="5" t="s">
        <v>1408</v>
      </c>
      <c r="C656" s="6">
        <v>8</v>
      </c>
      <c r="D656" s="6">
        <v>151</v>
      </c>
      <c r="E656" s="7">
        <v>4.33</v>
      </c>
      <c r="F656" s="6">
        <v>121.06</v>
      </c>
      <c r="G656" s="8">
        <v>4.4580000000000002</v>
      </c>
      <c r="H656" s="8">
        <v>-3.899</v>
      </c>
      <c r="I656" s="6">
        <v>0.7</v>
      </c>
      <c r="J656" s="38" t="s">
        <v>929</v>
      </c>
    </row>
    <row r="657" spans="1:10" x14ac:dyDescent="0.25">
      <c r="A657" s="5" t="s">
        <v>1409</v>
      </c>
      <c r="C657" s="6">
        <v>8</v>
      </c>
      <c r="D657" s="6">
        <v>150</v>
      </c>
      <c r="E657" s="7">
        <v>4.38</v>
      </c>
      <c r="F657" s="6">
        <v>119.09</v>
      </c>
      <c r="G657" s="8">
        <v>4.4989999999999997</v>
      </c>
      <c r="H657" s="8">
        <v>-3.8959999999999999</v>
      </c>
      <c r="I657" s="6">
        <v>0.8</v>
      </c>
      <c r="J657" s="38" t="s">
        <v>929</v>
      </c>
    </row>
    <row r="658" spans="1:10" x14ac:dyDescent="0.25">
      <c r="A658" s="5" t="s">
        <v>1410</v>
      </c>
      <c r="C658" s="6">
        <v>8</v>
      </c>
      <c r="D658" s="6">
        <v>149</v>
      </c>
      <c r="E658" s="7">
        <v>4.43</v>
      </c>
      <c r="F658" s="6">
        <v>117.13</v>
      </c>
      <c r="G658" s="8">
        <v>4.54</v>
      </c>
      <c r="H658" s="8">
        <v>-3.891</v>
      </c>
      <c r="I658" s="6">
        <v>0.8</v>
      </c>
      <c r="J658" s="38" t="s">
        <v>929</v>
      </c>
    </row>
    <row r="659" spans="1:10" x14ac:dyDescent="0.25">
      <c r="A659" s="5" t="s">
        <v>1411</v>
      </c>
      <c r="C659" s="6">
        <v>8</v>
      </c>
      <c r="D659" s="6">
        <v>148</v>
      </c>
      <c r="E659" s="7">
        <v>4.4800000000000004</v>
      </c>
      <c r="F659" s="6">
        <v>115.2</v>
      </c>
      <c r="G659" s="8">
        <v>4.5810000000000004</v>
      </c>
      <c r="H659" s="8">
        <v>-3.8849999999999998</v>
      </c>
      <c r="I659" s="6">
        <v>0.8</v>
      </c>
      <c r="J659" s="38" t="s">
        <v>929</v>
      </c>
    </row>
    <row r="660" spans="1:10" x14ac:dyDescent="0.25">
      <c r="A660" s="5" t="s">
        <v>1412</v>
      </c>
      <c r="C660" s="6">
        <v>8</v>
      </c>
      <c r="D660" s="6">
        <v>147</v>
      </c>
      <c r="E660" s="7">
        <v>4.54</v>
      </c>
      <c r="F660" s="6">
        <v>113.3</v>
      </c>
      <c r="G660" s="8">
        <v>4.6230000000000002</v>
      </c>
      <c r="H660" s="8">
        <v>-3.8769999999999998</v>
      </c>
      <c r="I660" s="6">
        <v>0.9</v>
      </c>
      <c r="J660" s="38" t="s">
        <v>929</v>
      </c>
    </row>
    <row r="661" spans="1:10" x14ac:dyDescent="0.25">
      <c r="A661" s="5" t="s">
        <v>1413</v>
      </c>
      <c r="C661" s="6">
        <v>8</v>
      </c>
      <c r="D661" s="6">
        <v>146</v>
      </c>
      <c r="E661" s="7">
        <v>4.5999999999999996</v>
      </c>
      <c r="F661" s="6">
        <v>111.42</v>
      </c>
      <c r="G661" s="8">
        <v>4.665</v>
      </c>
      <c r="H661" s="8">
        <v>-3.8679999999999999</v>
      </c>
      <c r="I661" s="6">
        <v>0.9</v>
      </c>
      <c r="J661" s="38" t="s">
        <v>929</v>
      </c>
    </row>
    <row r="662" spans="1:10" x14ac:dyDescent="0.25">
      <c r="A662" s="5" t="s">
        <v>1414</v>
      </c>
      <c r="C662" s="6">
        <v>8</v>
      </c>
      <c r="D662" s="6">
        <v>145</v>
      </c>
      <c r="E662" s="7">
        <v>4.66</v>
      </c>
      <c r="F662" s="6">
        <v>109.57</v>
      </c>
      <c r="G662" s="8">
        <v>4.7080000000000002</v>
      </c>
      <c r="H662" s="8">
        <v>-3.8570000000000002</v>
      </c>
      <c r="I662" s="6">
        <v>1</v>
      </c>
      <c r="J662" s="38" t="s">
        <v>929</v>
      </c>
    </row>
    <row r="663" spans="1:10" x14ac:dyDescent="0.25">
      <c r="A663" s="5" t="s">
        <v>1415</v>
      </c>
      <c r="C663" s="6">
        <v>8</v>
      </c>
      <c r="D663" s="6">
        <v>144</v>
      </c>
      <c r="E663" s="7">
        <v>4.72</v>
      </c>
      <c r="F663" s="6">
        <v>107.74</v>
      </c>
      <c r="G663" s="8">
        <v>4.7519999999999998</v>
      </c>
      <c r="H663" s="8">
        <v>-3.8439999999999999</v>
      </c>
      <c r="I663" s="6">
        <v>1</v>
      </c>
      <c r="J663" s="38" t="s">
        <v>929</v>
      </c>
    </row>
    <row r="664" spans="1:10" x14ac:dyDescent="0.25">
      <c r="A664" s="5" t="s">
        <v>1416</v>
      </c>
      <c r="C664" s="6">
        <v>8</v>
      </c>
      <c r="D664" s="6">
        <v>143</v>
      </c>
      <c r="E664" s="7">
        <v>4.79</v>
      </c>
      <c r="F664" s="6">
        <v>105.94</v>
      </c>
      <c r="G664" s="8">
        <v>4.7960000000000003</v>
      </c>
      <c r="H664" s="8">
        <v>-3.831</v>
      </c>
      <c r="I664" s="6">
        <v>1.1000000000000001</v>
      </c>
      <c r="J664" s="38" t="s">
        <v>929</v>
      </c>
    </row>
    <row r="665" spans="1:10" x14ac:dyDescent="0.25">
      <c r="A665" s="5" t="s">
        <v>1417</v>
      </c>
      <c r="C665" s="6">
        <v>8</v>
      </c>
      <c r="D665" s="6">
        <v>142</v>
      </c>
      <c r="E665" s="7">
        <v>4.8600000000000003</v>
      </c>
      <c r="F665" s="6">
        <v>104.15</v>
      </c>
      <c r="G665" s="8">
        <v>4.8419999999999996</v>
      </c>
      <c r="H665" s="8">
        <v>-3.8159999999999998</v>
      </c>
      <c r="I665" s="6">
        <v>1.1000000000000001</v>
      </c>
      <c r="J665" s="38" t="s">
        <v>929</v>
      </c>
    </row>
    <row r="666" spans="1:10" x14ac:dyDescent="0.25">
      <c r="A666" s="5" t="s">
        <v>1418</v>
      </c>
      <c r="C666" s="6">
        <v>8</v>
      </c>
      <c r="D666" s="6">
        <v>141</v>
      </c>
      <c r="E666" s="7">
        <v>4.93</v>
      </c>
      <c r="F666" s="6">
        <v>102.39</v>
      </c>
      <c r="G666" s="8">
        <v>4.8890000000000002</v>
      </c>
      <c r="H666" s="8">
        <v>-3.7989999999999999</v>
      </c>
      <c r="I666" s="6">
        <v>1.2</v>
      </c>
      <c r="J666" s="38" t="s">
        <v>929</v>
      </c>
    </row>
    <row r="667" spans="1:10" x14ac:dyDescent="0.25">
      <c r="A667" s="5" t="s">
        <v>1419</v>
      </c>
      <c r="C667" s="6">
        <v>8</v>
      </c>
      <c r="D667" s="6">
        <v>140</v>
      </c>
      <c r="E667" s="7">
        <v>5</v>
      </c>
      <c r="F667" s="6">
        <v>100.65</v>
      </c>
      <c r="G667" s="8">
        <v>4.9370000000000003</v>
      </c>
      <c r="H667" s="8">
        <v>-3.782</v>
      </c>
      <c r="I667" s="6">
        <v>1.2</v>
      </c>
      <c r="J667" s="38" t="s">
        <v>929</v>
      </c>
    </row>
    <row r="668" spans="1:10" x14ac:dyDescent="0.25">
      <c r="A668" s="5" t="s">
        <v>1420</v>
      </c>
      <c r="C668" s="6">
        <v>8</v>
      </c>
      <c r="D668" s="6">
        <v>139</v>
      </c>
      <c r="E668" s="7">
        <v>5.08</v>
      </c>
      <c r="F668" s="6">
        <v>98.92</v>
      </c>
      <c r="G668" s="8">
        <v>4.9870000000000001</v>
      </c>
      <c r="H668" s="8">
        <v>-3.7639999999999998</v>
      </c>
      <c r="I668" s="6">
        <v>1.3</v>
      </c>
      <c r="J668" s="38" t="s">
        <v>929</v>
      </c>
    </row>
    <row r="669" spans="1:10" x14ac:dyDescent="0.25">
      <c r="A669" s="5" t="s">
        <v>1421</v>
      </c>
      <c r="C669" s="6">
        <v>8</v>
      </c>
      <c r="D669" s="6">
        <v>138</v>
      </c>
      <c r="E669" s="7">
        <v>5.16</v>
      </c>
      <c r="F669" s="6">
        <v>97.21</v>
      </c>
      <c r="G669" s="8">
        <v>5.0389999999999997</v>
      </c>
      <c r="H669" s="8">
        <v>-3.7440000000000002</v>
      </c>
      <c r="I669" s="6">
        <v>1.3</v>
      </c>
      <c r="J669" s="38" t="s">
        <v>929</v>
      </c>
    </row>
    <row r="670" spans="1:10" x14ac:dyDescent="0.25">
      <c r="A670" s="5" t="s">
        <v>1422</v>
      </c>
      <c r="C670" s="6">
        <v>8</v>
      </c>
      <c r="D670" s="6">
        <v>137</v>
      </c>
      <c r="E670" s="7">
        <v>5.24</v>
      </c>
      <c r="F670" s="6">
        <v>95.52</v>
      </c>
      <c r="G670" s="8">
        <v>5.0919999999999996</v>
      </c>
      <c r="H670" s="8">
        <v>-3.7240000000000002</v>
      </c>
      <c r="I670" s="6">
        <v>1.4</v>
      </c>
      <c r="J670" s="38" t="s">
        <v>929</v>
      </c>
    </row>
    <row r="671" spans="1:10" x14ac:dyDescent="0.25">
      <c r="A671" s="5" t="s">
        <v>1423</v>
      </c>
      <c r="C671" s="6">
        <v>8</v>
      </c>
      <c r="D671" s="6">
        <v>136</v>
      </c>
      <c r="E671" s="7">
        <v>5.33</v>
      </c>
      <c r="F671" s="6">
        <v>93.84</v>
      </c>
      <c r="G671" s="8">
        <v>5.1479999999999997</v>
      </c>
      <c r="H671" s="8">
        <v>-3.7029999999999998</v>
      </c>
      <c r="I671" s="6">
        <v>1.5</v>
      </c>
      <c r="J671" s="38" t="s">
        <v>929</v>
      </c>
    </row>
    <row r="672" spans="1:10" x14ac:dyDescent="0.25">
      <c r="A672" s="5" t="s">
        <v>1424</v>
      </c>
      <c r="C672" s="6">
        <v>8</v>
      </c>
      <c r="D672" s="6">
        <v>135</v>
      </c>
      <c r="E672" s="7">
        <v>5.41</v>
      </c>
      <c r="F672" s="6">
        <v>92.19</v>
      </c>
      <c r="G672" s="8">
        <v>5.2039999999999997</v>
      </c>
      <c r="H672" s="8">
        <v>-3.68</v>
      </c>
      <c r="I672" s="6">
        <v>1.5</v>
      </c>
      <c r="J672" s="38" t="s">
        <v>929</v>
      </c>
    </row>
    <row r="673" spans="1:10" x14ac:dyDescent="0.25">
      <c r="A673" s="5" t="s">
        <v>1425</v>
      </c>
      <c r="C673" s="6">
        <v>8</v>
      </c>
      <c r="D673" s="6">
        <v>134</v>
      </c>
      <c r="E673" s="7">
        <v>5.5</v>
      </c>
      <c r="F673" s="6">
        <v>90.57</v>
      </c>
      <c r="G673" s="8">
        <v>5.2610000000000001</v>
      </c>
      <c r="H673" s="8">
        <v>-3.6549999999999998</v>
      </c>
      <c r="I673" s="6">
        <v>1.6</v>
      </c>
      <c r="J673" s="38" t="s">
        <v>929</v>
      </c>
    </row>
    <row r="674" spans="1:10" x14ac:dyDescent="0.25">
      <c r="A674" s="5" t="s">
        <v>1426</v>
      </c>
      <c r="C674" s="6">
        <v>8</v>
      </c>
      <c r="D674" s="6">
        <v>133</v>
      </c>
      <c r="E674" s="7">
        <v>5.6</v>
      </c>
      <c r="F674" s="6">
        <v>88.98</v>
      </c>
      <c r="G674" s="8">
        <v>5.3179999999999996</v>
      </c>
      <c r="H674" s="8">
        <v>-3.6269999999999998</v>
      </c>
      <c r="I674" s="6">
        <v>1.7</v>
      </c>
      <c r="J674" s="38" t="s">
        <v>929</v>
      </c>
    </row>
    <row r="675" spans="1:10" x14ac:dyDescent="0.25">
      <c r="A675" s="5" t="s">
        <v>1427</v>
      </c>
      <c r="C675" s="6">
        <v>8</v>
      </c>
      <c r="D675" s="6">
        <v>132</v>
      </c>
      <c r="E675" s="7">
        <v>5.69</v>
      </c>
      <c r="F675" s="6">
        <v>87.45</v>
      </c>
      <c r="G675" s="8">
        <v>5.3730000000000002</v>
      </c>
      <c r="H675" s="8">
        <v>-3.5950000000000002</v>
      </c>
      <c r="I675" s="6">
        <v>1.7</v>
      </c>
      <c r="J675" s="38" t="s">
        <v>929</v>
      </c>
    </row>
    <row r="676" spans="1:10" x14ac:dyDescent="0.25">
      <c r="A676" s="5" t="s">
        <v>1428</v>
      </c>
      <c r="C676" s="6">
        <v>8</v>
      </c>
      <c r="D676" s="6">
        <v>131</v>
      </c>
      <c r="E676" s="7">
        <v>5.79</v>
      </c>
      <c r="F676" s="6">
        <v>85.97</v>
      </c>
      <c r="G676" s="8">
        <v>5.4269999999999996</v>
      </c>
      <c r="H676" s="8">
        <v>-3.56</v>
      </c>
      <c r="I676" s="6">
        <v>1.8</v>
      </c>
      <c r="J676" s="38" t="s">
        <v>929</v>
      </c>
    </row>
    <row r="677" spans="1:10" x14ac:dyDescent="0.25">
      <c r="A677" s="5" t="s">
        <v>1429</v>
      </c>
      <c r="C677" s="6">
        <v>8</v>
      </c>
      <c r="D677" s="6">
        <v>130</v>
      </c>
      <c r="E677" s="7">
        <v>5.89</v>
      </c>
      <c r="F677" s="6">
        <v>84.54</v>
      </c>
      <c r="G677" s="8">
        <v>5.4779999999999998</v>
      </c>
      <c r="H677" s="8">
        <v>-3.5209999999999999</v>
      </c>
      <c r="I677" s="6">
        <v>1.9</v>
      </c>
      <c r="J677" s="38" t="s">
        <v>929</v>
      </c>
    </row>
    <row r="678" spans="1:10" x14ac:dyDescent="0.25">
      <c r="A678" s="5" t="s">
        <v>1430</v>
      </c>
      <c r="C678" s="6">
        <v>8</v>
      </c>
      <c r="D678" s="6">
        <v>129</v>
      </c>
      <c r="E678" s="7">
        <v>5.99</v>
      </c>
      <c r="F678" s="6">
        <v>83.18</v>
      </c>
      <c r="G678" s="8">
        <v>5.5270000000000001</v>
      </c>
      <c r="H678" s="8">
        <v>-3.4780000000000002</v>
      </c>
      <c r="I678" s="6">
        <v>2</v>
      </c>
      <c r="J678" s="38" t="s">
        <v>929</v>
      </c>
    </row>
    <row r="679" spans="1:10" x14ac:dyDescent="0.25">
      <c r="A679" s="5" t="s">
        <v>1431</v>
      </c>
      <c r="C679" s="6">
        <v>8</v>
      </c>
      <c r="D679" s="6">
        <v>128</v>
      </c>
      <c r="E679" s="7">
        <v>6.09</v>
      </c>
      <c r="F679" s="6">
        <v>81.86</v>
      </c>
      <c r="G679" s="8">
        <v>5.5720000000000001</v>
      </c>
      <c r="H679" s="8">
        <v>-3.431</v>
      </c>
      <c r="I679" s="6">
        <v>2</v>
      </c>
      <c r="J679" s="38" t="s">
        <v>929</v>
      </c>
    </row>
    <row r="680" spans="1:10" x14ac:dyDescent="0.25">
      <c r="A680" s="5" t="s">
        <v>1432</v>
      </c>
      <c r="C680" s="6">
        <v>8</v>
      </c>
      <c r="D680" s="6">
        <v>127</v>
      </c>
      <c r="E680" s="7">
        <v>6.19</v>
      </c>
      <c r="F680" s="6">
        <v>80.599999999999994</v>
      </c>
      <c r="G680" s="8">
        <v>5.6159999999999997</v>
      </c>
      <c r="H680" s="8">
        <v>-3.38</v>
      </c>
      <c r="I680" s="6">
        <v>2.1</v>
      </c>
      <c r="J680" s="38" t="s">
        <v>929</v>
      </c>
    </row>
    <row r="681" spans="1:10" x14ac:dyDescent="0.25">
      <c r="A681" s="5" t="s">
        <v>1433</v>
      </c>
      <c r="C681" s="6">
        <v>8</v>
      </c>
      <c r="D681" s="6">
        <v>126</v>
      </c>
      <c r="E681" s="7">
        <v>6.3</v>
      </c>
      <c r="F681" s="6">
        <v>79.37</v>
      </c>
      <c r="G681" s="8">
        <v>5.6580000000000004</v>
      </c>
      <c r="H681" s="8">
        <v>-3.3260000000000001</v>
      </c>
      <c r="I681" s="6">
        <v>2.2000000000000002</v>
      </c>
      <c r="J681" s="38" t="s">
        <v>929</v>
      </c>
    </row>
    <row r="682" spans="1:10" x14ac:dyDescent="0.25">
      <c r="A682" s="5" t="s">
        <v>1434</v>
      </c>
      <c r="C682" s="6">
        <v>8</v>
      </c>
      <c r="D682" s="6">
        <v>125</v>
      </c>
      <c r="E682" s="7">
        <v>6.4</v>
      </c>
      <c r="F682" s="6">
        <v>78.2</v>
      </c>
      <c r="G682" s="8">
        <v>5.6980000000000004</v>
      </c>
      <c r="H682" s="8">
        <v>-3.2679999999999998</v>
      </c>
      <c r="I682" s="6">
        <v>2.2999999999999998</v>
      </c>
      <c r="J682" s="38" t="s">
        <v>929</v>
      </c>
    </row>
    <row r="683" spans="1:10" x14ac:dyDescent="0.25">
      <c r="A683" s="5" t="s">
        <v>1435</v>
      </c>
      <c r="C683" s="6">
        <v>8</v>
      </c>
      <c r="D683" s="6">
        <v>124</v>
      </c>
      <c r="E683" s="7">
        <v>6.51</v>
      </c>
      <c r="F683" s="6">
        <v>77.06</v>
      </c>
      <c r="G683" s="8">
        <v>5.7350000000000003</v>
      </c>
      <c r="H683" s="8">
        <v>-3.2069999999999999</v>
      </c>
      <c r="I683" s="6">
        <v>2.2999999999999998</v>
      </c>
      <c r="J683" s="38" t="s">
        <v>929</v>
      </c>
    </row>
    <row r="684" spans="1:10" x14ac:dyDescent="0.25">
      <c r="A684" s="5" t="s">
        <v>1436</v>
      </c>
      <c r="C684" s="6">
        <v>8</v>
      </c>
      <c r="D684" s="6">
        <v>123</v>
      </c>
      <c r="E684" s="7">
        <v>6.61</v>
      </c>
      <c r="F684" s="6">
        <v>75.959999999999994</v>
      </c>
      <c r="G684" s="8">
        <v>5.7709999999999999</v>
      </c>
      <c r="H684" s="8">
        <v>-3.1429999999999998</v>
      </c>
      <c r="I684" s="6">
        <v>2.4</v>
      </c>
      <c r="J684" s="38" t="s">
        <v>929</v>
      </c>
    </row>
    <row r="685" spans="1:10" x14ac:dyDescent="0.25">
      <c r="A685" s="5" t="s">
        <v>1437</v>
      </c>
      <c r="C685" s="6">
        <v>8</v>
      </c>
      <c r="D685" s="6">
        <v>122</v>
      </c>
      <c r="E685" s="7">
        <v>6.72</v>
      </c>
      <c r="F685" s="6">
        <v>74.900000000000006</v>
      </c>
      <c r="G685" s="8">
        <v>5.8040000000000003</v>
      </c>
      <c r="H685" s="8">
        <v>-3.0760000000000001</v>
      </c>
      <c r="I685" s="6">
        <v>2.5</v>
      </c>
      <c r="J685" s="38" t="s">
        <v>929</v>
      </c>
    </row>
    <row r="686" spans="1:10" x14ac:dyDescent="0.25">
      <c r="A686" s="5" t="s">
        <v>1438</v>
      </c>
      <c r="C686" s="6">
        <v>8</v>
      </c>
      <c r="D686" s="6">
        <v>121</v>
      </c>
      <c r="E686" s="7">
        <v>6.83</v>
      </c>
      <c r="F686" s="6">
        <v>73.86</v>
      </c>
      <c r="G686" s="8">
        <v>5.8360000000000003</v>
      </c>
      <c r="H686" s="8">
        <v>-3.0059999999999998</v>
      </c>
      <c r="I686" s="6">
        <v>2.6</v>
      </c>
      <c r="J686" s="38" t="s">
        <v>929</v>
      </c>
    </row>
    <row r="687" spans="1:10" x14ac:dyDescent="0.25">
      <c r="A687" s="5" t="s">
        <v>1439</v>
      </c>
      <c r="C687" s="6">
        <v>8</v>
      </c>
      <c r="D687" s="6">
        <v>120</v>
      </c>
      <c r="E687" s="7">
        <v>6.93</v>
      </c>
      <c r="F687" s="6">
        <v>72.87</v>
      </c>
      <c r="G687" s="8">
        <v>5.8659999999999997</v>
      </c>
      <c r="H687" s="8">
        <v>-2.9329999999999998</v>
      </c>
      <c r="I687" s="6">
        <v>2.7</v>
      </c>
      <c r="J687" s="38" t="s">
        <v>929</v>
      </c>
    </row>
    <row r="688" spans="1:10" x14ac:dyDescent="0.25">
      <c r="A688" s="5" t="s">
        <v>1440</v>
      </c>
      <c r="C688" s="6">
        <v>8</v>
      </c>
      <c r="D688" s="6">
        <v>119</v>
      </c>
      <c r="E688" s="7">
        <v>7.04</v>
      </c>
      <c r="F688" s="6">
        <v>71.900000000000006</v>
      </c>
      <c r="G688" s="8">
        <v>5.8940000000000001</v>
      </c>
      <c r="H688" s="8">
        <v>-2.8580000000000001</v>
      </c>
      <c r="I688" s="6">
        <v>2.7</v>
      </c>
      <c r="J688" s="38" t="s">
        <v>929</v>
      </c>
    </row>
    <row r="689" spans="1:10" x14ac:dyDescent="0.25">
      <c r="A689" s="5" t="s">
        <v>1441</v>
      </c>
      <c r="C689" s="6">
        <v>8</v>
      </c>
      <c r="D689" s="6">
        <v>118</v>
      </c>
      <c r="E689" s="7">
        <v>7.15</v>
      </c>
      <c r="F689" s="6">
        <v>70.95</v>
      </c>
      <c r="G689" s="8">
        <v>5.9210000000000003</v>
      </c>
      <c r="H689" s="8">
        <v>-2.78</v>
      </c>
      <c r="I689" s="6">
        <v>2.8</v>
      </c>
      <c r="J689" s="38" t="s">
        <v>929</v>
      </c>
    </row>
    <row r="690" spans="1:10" x14ac:dyDescent="0.25">
      <c r="A690" s="5" t="s">
        <v>1442</v>
      </c>
      <c r="C690" s="6">
        <v>8</v>
      </c>
      <c r="D690" s="6">
        <v>117</v>
      </c>
      <c r="E690" s="7">
        <v>7.25</v>
      </c>
      <c r="F690" s="6">
        <v>70.040000000000006</v>
      </c>
      <c r="G690" s="8">
        <v>5.9470000000000001</v>
      </c>
      <c r="H690" s="8">
        <v>-2.7</v>
      </c>
      <c r="I690" s="6">
        <v>2.9</v>
      </c>
      <c r="J690" s="38" t="s">
        <v>929</v>
      </c>
    </row>
    <row r="691" spans="1:10" x14ac:dyDescent="0.25">
      <c r="A691" s="5" t="s">
        <v>1443</v>
      </c>
      <c r="C691" s="6">
        <v>8</v>
      </c>
      <c r="D691" s="6">
        <v>116</v>
      </c>
      <c r="E691" s="7">
        <v>7.36</v>
      </c>
      <c r="F691" s="6">
        <v>69.14</v>
      </c>
      <c r="G691" s="8">
        <v>5.97</v>
      </c>
      <c r="H691" s="8">
        <v>-2.617</v>
      </c>
      <c r="I691" s="6">
        <v>3</v>
      </c>
      <c r="J691" s="38" t="s">
        <v>929</v>
      </c>
    </row>
    <row r="692" spans="1:10" x14ac:dyDescent="0.25">
      <c r="A692" s="5" t="s">
        <v>1444</v>
      </c>
      <c r="C692" s="6">
        <v>8</v>
      </c>
      <c r="D692" s="6">
        <v>115</v>
      </c>
      <c r="E692" s="7">
        <v>7.46</v>
      </c>
      <c r="F692" s="6">
        <v>68.27</v>
      </c>
      <c r="G692" s="8">
        <v>5.9930000000000003</v>
      </c>
      <c r="H692" s="8">
        <v>-2.5329999999999999</v>
      </c>
      <c r="I692" s="6">
        <v>3.1</v>
      </c>
      <c r="J692" s="38" t="s">
        <v>929</v>
      </c>
    </row>
    <row r="693" spans="1:10" x14ac:dyDescent="0.25">
      <c r="A693" s="5" t="s">
        <v>1445</v>
      </c>
      <c r="C693" s="6">
        <v>8</v>
      </c>
      <c r="D693" s="6">
        <v>114</v>
      </c>
      <c r="E693" s="7">
        <v>7.57</v>
      </c>
      <c r="F693" s="6">
        <v>67.42</v>
      </c>
      <c r="G693" s="8">
        <v>6.0140000000000002</v>
      </c>
      <c r="H693" s="8">
        <v>-2.4460000000000002</v>
      </c>
      <c r="I693" s="6">
        <v>3.2</v>
      </c>
      <c r="J693" s="38" t="s">
        <v>929</v>
      </c>
    </row>
    <row r="694" spans="1:10" x14ac:dyDescent="0.25">
      <c r="A694" s="5" t="s">
        <v>1446</v>
      </c>
      <c r="C694" s="6">
        <v>8</v>
      </c>
      <c r="D694" s="6">
        <v>113</v>
      </c>
      <c r="E694" s="7">
        <v>7.67</v>
      </c>
      <c r="F694" s="6">
        <v>66.58</v>
      </c>
      <c r="G694" s="8">
        <v>6.0339999999999998</v>
      </c>
      <c r="H694" s="8">
        <v>-2.3580000000000001</v>
      </c>
      <c r="I694" s="6">
        <v>3.3</v>
      </c>
      <c r="J694" s="38" t="s">
        <v>929</v>
      </c>
    </row>
    <row r="695" spans="1:10" x14ac:dyDescent="0.25">
      <c r="A695" s="5" t="s">
        <v>1447</v>
      </c>
      <c r="C695" s="6">
        <v>8</v>
      </c>
      <c r="D695" s="6">
        <v>112</v>
      </c>
      <c r="E695" s="7">
        <v>7.78</v>
      </c>
      <c r="F695" s="6">
        <v>65.77</v>
      </c>
      <c r="G695" s="8">
        <v>6.0529999999999999</v>
      </c>
      <c r="H695" s="8">
        <v>-2.2679999999999998</v>
      </c>
      <c r="I695" s="6">
        <v>3.3</v>
      </c>
      <c r="J695" s="38" t="s">
        <v>929</v>
      </c>
    </row>
    <row r="696" spans="1:10" x14ac:dyDescent="0.25">
      <c r="A696" s="5" t="s">
        <v>1448</v>
      </c>
      <c r="C696" s="6">
        <v>8</v>
      </c>
      <c r="D696" s="6">
        <v>111</v>
      </c>
      <c r="E696" s="7">
        <v>7.88</v>
      </c>
      <c r="F696" s="6">
        <v>64.97</v>
      </c>
      <c r="G696" s="8">
        <v>6.0709999999999997</v>
      </c>
      <c r="H696" s="8">
        <v>-2.1760000000000002</v>
      </c>
      <c r="I696" s="6">
        <v>3.4</v>
      </c>
      <c r="J696" s="38" t="s">
        <v>929</v>
      </c>
    </row>
    <row r="697" spans="1:10" x14ac:dyDescent="0.25">
      <c r="A697" s="5" t="s">
        <v>1449</v>
      </c>
      <c r="C697" s="6">
        <v>8</v>
      </c>
      <c r="D697" s="6">
        <v>110</v>
      </c>
      <c r="E697" s="7">
        <v>7.98</v>
      </c>
      <c r="F697" s="6">
        <v>64.180000000000007</v>
      </c>
      <c r="G697" s="8">
        <v>6.0880000000000001</v>
      </c>
      <c r="H697" s="8">
        <v>-2.0819999999999999</v>
      </c>
      <c r="I697" s="6">
        <v>3.5</v>
      </c>
      <c r="J697" s="38" t="s">
        <v>929</v>
      </c>
    </row>
    <row r="698" spans="1:10" x14ac:dyDescent="0.25">
      <c r="A698" s="5" t="s">
        <v>1450</v>
      </c>
      <c r="C698" s="6">
        <v>8</v>
      </c>
      <c r="D698" s="6">
        <v>109</v>
      </c>
      <c r="E698" s="7">
        <v>8.09</v>
      </c>
      <c r="F698" s="6">
        <v>63.42</v>
      </c>
      <c r="G698" s="8">
        <v>6.1029999999999998</v>
      </c>
      <c r="H698" s="8">
        <v>-1.9870000000000001</v>
      </c>
      <c r="I698" s="6">
        <v>3.6</v>
      </c>
      <c r="J698" s="38" t="s">
        <v>929</v>
      </c>
    </row>
    <row r="699" spans="1:10" x14ac:dyDescent="0.25">
      <c r="A699" s="5" t="s">
        <v>1451</v>
      </c>
      <c r="C699" s="6">
        <v>8</v>
      </c>
      <c r="D699" s="6">
        <v>108</v>
      </c>
      <c r="E699" s="7">
        <v>8.19</v>
      </c>
      <c r="F699" s="6">
        <v>62.66</v>
      </c>
      <c r="G699" s="8">
        <v>6.1180000000000003</v>
      </c>
      <c r="H699" s="8">
        <v>-1.89</v>
      </c>
      <c r="I699" s="6">
        <v>3.7</v>
      </c>
      <c r="J699" s="38" t="s">
        <v>929</v>
      </c>
    </row>
    <row r="700" spans="1:10" x14ac:dyDescent="0.25">
      <c r="A700" s="5" t="s">
        <v>1452</v>
      </c>
      <c r="C700" s="6">
        <v>8</v>
      </c>
      <c r="D700" s="6">
        <v>107</v>
      </c>
      <c r="E700" s="7">
        <v>8.2899999999999991</v>
      </c>
      <c r="F700" s="6">
        <v>61.92</v>
      </c>
      <c r="G700" s="8">
        <v>6.1310000000000002</v>
      </c>
      <c r="H700" s="8">
        <v>-1.7929999999999999</v>
      </c>
      <c r="I700" s="6">
        <v>3.8</v>
      </c>
      <c r="J700" s="38" t="s">
        <v>929</v>
      </c>
    </row>
    <row r="701" spans="1:10" x14ac:dyDescent="0.25">
      <c r="A701" s="5" t="s">
        <v>1453</v>
      </c>
      <c r="C701" s="6">
        <v>8</v>
      </c>
      <c r="D701" s="6">
        <v>106</v>
      </c>
      <c r="E701" s="7">
        <v>8.39</v>
      </c>
      <c r="F701" s="6">
        <v>61.19</v>
      </c>
      <c r="G701" s="8">
        <v>6.1440000000000001</v>
      </c>
      <c r="H701" s="8">
        <v>-1.6930000000000001</v>
      </c>
      <c r="I701" s="6">
        <v>3.9</v>
      </c>
      <c r="J701" s="38" t="s">
        <v>929</v>
      </c>
    </row>
    <row r="702" spans="1:10" x14ac:dyDescent="0.25">
      <c r="A702" s="5" t="s">
        <v>1454</v>
      </c>
      <c r="C702" s="6">
        <v>8</v>
      </c>
      <c r="D702" s="6">
        <v>105</v>
      </c>
      <c r="E702" s="7">
        <v>8.49</v>
      </c>
      <c r="F702" s="6">
        <v>60.47</v>
      </c>
      <c r="G702" s="8">
        <v>6.1550000000000002</v>
      </c>
      <c r="H702" s="8">
        <v>-1.593</v>
      </c>
      <c r="I702" s="6">
        <v>4</v>
      </c>
      <c r="J702" s="38" t="s">
        <v>929</v>
      </c>
    </row>
    <row r="703" spans="1:10" x14ac:dyDescent="0.25">
      <c r="A703" s="5" t="s">
        <v>1455</v>
      </c>
      <c r="C703" s="6">
        <v>8</v>
      </c>
      <c r="D703" s="6">
        <v>104</v>
      </c>
      <c r="E703" s="7">
        <v>8.59</v>
      </c>
      <c r="F703" s="6">
        <v>59.76</v>
      </c>
      <c r="G703" s="8">
        <v>6.1660000000000004</v>
      </c>
      <c r="H703" s="8">
        <v>-1.492</v>
      </c>
      <c r="I703" s="6">
        <v>4.0999999999999996</v>
      </c>
      <c r="J703" s="38" t="s">
        <v>929</v>
      </c>
    </row>
    <row r="704" spans="1:10" x14ac:dyDescent="0.25">
      <c r="A704" s="5" t="s">
        <v>1456</v>
      </c>
      <c r="C704" s="6">
        <v>8</v>
      </c>
      <c r="D704" s="6">
        <v>103</v>
      </c>
      <c r="E704" s="7">
        <v>8.68</v>
      </c>
      <c r="F704" s="6">
        <v>59.07</v>
      </c>
      <c r="G704" s="8">
        <v>6.1749999999999998</v>
      </c>
      <c r="H704" s="8">
        <v>-1.389</v>
      </c>
      <c r="I704" s="6">
        <v>4.2</v>
      </c>
      <c r="J704" s="38" t="s">
        <v>929</v>
      </c>
    </row>
    <row r="705" spans="1:10" x14ac:dyDescent="0.25">
      <c r="A705" s="5" t="s">
        <v>1457</v>
      </c>
      <c r="C705" s="6">
        <v>8</v>
      </c>
      <c r="D705" s="6">
        <v>102</v>
      </c>
      <c r="E705" s="7">
        <v>8.7799999999999994</v>
      </c>
      <c r="F705" s="6">
        <v>58.38</v>
      </c>
      <c r="G705" s="8">
        <v>6.1840000000000002</v>
      </c>
      <c r="H705" s="8">
        <v>-1.286</v>
      </c>
      <c r="I705" s="6">
        <v>4.3</v>
      </c>
      <c r="J705" s="38" t="s">
        <v>929</v>
      </c>
    </row>
    <row r="706" spans="1:10" x14ac:dyDescent="0.25">
      <c r="A706" s="5" t="s">
        <v>1458</v>
      </c>
      <c r="C706" s="6">
        <v>8</v>
      </c>
      <c r="D706" s="6">
        <v>101</v>
      </c>
      <c r="E706" s="7">
        <v>8.8800000000000008</v>
      </c>
      <c r="F706" s="6">
        <v>57.7</v>
      </c>
      <c r="G706" s="8">
        <v>6.1920000000000002</v>
      </c>
      <c r="H706" s="8">
        <v>-1.181</v>
      </c>
      <c r="I706" s="6">
        <v>4.4000000000000004</v>
      </c>
      <c r="J706" s="38" t="s">
        <v>929</v>
      </c>
    </row>
    <row r="707" spans="1:10" x14ac:dyDescent="0.25">
      <c r="A707" s="5" t="s">
        <v>1459</v>
      </c>
      <c r="C707" s="6">
        <v>8</v>
      </c>
      <c r="D707" s="6">
        <v>100</v>
      </c>
      <c r="E707" s="7">
        <v>8.9700000000000006</v>
      </c>
      <c r="F707" s="6">
        <v>57.03</v>
      </c>
      <c r="G707" s="8">
        <v>6.1980000000000004</v>
      </c>
      <c r="H707" s="8">
        <v>-1.0760000000000001</v>
      </c>
      <c r="I707" s="6">
        <v>4.5</v>
      </c>
      <c r="J707" s="38" t="s">
        <v>929</v>
      </c>
    </row>
    <row r="708" spans="1:10" x14ac:dyDescent="0.25">
      <c r="A708" s="5" t="s">
        <v>1460</v>
      </c>
      <c r="C708" s="6">
        <v>8</v>
      </c>
      <c r="D708" s="6">
        <v>99</v>
      </c>
      <c r="E708" s="7">
        <v>9.06</v>
      </c>
      <c r="F708" s="6">
        <v>56.37</v>
      </c>
      <c r="G708" s="8">
        <v>6.2039999999999997</v>
      </c>
      <c r="H708" s="8">
        <v>-0.97</v>
      </c>
      <c r="I708" s="6">
        <v>4.5999999999999996</v>
      </c>
      <c r="J708" s="38" t="s">
        <v>929</v>
      </c>
    </row>
    <row r="709" spans="1:10" x14ac:dyDescent="0.25">
      <c r="A709" s="5" t="s">
        <v>1461</v>
      </c>
      <c r="C709" s="6">
        <v>8</v>
      </c>
      <c r="D709" s="6">
        <v>98</v>
      </c>
      <c r="E709" s="7">
        <v>9.16</v>
      </c>
      <c r="F709" s="6">
        <v>55.72</v>
      </c>
      <c r="G709" s="8">
        <v>6.2089999999999996</v>
      </c>
      <c r="H709" s="8">
        <v>-0.86399999999999999</v>
      </c>
      <c r="I709" s="6">
        <v>4.7</v>
      </c>
      <c r="J709" s="38" t="s">
        <v>929</v>
      </c>
    </row>
    <row r="710" spans="1:10" x14ac:dyDescent="0.25">
      <c r="A710" s="5" t="s">
        <v>1462</v>
      </c>
      <c r="C710" s="6">
        <v>8</v>
      </c>
      <c r="D710" s="6">
        <v>97</v>
      </c>
      <c r="E710" s="7">
        <v>9.25</v>
      </c>
      <c r="F710" s="6">
        <v>55.08</v>
      </c>
      <c r="G710" s="8">
        <v>6.2130000000000001</v>
      </c>
      <c r="H710" s="8">
        <v>-0.75700000000000001</v>
      </c>
      <c r="I710" s="6">
        <v>4.9000000000000004</v>
      </c>
      <c r="J710" s="38" t="s">
        <v>929</v>
      </c>
    </row>
    <row r="711" spans="1:10" x14ac:dyDescent="0.25">
      <c r="A711" s="5" t="s">
        <v>1463</v>
      </c>
      <c r="C711" s="6">
        <v>8</v>
      </c>
      <c r="D711" s="6">
        <v>96</v>
      </c>
      <c r="E711" s="7">
        <v>9.34</v>
      </c>
      <c r="F711" s="6">
        <v>54.44</v>
      </c>
      <c r="G711" s="8">
        <v>6.2160000000000002</v>
      </c>
      <c r="H711" s="8">
        <v>-0.65</v>
      </c>
      <c r="I711" s="6">
        <v>5</v>
      </c>
      <c r="J711" s="38" t="s">
        <v>929</v>
      </c>
    </row>
    <row r="712" spans="1:10" x14ac:dyDescent="0.25">
      <c r="A712" s="5" t="s">
        <v>1464</v>
      </c>
      <c r="C712" s="6">
        <v>8</v>
      </c>
      <c r="D712" s="6">
        <v>95</v>
      </c>
      <c r="E712" s="7">
        <v>9.43</v>
      </c>
      <c r="F712" s="6">
        <v>53.81</v>
      </c>
      <c r="G712" s="8">
        <v>6.2190000000000003</v>
      </c>
      <c r="H712" s="8">
        <v>-0.54200000000000004</v>
      </c>
      <c r="I712" s="6">
        <v>5.0999999999999996</v>
      </c>
      <c r="J712" s="38" t="s">
        <v>929</v>
      </c>
    </row>
    <row r="713" spans="1:10" x14ac:dyDescent="0.25">
      <c r="A713" s="5" t="s">
        <v>1465</v>
      </c>
      <c r="C713" s="6">
        <v>8</v>
      </c>
      <c r="D713" s="6">
        <v>94</v>
      </c>
      <c r="E713" s="7">
        <v>9.52</v>
      </c>
      <c r="F713" s="6">
        <v>53.16</v>
      </c>
      <c r="G713" s="8">
        <v>6.2249999999999996</v>
      </c>
      <c r="H713" s="8">
        <v>-0.434</v>
      </c>
      <c r="I713" s="6">
        <v>5.3</v>
      </c>
      <c r="J713" s="38" t="s">
        <v>929</v>
      </c>
    </row>
    <row r="714" spans="1:10" x14ac:dyDescent="0.25">
      <c r="A714" s="5" t="s">
        <v>1466</v>
      </c>
      <c r="C714" s="6">
        <v>8</v>
      </c>
      <c r="D714" s="6">
        <v>93</v>
      </c>
      <c r="E714" s="7">
        <v>9.6</v>
      </c>
      <c r="F714" s="6">
        <v>52.54</v>
      </c>
      <c r="G714" s="8">
        <v>6.2249999999999996</v>
      </c>
      <c r="H714" s="8">
        <v>-0.32600000000000001</v>
      </c>
      <c r="I714" s="6">
        <v>5.4</v>
      </c>
      <c r="J714" s="38" t="s">
        <v>929</v>
      </c>
    </row>
    <row r="715" spans="1:10" x14ac:dyDescent="0.25">
      <c r="A715" s="5" t="s">
        <v>1467</v>
      </c>
      <c r="C715" s="6">
        <v>8</v>
      </c>
      <c r="D715" s="6">
        <v>92</v>
      </c>
      <c r="E715" s="7">
        <v>9.69</v>
      </c>
      <c r="F715" s="6">
        <v>51.93</v>
      </c>
      <c r="G715" s="8">
        <v>6.2229999999999999</v>
      </c>
      <c r="H715" s="8">
        <v>-0.217</v>
      </c>
      <c r="I715" s="6">
        <v>5.6</v>
      </c>
      <c r="J715" s="38" t="s">
        <v>929</v>
      </c>
    </row>
    <row r="716" spans="1:10" x14ac:dyDescent="0.25">
      <c r="A716" s="5" t="s">
        <v>1468</v>
      </c>
      <c r="C716" s="6">
        <v>8</v>
      </c>
      <c r="D716" s="6">
        <v>91</v>
      </c>
      <c r="E716" s="7">
        <v>9.77</v>
      </c>
      <c r="F716" s="6">
        <v>51.33</v>
      </c>
      <c r="G716" s="8">
        <v>6.22</v>
      </c>
      <c r="H716" s="8">
        <v>-0.109</v>
      </c>
      <c r="I716" s="6">
        <v>5.8</v>
      </c>
      <c r="J716" s="38" t="s">
        <v>929</v>
      </c>
    </row>
    <row r="717" spans="1:10" x14ac:dyDescent="0.25">
      <c r="A717" s="5" t="s">
        <v>1469</v>
      </c>
      <c r="C717" s="6">
        <v>8</v>
      </c>
      <c r="D717" s="6">
        <v>90</v>
      </c>
      <c r="E717" s="7">
        <v>9.85</v>
      </c>
      <c r="F717" s="6">
        <v>50.72</v>
      </c>
      <c r="G717" s="8">
        <v>6.2160000000000002</v>
      </c>
      <c r="H717" s="8">
        <v>0</v>
      </c>
      <c r="I717" s="6">
        <v>6.1</v>
      </c>
      <c r="J717" s="38" t="s">
        <v>929</v>
      </c>
    </row>
    <row r="718" spans="1:10" x14ac:dyDescent="0.25">
      <c r="A718" s="5" t="s">
        <v>1470</v>
      </c>
      <c r="C718" s="6">
        <v>8</v>
      </c>
      <c r="D718" s="6">
        <v>89</v>
      </c>
      <c r="E718" s="7">
        <v>9.93</v>
      </c>
      <c r="F718" s="6">
        <v>50.12</v>
      </c>
      <c r="G718" s="8">
        <v>6.2110000000000003</v>
      </c>
      <c r="H718" s="8">
        <v>0.108</v>
      </c>
      <c r="I718" s="6">
        <v>6.5</v>
      </c>
      <c r="J718" s="38" t="s">
        <v>929</v>
      </c>
    </row>
    <row r="719" spans="1:10" x14ac:dyDescent="0.25">
      <c r="A719" s="5" t="s">
        <v>1471</v>
      </c>
      <c r="C719" s="6">
        <v>8</v>
      </c>
      <c r="D719" s="6">
        <v>88</v>
      </c>
      <c r="E719" s="7">
        <v>10.01</v>
      </c>
      <c r="F719" s="6">
        <v>49.53</v>
      </c>
      <c r="G719" s="8">
        <v>6.2060000000000004</v>
      </c>
      <c r="H719" s="8">
        <v>0.217</v>
      </c>
      <c r="I719" s="6">
        <v>6.8</v>
      </c>
      <c r="J719" s="38" t="s">
        <v>929</v>
      </c>
    </row>
    <row r="720" spans="1:10" x14ac:dyDescent="0.25">
      <c r="A720" s="5" t="s">
        <v>1472</v>
      </c>
      <c r="C720" s="6">
        <v>8</v>
      </c>
      <c r="D720" s="6">
        <v>87</v>
      </c>
      <c r="E720" s="7">
        <v>10.09</v>
      </c>
      <c r="F720" s="6">
        <v>48.94</v>
      </c>
      <c r="G720" s="8">
        <v>6.1989999999999998</v>
      </c>
      <c r="H720" s="8">
        <v>0.32400000000000001</v>
      </c>
      <c r="I720" s="6">
        <v>7.1</v>
      </c>
      <c r="J720" s="38" t="s">
        <v>929</v>
      </c>
    </row>
    <row r="721" spans="1:10" x14ac:dyDescent="0.25">
      <c r="A721" s="5" t="s">
        <v>1473</v>
      </c>
      <c r="C721" s="6">
        <v>8</v>
      </c>
      <c r="D721" s="6">
        <v>86</v>
      </c>
      <c r="E721" s="7">
        <v>10.16</v>
      </c>
      <c r="F721" s="6">
        <v>48.36</v>
      </c>
      <c r="G721" s="8">
        <v>6.19</v>
      </c>
      <c r="H721" s="8">
        <v>0.432</v>
      </c>
      <c r="I721" s="6">
        <v>7.4</v>
      </c>
      <c r="J721" s="38" t="s">
        <v>929</v>
      </c>
    </row>
    <row r="722" spans="1:10" x14ac:dyDescent="0.25">
      <c r="A722" s="5" t="s">
        <v>1474</v>
      </c>
      <c r="C722" s="6">
        <v>8</v>
      </c>
      <c r="D722" s="6">
        <v>85</v>
      </c>
      <c r="E722" s="7">
        <v>10.24</v>
      </c>
      <c r="F722" s="6">
        <v>47.78</v>
      </c>
      <c r="G722" s="8">
        <v>6.181</v>
      </c>
      <c r="H722" s="8">
        <v>0.53900000000000003</v>
      </c>
      <c r="I722" s="6">
        <v>7.6</v>
      </c>
      <c r="J722" s="38" t="s">
        <v>929</v>
      </c>
    </row>
    <row r="723" spans="1:10" x14ac:dyDescent="0.25">
      <c r="A723" s="5" t="s">
        <v>1475</v>
      </c>
      <c r="C723" s="6">
        <v>8</v>
      </c>
      <c r="D723" s="6">
        <v>84</v>
      </c>
      <c r="E723" s="7">
        <v>10.31</v>
      </c>
      <c r="F723" s="6">
        <v>47.2</v>
      </c>
      <c r="G723" s="8">
        <v>6.1710000000000003</v>
      </c>
      <c r="H723" s="8">
        <v>0.64500000000000002</v>
      </c>
      <c r="I723" s="6">
        <v>7.9</v>
      </c>
      <c r="J723" s="38" t="s">
        <v>929</v>
      </c>
    </row>
    <row r="724" spans="1:10" x14ac:dyDescent="0.25">
      <c r="A724" s="5" t="s">
        <v>1476</v>
      </c>
      <c r="C724" s="6">
        <v>8</v>
      </c>
      <c r="D724" s="6">
        <v>83</v>
      </c>
      <c r="E724" s="7">
        <v>10.38</v>
      </c>
      <c r="F724" s="6">
        <v>46.63</v>
      </c>
      <c r="G724" s="8">
        <v>6.1589999999999998</v>
      </c>
      <c r="H724" s="8">
        <v>0.751</v>
      </c>
      <c r="I724" s="6">
        <v>8.1999999999999993</v>
      </c>
      <c r="J724" s="38" t="s">
        <v>929</v>
      </c>
    </row>
    <row r="725" spans="1:10" x14ac:dyDescent="0.25">
      <c r="A725" s="5" t="s">
        <v>1477</v>
      </c>
      <c r="C725" s="6">
        <v>8</v>
      </c>
      <c r="D725" s="6">
        <v>82</v>
      </c>
      <c r="E725" s="7">
        <v>10.45</v>
      </c>
      <c r="F725" s="6">
        <v>46.07</v>
      </c>
      <c r="G725" s="8">
        <v>6.1459999999999999</v>
      </c>
      <c r="H725" s="8">
        <v>0.85499999999999998</v>
      </c>
      <c r="I725" s="6">
        <v>8.4</v>
      </c>
      <c r="J725" s="38" t="s">
        <v>929</v>
      </c>
    </row>
    <row r="726" spans="1:10" x14ac:dyDescent="0.25">
      <c r="A726" s="5" t="s">
        <v>1478</v>
      </c>
      <c r="C726" s="6">
        <v>8</v>
      </c>
      <c r="D726" s="6">
        <v>81</v>
      </c>
      <c r="E726" s="7">
        <v>10.52</v>
      </c>
      <c r="F726" s="6">
        <v>45.51</v>
      </c>
      <c r="G726" s="8">
        <v>6.1310000000000002</v>
      </c>
      <c r="H726" s="8">
        <v>0.95899999999999996</v>
      </c>
      <c r="I726" s="6">
        <v>8.6999999999999993</v>
      </c>
      <c r="J726" s="38" t="s">
        <v>929</v>
      </c>
    </row>
    <row r="727" spans="1:10" x14ac:dyDescent="0.25">
      <c r="A727" s="5" t="s">
        <v>1479</v>
      </c>
      <c r="C727" s="6">
        <v>8</v>
      </c>
      <c r="D727" s="6">
        <v>80</v>
      </c>
      <c r="E727" s="7">
        <v>10.58</v>
      </c>
      <c r="F727" s="6">
        <v>44.96</v>
      </c>
      <c r="G727" s="8">
        <v>6.1159999999999997</v>
      </c>
      <c r="H727" s="8">
        <v>1.0620000000000001</v>
      </c>
      <c r="I727" s="6">
        <v>8.9</v>
      </c>
      <c r="J727" s="38" t="s">
        <v>929</v>
      </c>
    </row>
    <row r="728" spans="1:10" x14ac:dyDescent="0.25">
      <c r="A728" s="5" t="s">
        <v>1480</v>
      </c>
      <c r="C728" s="6">
        <v>8</v>
      </c>
      <c r="D728" s="6">
        <v>79</v>
      </c>
      <c r="E728" s="7">
        <v>10.64</v>
      </c>
      <c r="F728" s="6">
        <v>44.42</v>
      </c>
      <c r="G728" s="8">
        <v>6.0979999999999999</v>
      </c>
      <c r="H728" s="8">
        <v>1.1639999999999999</v>
      </c>
      <c r="I728" s="6">
        <v>9.1</v>
      </c>
      <c r="J728" s="38" t="s">
        <v>929</v>
      </c>
    </row>
    <row r="729" spans="1:10" x14ac:dyDescent="0.25">
      <c r="A729" s="5" t="s">
        <v>1481</v>
      </c>
      <c r="C729" s="6">
        <v>8</v>
      </c>
      <c r="D729" s="6">
        <v>78</v>
      </c>
      <c r="E729" s="7">
        <v>10.7</v>
      </c>
      <c r="F729" s="6">
        <v>43.88</v>
      </c>
      <c r="G729" s="8">
        <v>6.0789999999999997</v>
      </c>
      <c r="H729" s="8">
        <v>1.264</v>
      </c>
      <c r="I729" s="6">
        <v>9.1999999999999993</v>
      </c>
      <c r="J729" s="38" t="s">
        <v>929</v>
      </c>
    </row>
    <row r="730" spans="1:10" x14ac:dyDescent="0.25">
      <c r="A730" s="5" t="s">
        <v>1482</v>
      </c>
      <c r="C730" s="6">
        <v>8</v>
      </c>
      <c r="D730" s="6">
        <v>77</v>
      </c>
      <c r="E730" s="7">
        <v>10.76</v>
      </c>
      <c r="F730" s="6">
        <v>43.36</v>
      </c>
      <c r="G730" s="8">
        <v>6.0579999999999998</v>
      </c>
      <c r="H730" s="8">
        <v>1.363</v>
      </c>
      <c r="I730" s="6">
        <v>9.3000000000000007</v>
      </c>
      <c r="J730" s="38" t="s">
        <v>929</v>
      </c>
    </row>
    <row r="731" spans="1:10" x14ac:dyDescent="0.25">
      <c r="A731" s="5" t="s">
        <v>1483</v>
      </c>
      <c r="C731" s="6">
        <v>8</v>
      </c>
      <c r="D731" s="6">
        <v>76</v>
      </c>
      <c r="E731" s="7">
        <v>10.82</v>
      </c>
      <c r="F731" s="6">
        <v>42.84</v>
      </c>
      <c r="G731" s="8">
        <v>6.0339999999999998</v>
      </c>
      <c r="H731" s="8">
        <v>1.46</v>
      </c>
      <c r="I731" s="6">
        <v>9.4</v>
      </c>
      <c r="J731" s="38" t="s">
        <v>929</v>
      </c>
    </row>
    <row r="732" spans="1:10" x14ac:dyDescent="0.25">
      <c r="A732" s="5" t="s">
        <v>1484</v>
      </c>
      <c r="C732" s="6">
        <v>8</v>
      </c>
      <c r="D732" s="6">
        <v>75</v>
      </c>
      <c r="E732" s="7">
        <v>10.87</v>
      </c>
      <c r="F732" s="6">
        <v>42.34</v>
      </c>
      <c r="G732" s="8">
        <v>6.0090000000000003</v>
      </c>
      <c r="H732" s="8">
        <v>1.5549999999999999</v>
      </c>
      <c r="I732" s="6">
        <v>9.4</v>
      </c>
      <c r="J732" s="38" t="s">
        <v>929</v>
      </c>
    </row>
    <row r="733" spans="1:10" x14ac:dyDescent="0.25">
      <c r="A733" s="5" t="s">
        <v>1485</v>
      </c>
      <c r="C733" s="6">
        <v>8</v>
      </c>
      <c r="D733" s="6">
        <v>74</v>
      </c>
      <c r="E733" s="7">
        <v>10.92</v>
      </c>
      <c r="F733" s="6">
        <v>41.85</v>
      </c>
      <c r="G733" s="8">
        <v>5.98</v>
      </c>
      <c r="H733" s="8">
        <v>1.6479999999999999</v>
      </c>
      <c r="I733" s="6">
        <v>9.4</v>
      </c>
      <c r="J733" s="38" t="s">
        <v>929</v>
      </c>
    </row>
    <row r="734" spans="1:10" x14ac:dyDescent="0.25">
      <c r="A734" s="5" t="s">
        <v>1486</v>
      </c>
      <c r="C734" s="6">
        <v>8</v>
      </c>
      <c r="D734" s="6">
        <v>73</v>
      </c>
      <c r="E734" s="7">
        <v>10.97</v>
      </c>
      <c r="F734" s="6">
        <v>41.37</v>
      </c>
      <c r="G734" s="8">
        <v>5.9480000000000004</v>
      </c>
      <c r="H734" s="8">
        <v>1.7390000000000001</v>
      </c>
      <c r="I734" s="6">
        <v>9.3000000000000007</v>
      </c>
      <c r="J734" s="38" t="s">
        <v>929</v>
      </c>
    </row>
    <row r="735" spans="1:10" x14ac:dyDescent="0.25">
      <c r="A735" s="5" t="s">
        <v>1487</v>
      </c>
      <c r="C735" s="6">
        <v>8</v>
      </c>
      <c r="D735" s="6">
        <v>72</v>
      </c>
      <c r="E735" s="7">
        <v>11.01</v>
      </c>
      <c r="F735" s="6">
        <v>40.909999999999997</v>
      </c>
      <c r="G735" s="8">
        <v>5.9130000000000003</v>
      </c>
      <c r="H735" s="8">
        <v>1.827</v>
      </c>
      <c r="I735" s="6">
        <v>9.1999999999999993</v>
      </c>
      <c r="J735" s="38" t="s">
        <v>929</v>
      </c>
    </row>
    <row r="736" spans="1:10" x14ac:dyDescent="0.25">
      <c r="A736" s="5" t="s">
        <v>1488</v>
      </c>
      <c r="C736" s="6">
        <v>8</v>
      </c>
      <c r="D736" s="6">
        <v>71</v>
      </c>
      <c r="E736" s="7">
        <v>11.05</v>
      </c>
      <c r="F736" s="6">
        <v>40.47</v>
      </c>
      <c r="G736" s="8">
        <v>5.875</v>
      </c>
      <c r="H736" s="8">
        <v>1.913</v>
      </c>
      <c r="I736" s="6">
        <v>9</v>
      </c>
      <c r="J736" s="38" t="s">
        <v>929</v>
      </c>
    </row>
    <row r="737" spans="1:10" x14ac:dyDescent="0.25">
      <c r="A737" s="5" t="s">
        <v>1489</v>
      </c>
      <c r="C737" s="6">
        <v>8</v>
      </c>
      <c r="D737" s="6">
        <v>70</v>
      </c>
      <c r="E737" s="7">
        <v>11.08</v>
      </c>
      <c r="F737" s="6">
        <v>40.04</v>
      </c>
      <c r="G737" s="8">
        <v>5.8319999999999999</v>
      </c>
      <c r="H737" s="8">
        <v>1.9950000000000001</v>
      </c>
      <c r="I737" s="6">
        <v>8.6999999999999993</v>
      </c>
      <c r="J737" s="38" t="s">
        <v>929</v>
      </c>
    </row>
    <row r="738" spans="1:10" x14ac:dyDescent="0.25">
      <c r="A738" s="5" t="s">
        <v>1490</v>
      </c>
      <c r="C738" s="6">
        <v>8</v>
      </c>
      <c r="D738" s="6">
        <v>69</v>
      </c>
      <c r="E738" s="7">
        <v>11.11</v>
      </c>
      <c r="F738" s="6">
        <v>39.619999999999997</v>
      </c>
      <c r="G738" s="8">
        <v>5.7839999999999998</v>
      </c>
      <c r="H738" s="8">
        <v>2.073</v>
      </c>
      <c r="I738" s="6">
        <v>8.4</v>
      </c>
      <c r="J738" s="38" t="s">
        <v>929</v>
      </c>
    </row>
    <row r="739" spans="1:10" x14ac:dyDescent="0.25">
      <c r="A739" s="5" t="s">
        <v>1491</v>
      </c>
      <c r="C739" s="6">
        <v>8</v>
      </c>
      <c r="D739" s="6">
        <v>68</v>
      </c>
      <c r="E739" s="7">
        <v>11.14</v>
      </c>
      <c r="F739" s="6">
        <v>39.22</v>
      </c>
      <c r="G739" s="8">
        <v>5.7309999999999999</v>
      </c>
      <c r="H739" s="8">
        <v>2.1469999999999998</v>
      </c>
      <c r="I739" s="6">
        <v>8.1</v>
      </c>
      <c r="J739" s="38" t="s">
        <v>929</v>
      </c>
    </row>
    <row r="740" spans="1:10" x14ac:dyDescent="0.25">
      <c r="A740" s="5" t="s">
        <v>1492</v>
      </c>
      <c r="C740" s="6">
        <v>8</v>
      </c>
      <c r="D740" s="6">
        <v>67</v>
      </c>
      <c r="E740" s="7">
        <v>11.16</v>
      </c>
      <c r="F740" s="6">
        <v>38.840000000000003</v>
      </c>
      <c r="G740" s="8">
        <v>5.673</v>
      </c>
      <c r="H740" s="8">
        <v>2.2170000000000001</v>
      </c>
      <c r="I740" s="6">
        <v>7.6</v>
      </c>
      <c r="J740" s="38" t="s">
        <v>929</v>
      </c>
    </row>
    <row r="741" spans="1:10" x14ac:dyDescent="0.25">
      <c r="A741" s="5" t="s">
        <v>1493</v>
      </c>
      <c r="C741" s="6">
        <v>8</v>
      </c>
      <c r="D741" s="6">
        <v>66</v>
      </c>
      <c r="E741" s="7">
        <v>11.17</v>
      </c>
      <c r="F741" s="6">
        <v>38.47</v>
      </c>
      <c r="G741" s="8">
        <v>5.609</v>
      </c>
      <c r="H741" s="8">
        <v>2.2810000000000001</v>
      </c>
      <c r="I741" s="6">
        <v>7.2</v>
      </c>
      <c r="J741" s="38" t="s">
        <v>929</v>
      </c>
    </row>
    <row r="742" spans="1:10" x14ac:dyDescent="0.25">
      <c r="A742" s="5" t="s">
        <v>1494</v>
      </c>
      <c r="C742" s="6">
        <v>8</v>
      </c>
      <c r="D742" s="6">
        <v>65</v>
      </c>
      <c r="E742" s="7">
        <v>11.18</v>
      </c>
      <c r="F742" s="6">
        <v>38.11</v>
      </c>
      <c r="G742" s="8">
        <v>5.54</v>
      </c>
      <c r="H742" s="8">
        <v>2.3410000000000002</v>
      </c>
      <c r="I742" s="6">
        <v>6.7</v>
      </c>
      <c r="J742" s="38" t="s">
        <v>929</v>
      </c>
    </row>
    <row r="743" spans="1:10" x14ac:dyDescent="0.25">
      <c r="A743" s="5" t="s">
        <v>1495</v>
      </c>
      <c r="C743" s="6">
        <v>8</v>
      </c>
      <c r="D743" s="6">
        <v>64</v>
      </c>
      <c r="E743" s="7">
        <v>11.18</v>
      </c>
      <c r="F743" s="6">
        <v>37.770000000000003</v>
      </c>
      <c r="G743" s="8">
        <v>5.4640000000000004</v>
      </c>
      <c r="H743" s="8">
        <v>2.395</v>
      </c>
      <c r="I743" s="6">
        <v>6.3</v>
      </c>
      <c r="J743" s="38" t="s">
        <v>929</v>
      </c>
    </row>
    <row r="744" spans="1:10" x14ac:dyDescent="0.25">
      <c r="A744" s="5" t="s">
        <v>1496</v>
      </c>
      <c r="C744" s="6">
        <v>8</v>
      </c>
      <c r="D744" s="6">
        <v>63</v>
      </c>
      <c r="E744" s="7">
        <v>11.17</v>
      </c>
      <c r="F744" s="6">
        <v>37.43</v>
      </c>
      <c r="G744" s="8">
        <v>5.3840000000000003</v>
      </c>
      <c r="H744" s="8">
        <v>2.444</v>
      </c>
      <c r="I744" s="6">
        <v>5.8</v>
      </c>
      <c r="J744" s="38" t="s">
        <v>929</v>
      </c>
    </row>
    <row r="745" spans="1:10" x14ac:dyDescent="0.25">
      <c r="A745" s="5" t="s">
        <v>1497</v>
      </c>
      <c r="C745" s="6">
        <v>8</v>
      </c>
      <c r="D745" s="6">
        <v>62</v>
      </c>
      <c r="E745" s="7">
        <v>11.16</v>
      </c>
      <c r="F745" s="6">
        <v>37.1</v>
      </c>
      <c r="G745" s="8">
        <v>5.298</v>
      </c>
      <c r="H745" s="8">
        <v>2.4870000000000001</v>
      </c>
      <c r="I745" s="6">
        <v>5.5</v>
      </c>
      <c r="J745" s="38" t="s">
        <v>929</v>
      </c>
    </row>
    <row r="746" spans="1:10" x14ac:dyDescent="0.25">
      <c r="A746" s="5" t="s">
        <v>1498</v>
      </c>
      <c r="C746" s="6">
        <v>8</v>
      </c>
      <c r="D746" s="6">
        <v>61</v>
      </c>
      <c r="E746" s="7">
        <v>11.15</v>
      </c>
      <c r="F746" s="6">
        <v>36.76</v>
      </c>
      <c r="G746" s="8">
        <v>5.2080000000000002</v>
      </c>
      <c r="H746" s="8">
        <v>2.5249999999999999</v>
      </c>
      <c r="I746" s="6">
        <v>5.2</v>
      </c>
      <c r="J746" s="38" t="s">
        <v>929</v>
      </c>
    </row>
    <row r="747" spans="1:10" x14ac:dyDescent="0.25">
      <c r="A747" s="5" t="s">
        <v>1499</v>
      </c>
      <c r="C747" s="6">
        <v>8</v>
      </c>
      <c r="D747" s="6">
        <v>60</v>
      </c>
      <c r="E747" s="7">
        <v>11.13</v>
      </c>
      <c r="F747" s="6">
        <v>36.43</v>
      </c>
      <c r="G747" s="8">
        <v>5.1150000000000002</v>
      </c>
      <c r="H747" s="8">
        <v>2.5569999999999999</v>
      </c>
      <c r="I747" s="6">
        <v>5</v>
      </c>
      <c r="J747" s="38" t="s">
        <v>929</v>
      </c>
    </row>
    <row r="748" spans="1:10" x14ac:dyDescent="0.25">
      <c r="A748" s="5" t="s">
        <v>1500</v>
      </c>
      <c r="C748" s="6">
        <v>8</v>
      </c>
      <c r="D748" s="6">
        <v>152.9</v>
      </c>
      <c r="E748" s="7">
        <v>4.25</v>
      </c>
      <c r="F748" s="6">
        <v>124.96</v>
      </c>
      <c r="G748" s="8">
        <v>4.3810000000000002</v>
      </c>
      <c r="H748" s="8">
        <v>-3.9020000000000001</v>
      </c>
      <c r="I748" s="6">
        <v>0.7</v>
      </c>
      <c r="J748" s="38" t="s">
        <v>1051</v>
      </c>
    </row>
    <row r="749" spans="1:10" x14ac:dyDescent="0.25">
      <c r="A749" s="5" t="s">
        <v>1501</v>
      </c>
      <c r="C749" s="6">
        <v>8</v>
      </c>
      <c r="D749" s="6">
        <v>180</v>
      </c>
      <c r="E749" s="7">
        <v>3.91</v>
      </c>
      <c r="F749" s="6">
        <v>180</v>
      </c>
      <c r="G749" s="8">
        <v>3.742</v>
      </c>
      <c r="H749" s="8">
        <v>-3.742</v>
      </c>
      <c r="I749" s="6">
        <v>0.1</v>
      </c>
      <c r="J749" s="38" t="s">
        <v>1053</v>
      </c>
    </row>
    <row r="750" spans="1:10" x14ac:dyDescent="0.25">
      <c r="A750" s="5" t="s">
        <v>1502</v>
      </c>
      <c r="C750" s="6">
        <v>8</v>
      </c>
      <c r="D750" s="6">
        <v>179</v>
      </c>
      <c r="E750" s="7">
        <v>3.9</v>
      </c>
      <c r="F750" s="6">
        <v>178.04</v>
      </c>
      <c r="G750" s="8">
        <v>3.75</v>
      </c>
      <c r="H750" s="8">
        <v>-3.7490000000000001</v>
      </c>
      <c r="I750" s="6">
        <v>0.1</v>
      </c>
      <c r="J750" s="38" t="s">
        <v>1053</v>
      </c>
    </row>
    <row r="751" spans="1:10" x14ac:dyDescent="0.25">
      <c r="A751" s="5" t="s">
        <v>1503</v>
      </c>
      <c r="C751" s="6">
        <v>8</v>
      </c>
      <c r="D751" s="6">
        <v>178</v>
      </c>
      <c r="E751" s="7">
        <v>3.89</v>
      </c>
      <c r="F751" s="6">
        <v>176.07</v>
      </c>
      <c r="G751" s="8">
        <v>3.76</v>
      </c>
      <c r="H751" s="8">
        <v>-3.7570000000000001</v>
      </c>
      <c r="I751" s="6">
        <v>0.1</v>
      </c>
      <c r="J751" s="38" t="s">
        <v>1053</v>
      </c>
    </row>
    <row r="752" spans="1:10" x14ac:dyDescent="0.25">
      <c r="A752" s="5" t="s">
        <v>1504</v>
      </c>
      <c r="C752" s="6">
        <v>8</v>
      </c>
      <c r="D752" s="6">
        <v>177</v>
      </c>
      <c r="E752" s="7">
        <v>3.89</v>
      </c>
      <c r="F752" s="6">
        <v>174.09</v>
      </c>
      <c r="G752" s="8">
        <v>3.7709999999999999</v>
      </c>
      <c r="H752" s="8">
        <v>-3.7650000000000001</v>
      </c>
      <c r="I752" s="6">
        <v>0.1</v>
      </c>
      <c r="J752" s="38" t="s">
        <v>1053</v>
      </c>
    </row>
    <row r="753" spans="1:10" x14ac:dyDescent="0.25">
      <c r="A753" s="5" t="s">
        <v>1505</v>
      </c>
      <c r="C753" s="6">
        <v>8</v>
      </c>
      <c r="D753" s="6">
        <v>176</v>
      </c>
      <c r="E753" s="7">
        <v>3.88</v>
      </c>
      <c r="F753" s="6">
        <v>172.1</v>
      </c>
      <c r="G753" s="8">
        <v>3.782</v>
      </c>
      <c r="H753" s="8">
        <v>-3.7730000000000001</v>
      </c>
      <c r="I753" s="6">
        <v>0.1</v>
      </c>
      <c r="J753" s="38" t="s">
        <v>1053</v>
      </c>
    </row>
    <row r="754" spans="1:10" x14ac:dyDescent="0.25">
      <c r="A754" s="5" t="s">
        <v>1506</v>
      </c>
      <c r="C754" s="6">
        <v>8</v>
      </c>
      <c r="D754" s="6">
        <v>175</v>
      </c>
      <c r="E754" s="7">
        <v>3.88</v>
      </c>
      <c r="F754" s="6">
        <v>170.11</v>
      </c>
      <c r="G754" s="8">
        <v>3.7949999999999999</v>
      </c>
      <c r="H754" s="8">
        <v>-3.78</v>
      </c>
      <c r="I754" s="6">
        <v>0.2</v>
      </c>
      <c r="J754" s="38" t="s">
        <v>1053</v>
      </c>
    </row>
    <row r="755" spans="1:10" x14ac:dyDescent="0.25">
      <c r="A755" s="5" t="s">
        <v>1507</v>
      </c>
      <c r="C755" s="6">
        <v>8</v>
      </c>
      <c r="D755" s="6">
        <v>174</v>
      </c>
      <c r="E755" s="7">
        <v>3.88</v>
      </c>
      <c r="F755" s="6">
        <v>168.11</v>
      </c>
      <c r="G755" s="8">
        <v>3.8090000000000002</v>
      </c>
      <c r="H755" s="8">
        <v>-3.7879999999999998</v>
      </c>
      <c r="I755" s="6">
        <v>0.2</v>
      </c>
      <c r="J755" s="38" t="s">
        <v>1053</v>
      </c>
    </row>
    <row r="756" spans="1:10" x14ac:dyDescent="0.25">
      <c r="A756" s="5" t="s">
        <v>1508</v>
      </c>
      <c r="C756" s="6">
        <v>8</v>
      </c>
      <c r="D756" s="6">
        <v>173</v>
      </c>
      <c r="E756" s="7">
        <v>3.88</v>
      </c>
      <c r="F756" s="6">
        <v>166.1</v>
      </c>
      <c r="G756" s="8">
        <v>3.8250000000000002</v>
      </c>
      <c r="H756" s="8">
        <v>-3.7959999999999998</v>
      </c>
      <c r="I756" s="6">
        <v>0.2</v>
      </c>
      <c r="J756" s="38" t="s">
        <v>1053</v>
      </c>
    </row>
    <row r="757" spans="1:10" x14ac:dyDescent="0.25">
      <c r="A757" s="5" t="s">
        <v>1509</v>
      </c>
      <c r="C757" s="6">
        <v>8</v>
      </c>
      <c r="D757" s="6">
        <v>172</v>
      </c>
      <c r="E757" s="7">
        <v>3.88</v>
      </c>
      <c r="F757" s="6">
        <v>164.08</v>
      </c>
      <c r="G757" s="8">
        <v>3.8420000000000001</v>
      </c>
      <c r="H757" s="8">
        <v>-3.8039999999999998</v>
      </c>
      <c r="I757" s="6">
        <v>0.2</v>
      </c>
      <c r="J757" s="38" t="s">
        <v>1053</v>
      </c>
    </row>
    <row r="758" spans="1:10" x14ac:dyDescent="0.25">
      <c r="A758" s="5" t="s">
        <v>1510</v>
      </c>
      <c r="C758" s="6">
        <v>8</v>
      </c>
      <c r="D758" s="6">
        <v>171</v>
      </c>
      <c r="E758" s="7">
        <v>3.88</v>
      </c>
      <c r="F758" s="6">
        <v>162.05000000000001</v>
      </c>
      <c r="G758" s="8">
        <v>3.859</v>
      </c>
      <c r="H758" s="8">
        <v>-3.8119999999999998</v>
      </c>
      <c r="I758" s="6">
        <v>0.2</v>
      </c>
      <c r="J758" s="38" t="s">
        <v>1053</v>
      </c>
    </row>
    <row r="759" spans="1:10" x14ac:dyDescent="0.25">
      <c r="A759" s="5" t="s">
        <v>1511</v>
      </c>
      <c r="C759" s="6">
        <v>8</v>
      </c>
      <c r="D759" s="6">
        <v>170</v>
      </c>
      <c r="E759" s="7">
        <v>3.89</v>
      </c>
      <c r="F759" s="6">
        <v>160.02000000000001</v>
      </c>
      <c r="G759" s="8">
        <v>3.8780000000000001</v>
      </c>
      <c r="H759" s="8">
        <v>-3.819</v>
      </c>
      <c r="I759" s="6">
        <v>0.3</v>
      </c>
      <c r="J759" s="38" t="s">
        <v>1053</v>
      </c>
    </row>
    <row r="760" spans="1:10" x14ac:dyDescent="0.25">
      <c r="A760" s="5" t="s">
        <v>1512</v>
      </c>
      <c r="C760" s="6">
        <v>8</v>
      </c>
      <c r="D760" s="6">
        <v>169</v>
      </c>
      <c r="E760" s="7">
        <v>3.89</v>
      </c>
      <c r="F760" s="6">
        <v>157.97999999999999</v>
      </c>
      <c r="G760" s="8">
        <v>3.8980000000000001</v>
      </c>
      <c r="H760" s="8">
        <v>-3.8260000000000001</v>
      </c>
      <c r="I760" s="6">
        <v>0.3</v>
      </c>
      <c r="J760" s="38" t="s">
        <v>1053</v>
      </c>
    </row>
    <row r="761" spans="1:10" x14ac:dyDescent="0.25">
      <c r="A761" s="5" t="s">
        <v>1513</v>
      </c>
      <c r="C761" s="6">
        <v>8</v>
      </c>
      <c r="D761" s="6">
        <v>168</v>
      </c>
      <c r="E761" s="7">
        <v>3.9</v>
      </c>
      <c r="F761" s="6">
        <v>155.94</v>
      </c>
      <c r="G761" s="8">
        <v>3.919</v>
      </c>
      <c r="H761" s="8">
        <v>-3.8330000000000002</v>
      </c>
      <c r="I761" s="6">
        <v>0.3</v>
      </c>
      <c r="J761" s="38" t="s">
        <v>1053</v>
      </c>
    </row>
    <row r="762" spans="1:10" x14ac:dyDescent="0.25">
      <c r="A762" s="5" t="s">
        <v>1514</v>
      </c>
      <c r="C762" s="6">
        <v>8</v>
      </c>
      <c r="D762" s="6">
        <v>167</v>
      </c>
      <c r="E762" s="7">
        <v>3.91</v>
      </c>
      <c r="F762" s="6">
        <v>153.88999999999999</v>
      </c>
      <c r="G762" s="8">
        <v>3.9409999999999998</v>
      </c>
      <c r="H762" s="8">
        <v>-3.84</v>
      </c>
      <c r="I762" s="6">
        <v>0.3</v>
      </c>
      <c r="J762" s="38" t="s">
        <v>1053</v>
      </c>
    </row>
    <row r="763" spans="1:10" x14ac:dyDescent="0.25">
      <c r="A763" s="5" t="s">
        <v>1515</v>
      </c>
      <c r="C763" s="6">
        <v>8</v>
      </c>
      <c r="D763" s="6">
        <v>166</v>
      </c>
      <c r="E763" s="7">
        <v>3.92</v>
      </c>
      <c r="F763" s="6">
        <v>151.83000000000001</v>
      </c>
      <c r="G763" s="8">
        <v>3.9649999999999999</v>
      </c>
      <c r="H763" s="8">
        <v>-3.847</v>
      </c>
      <c r="I763" s="6">
        <v>0.3</v>
      </c>
      <c r="J763" s="38" t="s">
        <v>1053</v>
      </c>
    </row>
    <row r="764" spans="1:10" x14ac:dyDescent="0.25">
      <c r="A764" s="5" t="s">
        <v>1516</v>
      </c>
      <c r="C764" s="6">
        <v>8</v>
      </c>
      <c r="D764" s="6">
        <v>165</v>
      </c>
      <c r="E764" s="7">
        <v>3.93</v>
      </c>
      <c r="F764" s="6">
        <v>149.78</v>
      </c>
      <c r="G764" s="8">
        <v>3.9889999999999999</v>
      </c>
      <c r="H764" s="8">
        <v>-3.8530000000000002</v>
      </c>
      <c r="I764" s="6">
        <v>0.4</v>
      </c>
      <c r="J764" s="38" t="s">
        <v>1053</v>
      </c>
    </row>
    <row r="765" spans="1:10" x14ac:dyDescent="0.25">
      <c r="A765" s="5" t="s">
        <v>1517</v>
      </c>
      <c r="C765" s="6">
        <v>8</v>
      </c>
      <c r="D765" s="6">
        <v>164</v>
      </c>
      <c r="E765" s="7">
        <v>3.95</v>
      </c>
      <c r="F765" s="6">
        <v>147.71</v>
      </c>
      <c r="G765" s="8">
        <v>4.0149999999999997</v>
      </c>
      <c r="H765" s="8">
        <v>-3.859</v>
      </c>
      <c r="I765" s="6">
        <v>0.4</v>
      </c>
      <c r="J765" s="38" t="s">
        <v>1053</v>
      </c>
    </row>
    <row r="766" spans="1:10" x14ac:dyDescent="0.25">
      <c r="A766" s="5" t="s">
        <v>1518</v>
      </c>
      <c r="C766" s="6">
        <v>8</v>
      </c>
      <c r="D766" s="6">
        <v>163</v>
      </c>
      <c r="E766" s="7">
        <v>3.96</v>
      </c>
      <c r="F766" s="6">
        <v>145.65</v>
      </c>
      <c r="G766" s="8">
        <v>4.0419999999999998</v>
      </c>
      <c r="H766" s="8">
        <v>-3.8650000000000002</v>
      </c>
      <c r="I766" s="6">
        <v>0.4</v>
      </c>
      <c r="J766" s="38" t="s">
        <v>1053</v>
      </c>
    </row>
    <row r="767" spans="1:10" x14ac:dyDescent="0.25">
      <c r="A767" s="5" t="s">
        <v>1519</v>
      </c>
      <c r="C767" s="6">
        <v>8</v>
      </c>
      <c r="D767" s="6">
        <v>162</v>
      </c>
      <c r="E767" s="7">
        <v>3.98</v>
      </c>
      <c r="F767" s="6">
        <v>143.58000000000001</v>
      </c>
      <c r="G767" s="8">
        <v>4.07</v>
      </c>
      <c r="H767" s="8">
        <v>-3.871</v>
      </c>
      <c r="I767" s="6">
        <v>0.4</v>
      </c>
      <c r="J767" s="38" t="s">
        <v>1053</v>
      </c>
    </row>
    <row r="768" spans="1:10" x14ac:dyDescent="0.25">
      <c r="A768" s="5" t="s">
        <v>1520</v>
      </c>
      <c r="C768" s="6">
        <v>8</v>
      </c>
      <c r="D768" s="6">
        <v>161</v>
      </c>
      <c r="E768" s="7">
        <v>4</v>
      </c>
      <c r="F768" s="6">
        <v>141.51</v>
      </c>
      <c r="G768" s="8">
        <v>4.0990000000000002</v>
      </c>
      <c r="H768" s="8">
        <v>-3.8759999999999999</v>
      </c>
      <c r="I768" s="6">
        <v>0.5</v>
      </c>
      <c r="J768" s="38" t="s">
        <v>1053</v>
      </c>
    </row>
    <row r="769" spans="1:10" x14ac:dyDescent="0.25">
      <c r="A769" s="5" t="s">
        <v>1521</v>
      </c>
      <c r="C769" s="6">
        <v>8</v>
      </c>
      <c r="D769" s="6">
        <v>160</v>
      </c>
      <c r="E769" s="7">
        <v>4.0199999999999996</v>
      </c>
      <c r="F769" s="6">
        <v>139.44999999999999</v>
      </c>
      <c r="G769" s="8">
        <v>4.13</v>
      </c>
      <c r="H769" s="8">
        <v>-3.88</v>
      </c>
      <c r="I769" s="6">
        <v>0.5</v>
      </c>
      <c r="J769" s="38" t="s">
        <v>1053</v>
      </c>
    </row>
    <row r="770" spans="1:10" x14ac:dyDescent="0.25">
      <c r="A770" s="5" t="s">
        <v>1522</v>
      </c>
      <c r="C770" s="6">
        <v>8</v>
      </c>
      <c r="D770" s="6">
        <v>159</v>
      </c>
      <c r="E770" s="7">
        <v>4.05</v>
      </c>
      <c r="F770" s="6">
        <v>137.38</v>
      </c>
      <c r="G770" s="8">
        <v>4.1609999999999996</v>
      </c>
      <c r="H770" s="8">
        <v>-3.8849999999999998</v>
      </c>
      <c r="I770" s="6">
        <v>0.5</v>
      </c>
      <c r="J770" s="38" t="s">
        <v>1053</v>
      </c>
    </row>
    <row r="771" spans="1:10" x14ac:dyDescent="0.25">
      <c r="A771" s="5" t="s">
        <v>1523</v>
      </c>
      <c r="C771" s="6">
        <v>8</v>
      </c>
      <c r="D771" s="6">
        <v>158</v>
      </c>
      <c r="E771" s="7">
        <v>4.07</v>
      </c>
      <c r="F771" s="6">
        <v>135.32</v>
      </c>
      <c r="G771" s="8">
        <v>4.194</v>
      </c>
      <c r="H771" s="8">
        <v>-3.8889999999999998</v>
      </c>
      <c r="I771" s="6">
        <v>0.5</v>
      </c>
      <c r="J771" s="38" t="s">
        <v>1053</v>
      </c>
    </row>
    <row r="772" spans="1:10" x14ac:dyDescent="0.25">
      <c r="A772" s="5" t="s">
        <v>1524</v>
      </c>
      <c r="C772" s="6">
        <v>8</v>
      </c>
      <c r="D772" s="6">
        <v>157</v>
      </c>
      <c r="E772" s="7">
        <v>4.0999999999999996</v>
      </c>
      <c r="F772" s="6">
        <v>133.25</v>
      </c>
      <c r="G772" s="8">
        <v>4.2279999999999998</v>
      </c>
      <c r="H772" s="8">
        <v>-3.8919999999999999</v>
      </c>
      <c r="I772" s="6">
        <v>0.6</v>
      </c>
      <c r="J772" s="38" t="s">
        <v>1053</v>
      </c>
    </row>
    <row r="773" spans="1:10" x14ac:dyDescent="0.25">
      <c r="A773" s="5" t="s">
        <v>1525</v>
      </c>
      <c r="C773" s="6">
        <v>8</v>
      </c>
      <c r="D773" s="6">
        <v>156</v>
      </c>
      <c r="E773" s="7">
        <v>4.13</v>
      </c>
      <c r="F773" s="6">
        <v>131.19</v>
      </c>
      <c r="G773" s="8">
        <v>4.2640000000000002</v>
      </c>
      <c r="H773" s="8">
        <v>-3.895</v>
      </c>
      <c r="I773" s="6">
        <v>0.6</v>
      </c>
      <c r="J773" s="38" t="s">
        <v>1053</v>
      </c>
    </row>
    <row r="774" spans="1:10" x14ac:dyDescent="0.25">
      <c r="A774" s="5" t="s">
        <v>1526</v>
      </c>
      <c r="C774" s="6">
        <v>8</v>
      </c>
      <c r="D774" s="6">
        <v>155</v>
      </c>
      <c r="E774" s="7">
        <v>4.17</v>
      </c>
      <c r="F774" s="6">
        <v>129.13999999999999</v>
      </c>
      <c r="G774" s="8">
        <v>4.3010000000000002</v>
      </c>
      <c r="H774" s="8">
        <v>-3.8980000000000001</v>
      </c>
      <c r="I774" s="6">
        <v>0.6</v>
      </c>
      <c r="J774" s="38" t="s">
        <v>1053</v>
      </c>
    </row>
    <row r="775" spans="1:10" x14ac:dyDescent="0.25">
      <c r="A775" s="5" t="s">
        <v>1527</v>
      </c>
      <c r="C775" s="6">
        <v>8</v>
      </c>
      <c r="D775" s="6">
        <v>154</v>
      </c>
      <c r="E775" s="7">
        <v>4.2</v>
      </c>
      <c r="F775" s="6">
        <v>127.09</v>
      </c>
      <c r="G775" s="8">
        <v>4.3390000000000004</v>
      </c>
      <c r="H775" s="8">
        <v>-3.9</v>
      </c>
      <c r="I775" s="6">
        <v>0.6</v>
      </c>
      <c r="J775" s="38" t="s">
        <v>1053</v>
      </c>
    </row>
    <row r="776" spans="1:10" x14ac:dyDescent="0.25">
      <c r="A776" s="5" t="s">
        <v>1528</v>
      </c>
      <c r="C776" s="6">
        <v>8</v>
      </c>
      <c r="D776" s="6">
        <v>153</v>
      </c>
      <c r="E776" s="7">
        <v>4.24</v>
      </c>
      <c r="F776" s="6">
        <v>125.05</v>
      </c>
      <c r="G776" s="8">
        <v>4.3789999999999996</v>
      </c>
      <c r="H776" s="8">
        <v>-3.9009999999999998</v>
      </c>
      <c r="I776" s="6">
        <v>0.7</v>
      </c>
      <c r="J776" s="38" t="s">
        <v>1053</v>
      </c>
    </row>
    <row r="777" spans="1:10" x14ac:dyDescent="0.25">
      <c r="A777" s="5" t="s">
        <v>1529</v>
      </c>
      <c r="C777" s="6">
        <v>8</v>
      </c>
      <c r="D777" s="6">
        <v>152</v>
      </c>
      <c r="E777" s="7">
        <v>4.28</v>
      </c>
      <c r="F777" s="6">
        <v>123.02</v>
      </c>
      <c r="G777" s="8">
        <v>4.4189999999999996</v>
      </c>
      <c r="H777" s="8">
        <v>-3.9020000000000001</v>
      </c>
      <c r="I777" s="6">
        <v>0.7</v>
      </c>
      <c r="J777" s="38" t="s">
        <v>1053</v>
      </c>
    </row>
    <row r="778" spans="1:10" x14ac:dyDescent="0.25">
      <c r="A778" s="5" t="s">
        <v>1530</v>
      </c>
      <c r="C778" s="6">
        <v>8</v>
      </c>
      <c r="D778" s="6">
        <v>151</v>
      </c>
      <c r="E778" s="7">
        <v>4.33</v>
      </c>
      <c r="F778" s="6">
        <v>121</v>
      </c>
      <c r="G778" s="8">
        <v>4.46</v>
      </c>
      <c r="H778" s="8">
        <v>-3.9009999999999998</v>
      </c>
      <c r="I778" s="6">
        <v>0.7</v>
      </c>
      <c r="J778" s="38" t="s">
        <v>1053</v>
      </c>
    </row>
    <row r="779" spans="1:10" x14ac:dyDescent="0.25">
      <c r="A779" s="5" t="s">
        <v>1531</v>
      </c>
      <c r="C779" s="6">
        <v>8</v>
      </c>
      <c r="D779" s="6">
        <v>150</v>
      </c>
      <c r="E779" s="7">
        <v>4.37</v>
      </c>
      <c r="F779" s="6">
        <v>119.01</v>
      </c>
      <c r="G779" s="8">
        <v>4.5019999999999998</v>
      </c>
      <c r="H779" s="8">
        <v>-3.899</v>
      </c>
      <c r="I779" s="6">
        <v>0.8</v>
      </c>
      <c r="J779" s="38" t="s">
        <v>1053</v>
      </c>
    </row>
    <row r="780" spans="1:10" x14ac:dyDescent="0.25">
      <c r="A780" s="5" t="s">
        <v>1532</v>
      </c>
      <c r="C780" s="6">
        <v>8</v>
      </c>
      <c r="D780" s="6">
        <v>149</v>
      </c>
      <c r="E780" s="7">
        <v>4.42</v>
      </c>
      <c r="F780" s="6">
        <v>117.04</v>
      </c>
      <c r="G780" s="8">
        <v>4.5449999999999999</v>
      </c>
      <c r="H780" s="8">
        <v>-3.8959999999999999</v>
      </c>
      <c r="I780" s="6">
        <v>0.8</v>
      </c>
      <c r="J780" s="38" t="s">
        <v>1053</v>
      </c>
    </row>
    <row r="781" spans="1:10" x14ac:dyDescent="0.25">
      <c r="A781" s="5" t="s">
        <v>1533</v>
      </c>
      <c r="C781" s="6">
        <v>8</v>
      </c>
      <c r="D781" s="6">
        <v>148</v>
      </c>
      <c r="E781" s="7">
        <v>4.47</v>
      </c>
      <c r="F781" s="6">
        <v>115.09</v>
      </c>
      <c r="G781" s="8">
        <v>4.5880000000000001</v>
      </c>
      <c r="H781" s="8">
        <v>-3.891</v>
      </c>
      <c r="I781" s="6">
        <v>0.8</v>
      </c>
      <c r="J781" s="38" t="s">
        <v>1053</v>
      </c>
    </row>
    <row r="782" spans="1:10" x14ac:dyDescent="0.25">
      <c r="A782" s="5" t="s">
        <v>1534</v>
      </c>
      <c r="C782" s="6">
        <v>8</v>
      </c>
      <c r="D782" s="6">
        <v>147</v>
      </c>
      <c r="E782" s="7">
        <v>4.53</v>
      </c>
      <c r="F782" s="6">
        <v>113.17</v>
      </c>
      <c r="G782" s="8">
        <v>4.6310000000000002</v>
      </c>
      <c r="H782" s="8">
        <v>-3.8839999999999999</v>
      </c>
      <c r="I782" s="6">
        <v>0.9</v>
      </c>
      <c r="J782" s="38" t="s">
        <v>1053</v>
      </c>
    </row>
    <row r="783" spans="1:10" x14ac:dyDescent="0.25">
      <c r="A783" s="5" t="s">
        <v>1535</v>
      </c>
      <c r="C783" s="6">
        <v>8</v>
      </c>
      <c r="D783" s="6">
        <v>146</v>
      </c>
      <c r="E783" s="7">
        <v>4.59</v>
      </c>
      <c r="F783" s="6">
        <v>111.27</v>
      </c>
      <c r="G783" s="8">
        <v>4.6749999999999998</v>
      </c>
      <c r="H783" s="8">
        <v>-3.8759999999999999</v>
      </c>
      <c r="I783" s="6">
        <v>0.9</v>
      </c>
      <c r="J783" s="38" t="s">
        <v>1053</v>
      </c>
    </row>
    <row r="784" spans="1:10" x14ac:dyDescent="0.25">
      <c r="A784" s="5" t="s">
        <v>1536</v>
      </c>
      <c r="C784" s="6">
        <v>8</v>
      </c>
      <c r="D784" s="6">
        <v>145</v>
      </c>
      <c r="E784" s="7">
        <v>4.6500000000000004</v>
      </c>
      <c r="F784" s="6">
        <v>109.4</v>
      </c>
      <c r="G784" s="8">
        <v>4.72</v>
      </c>
      <c r="H784" s="8">
        <v>-3.8660000000000001</v>
      </c>
      <c r="I784" s="6">
        <v>1</v>
      </c>
      <c r="J784" s="38" t="s">
        <v>1053</v>
      </c>
    </row>
    <row r="785" spans="1:10" x14ac:dyDescent="0.25">
      <c r="A785" s="5" t="s">
        <v>1537</v>
      </c>
      <c r="C785" s="6">
        <v>8</v>
      </c>
      <c r="D785" s="6">
        <v>144</v>
      </c>
      <c r="E785" s="7">
        <v>4.71</v>
      </c>
      <c r="F785" s="6">
        <v>107.55</v>
      </c>
      <c r="G785" s="8">
        <v>4.7649999999999997</v>
      </c>
      <c r="H785" s="8">
        <v>-3.855</v>
      </c>
      <c r="I785" s="6">
        <v>1</v>
      </c>
      <c r="J785" s="38" t="s">
        <v>1053</v>
      </c>
    </row>
    <row r="786" spans="1:10" x14ac:dyDescent="0.25">
      <c r="A786" s="5" t="s">
        <v>1538</v>
      </c>
      <c r="C786" s="6">
        <v>8</v>
      </c>
      <c r="D786" s="6">
        <v>143</v>
      </c>
      <c r="E786" s="7">
        <v>4.78</v>
      </c>
      <c r="F786" s="6">
        <v>105.73</v>
      </c>
      <c r="G786" s="8">
        <v>4.8120000000000003</v>
      </c>
      <c r="H786" s="8">
        <v>-3.843</v>
      </c>
      <c r="I786" s="6">
        <v>1</v>
      </c>
      <c r="J786" s="38" t="s">
        <v>1053</v>
      </c>
    </row>
    <row r="787" spans="1:10" x14ac:dyDescent="0.25">
      <c r="A787" s="5" t="s">
        <v>1539</v>
      </c>
      <c r="C787" s="6">
        <v>8</v>
      </c>
      <c r="D787" s="6">
        <v>142</v>
      </c>
      <c r="E787" s="7">
        <v>4.8499999999999996</v>
      </c>
      <c r="F787" s="6">
        <v>103.92</v>
      </c>
      <c r="G787" s="8">
        <v>4.859</v>
      </c>
      <c r="H787" s="8">
        <v>-3.8290000000000002</v>
      </c>
      <c r="I787" s="6">
        <v>1.1000000000000001</v>
      </c>
      <c r="J787" s="38" t="s">
        <v>1053</v>
      </c>
    </row>
    <row r="788" spans="1:10" x14ac:dyDescent="0.25">
      <c r="A788" s="5" t="s">
        <v>1540</v>
      </c>
      <c r="C788" s="6">
        <v>8</v>
      </c>
      <c r="D788" s="6">
        <v>141</v>
      </c>
      <c r="E788" s="7">
        <v>4.92</v>
      </c>
      <c r="F788" s="6">
        <v>102.14</v>
      </c>
      <c r="G788" s="8">
        <v>4.9080000000000004</v>
      </c>
      <c r="H788" s="8">
        <v>-3.8140000000000001</v>
      </c>
      <c r="I788" s="6">
        <v>1.1000000000000001</v>
      </c>
      <c r="J788" s="38" t="s">
        <v>1053</v>
      </c>
    </row>
    <row r="789" spans="1:10" x14ac:dyDescent="0.25">
      <c r="A789" s="5" t="s">
        <v>1541</v>
      </c>
      <c r="C789" s="6">
        <v>8</v>
      </c>
      <c r="D789" s="6">
        <v>140</v>
      </c>
      <c r="E789" s="7">
        <v>5</v>
      </c>
      <c r="F789" s="6">
        <v>100.37</v>
      </c>
      <c r="G789" s="8">
        <v>4.9589999999999996</v>
      </c>
      <c r="H789" s="8">
        <v>-3.7989999999999999</v>
      </c>
      <c r="I789" s="6">
        <v>1.2</v>
      </c>
      <c r="J789" s="38" t="s">
        <v>1053</v>
      </c>
    </row>
    <row r="790" spans="1:10" x14ac:dyDescent="0.25">
      <c r="A790" s="5" t="s">
        <v>1542</v>
      </c>
      <c r="C790" s="6">
        <v>8</v>
      </c>
      <c r="D790" s="6">
        <v>139</v>
      </c>
      <c r="E790" s="7">
        <v>5.07</v>
      </c>
      <c r="F790" s="6">
        <v>98.62</v>
      </c>
      <c r="G790" s="8">
        <v>5.0110000000000001</v>
      </c>
      <c r="H790" s="8">
        <v>-3.782</v>
      </c>
      <c r="I790" s="6">
        <v>1.2</v>
      </c>
      <c r="J790" s="38" t="s">
        <v>1053</v>
      </c>
    </row>
    <row r="791" spans="1:10" x14ac:dyDescent="0.25">
      <c r="A791" s="5" t="s">
        <v>1543</v>
      </c>
      <c r="C791" s="6">
        <v>8</v>
      </c>
      <c r="D791" s="6">
        <v>138</v>
      </c>
      <c r="E791" s="7">
        <v>5.15</v>
      </c>
      <c r="F791" s="6">
        <v>96.88</v>
      </c>
      <c r="G791" s="8">
        <v>5.0659999999999998</v>
      </c>
      <c r="H791" s="8">
        <v>-3.7650000000000001</v>
      </c>
      <c r="I791" s="6">
        <v>1.3</v>
      </c>
      <c r="J791" s="38" t="s">
        <v>1053</v>
      </c>
    </row>
    <row r="792" spans="1:10" x14ac:dyDescent="0.25">
      <c r="A792" s="5" t="s">
        <v>1544</v>
      </c>
      <c r="C792" s="9">
        <v>8</v>
      </c>
      <c r="D792" s="8">
        <v>137</v>
      </c>
      <c r="E792" s="6">
        <v>5.24</v>
      </c>
      <c r="F792" s="7">
        <v>95.15</v>
      </c>
      <c r="G792" s="6">
        <v>5.1230000000000002</v>
      </c>
      <c r="H792" s="6">
        <v>-3.7469999999999999</v>
      </c>
      <c r="I792" s="8">
        <v>1.4</v>
      </c>
      <c r="J792" s="38" t="s">
        <v>1053</v>
      </c>
    </row>
    <row r="793" spans="1:10" x14ac:dyDescent="0.25">
      <c r="A793" s="5" t="s">
        <v>1545</v>
      </c>
      <c r="C793" s="9">
        <v>8</v>
      </c>
      <c r="D793" s="8">
        <v>136</v>
      </c>
      <c r="E793" s="6">
        <v>5.32</v>
      </c>
      <c r="F793" s="7">
        <v>93.44</v>
      </c>
      <c r="G793" s="6">
        <v>5.1820000000000004</v>
      </c>
      <c r="H793" s="6">
        <v>-3.7269999999999999</v>
      </c>
      <c r="I793" s="8">
        <v>1.4</v>
      </c>
      <c r="J793" s="38" t="s">
        <v>1053</v>
      </c>
    </row>
    <row r="794" spans="1:10" x14ac:dyDescent="0.25">
      <c r="A794" s="5" t="s">
        <v>1546</v>
      </c>
      <c r="C794" s="9">
        <v>8</v>
      </c>
      <c r="D794" s="8">
        <v>135</v>
      </c>
      <c r="E794" s="6">
        <v>5.41</v>
      </c>
      <c r="F794" s="7">
        <v>91.75</v>
      </c>
      <c r="G794" s="6">
        <v>5.242</v>
      </c>
      <c r="H794" s="6">
        <v>-3.7069999999999999</v>
      </c>
      <c r="I794" s="8">
        <v>1.5</v>
      </c>
      <c r="J794" s="38" t="s">
        <v>1053</v>
      </c>
    </row>
    <row r="795" spans="1:10" x14ac:dyDescent="0.25">
      <c r="A795" s="5" t="s">
        <v>1547</v>
      </c>
      <c r="C795" s="9">
        <v>8</v>
      </c>
      <c r="D795" s="8">
        <v>134</v>
      </c>
      <c r="E795" s="6">
        <v>5.5</v>
      </c>
      <c r="F795" s="7">
        <v>90.09</v>
      </c>
      <c r="G795" s="6">
        <v>5.3029999999999999</v>
      </c>
      <c r="H795" s="6">
        <v>-3.6840000000000002</v>
      </c>
      <c r="I795" s="8">
        <v>1.5</v>
      </c>
      <c r="J795" s="38" t="s">
        <v>1053</v>
      </c>
    </row>
    <row r="796" spans="1:10" x14ac:dyDescent="0.25">
      <c r="A796" s="5" t="s">
        <v>1548</v>
      </c>
      <c r="C796" s="9">
        <v>8</v>
      </c>
      <c r="D796" s="8">
        <v>133</v>
      </c>
      <c r="E796" s="6">
        <v>5.59</v>
      </c>
      <c r="F796" s="7">
        <v>88.48</v>
      </c>
      <c r="G796" s="6">
        <v>5.3630000000000004</v>
      </c>
      <c r="H796" s="6">
        <v>-3.6579999999999999</v>
      </c>
      <c r="I796" s="8">
        <v>1.6</v>
      </c>
      <c r="J796" s="38" t="s">
        <v>1053</v>
      </c>
    </row>
    <row r="797" spans="1:10" x14ac:dyDescent="0.25">
      <c r="A797" s="5" t="s">
        <v>1549</v>
      </c>
      <c r="C797" s="9">
        <v>8</v>
      </c>
      <c r="D797" s="8">
        <v>132</v>
      </c>
      <c r="E797" s="6">
        <v>5.69</v>
      </c>
      <c r="F797" s="7">
        <v>86.92</v>
      </c>
      <c r="G797" s="6">
        <v>5.4219999999999997</v>
      </c>
      <c r="H797" s="6">
        <v>-3.6280000000000001</v>
      </c>
      <c r="I797" s="8">
        <v>1.7</v>
      </c>
      <c r="J797" s="38" t="s">
        <v>1053</v>
      </c>
    </row>
    <row r="798" spans="1:10" x14ac:dyDescent="0.25">
      <c r="A798" s="5" t="s">
        <v>1550</v>
      </c>
      <c r="C798" s="9">
        <v>8</v>
      </c>
      <c r="D798" s="8">
        <v>131</v>
      </c>
      <c r="E798" s="6">
        <v>5.79</v>
      </c>
      <c r="F798" s="7">
        <v>85.42</v>
      </c>
      <c r="G798" s="6">
        <v>5.4790000000000001</v>
      </c>
      <c r="H798" s="6">
        <v>-3.5939999999999999</v>
      </c>
      <c r="I798" s="8">
        <v>1.7</v>
      </c>
      <c r="J798" s="38" t="s">
        <v>1053</v>
      </c>
    </row>
    <row r="799" spans="1:10" x14ac:dyDescent="0.25">
      <c r="A799" s="5" t="s">
        <v>1551</v>
      </c>
      <c r="C799" s="9">
        <v>8</v>
      </c>
      <c r="D799" s="8">
        <v>130</v>
      </c>
      <c r="E799" s="6">
        <v>5.89</v>
      </c>
      <c r="F799" s="7">
        <v>83.98</v>
      </c>
      <c r="G799" s="6">
        <v>5.5330000000000004</v>
      </c>
      <c r="H799" s="6">
        <v>-3.556</v>
      </c>
      <c r="I799" s="8">
        <v>1.8</v>
      </c>
      <c r="J799" s="38" t="s">
        <v>1053</v>
      </c>
    </row>
    <row r="800" spans="1:10" x14ac:dyDescent="0.25">
      <c r="A800" s="5" t="s">
        <v>1552</v>
      </c>
      <c r="C800" s="9">
        <v>8</v>
      </c>
      <c r="D800" s="8">
        <v>129</v>
      </c>
      <c r="E800" s="6">
        <v>5.99</v>
      </c>
      <c r="F800" s="7">
        <v>82.6</v>
      </c>
      <c r="G800" s="6">
        <v>5.5839999999999996</v>
      </c>
      <c r="H800" s="6">
        <v>-3.5139999999999998</v>
      </c>
      <c r="I800" s="8">
        <v>1.9</v>
      </c>
      <c r="J800" s="38" t="s">
        <v>1053</v>
      </c>
    </row>
    <row r="801" spans="1:10" x14ac:dyDescent="0.25">
      <c r="A801" s="5" t="s">
        <v>1553</v>
      </c>
      <c r="C801" s="9">
        <v>8</v>
      </c>
      <c r="D801" s="8">
        <v>128</v>
      </c>
      <c r="E801" s="6">
        <v>6.1</v>
      </c>
      <c r="F801" s="7">
        <v>81.28</v>
      </c>
      <c r="G801" s="6">
        <v>5.6310000000000002</v>
      </c>
      <c r="H801" s="6">
        <v>-3.4670000000000001</v>
      </c>
      <c r="I801" s="8">
        <v>2</v>
      </c>
      <c r="J801" s="38" t="s">
        <v>1053</v>
      </c>
    </row>
    <row r="802" spans="1:10" x14ac:dyDescent="0.25">
      <c r="A802" s="5" t="s">
        <v>1554</v>
      </c>
      <c r="C802" s="9">
        <v>8</v>
      </c>
      <c r="D802" s="8">
        <v>127</v>
      </c>
      <c r="E802" s="6">
        <v>6.2</v>
      </c>
      <c r="F802" s="7">
        <v>80.010000000000005</v>
      </c>
      <c r="G802" s="6">
        <v>5.6760000000000002</v>
      </c>
      <c r="H802" s="6">
        <v>-3.4159999999999999</v>
      </c>
      <c r="I802" s="8">
        <v>2</v>
      </c>
      <c r="J802" s="38" t="s">
        <v>1053</v>
      </c>
    </row>
    <row r="803" spans="1:10" x14ac:dyDescent="0.25">
      <c r="A803" s="5" t="s">
        <v>1555</v>
      </c>
      <c r="C803" s="9">
        <v>8</v>
      </c>
      <c r="D803" s="8">
        <v>126</v>
      </c>
      <c r="E803" s="6">
        <v>6.31</v>
      </c>
      <c r="F803" s="7">
        <v>78.790000000000006</v>
      </c>
      <c r="G803" s="6">
        <v>5.7190000000000003</v>
      </c>
      <c r="H803" s="6">
        <v>-3.3620000000000001</v>
      </c>
      <c r="I803" s="8">
        <v>2.1</v>
      </c>
      <c r="J803" s="38" t="s">
        <v>1053</v>
      </c>
    </row>
    <row r="804" spans="1:10" x14ac:dyDescent="0.25">
      <c r="A804" s="5" t="s">
        <v>1556</v>
      </c>
      <c r="C804" s="9">
        <v>8</v>
      </c>
      <c r="D804" s="8">
        <v>125</v>
      </c>
      <c r="E804" s="6">
        <v>6.41</v>
      </c>
      <c r="F804" s="7">
        <v>77.62</v>
      </c>
      <c r="G804" s="6">
        <v>5.76</v>
      </c>
      <c r="H804" s="6">
        <v>-3.3039999999999998</v>
      </c>
      <c r="I804" s="8">
        <v>2.2000000000000002</v>
      </c>
      <c r="J804" s="38" t="s">
        <v>1053</v>
      </c>
    </row>
    <row r="805" spans="1:10" x14ac:dyDescent="0.25">
      <c r="A805" s="5" t="s">
        <v>1557</v>
      </c>
      <c r="C805" s="9">
        <v>8</v>
      </c>
      <c r="D805" s="8">
        <v>124</v>
      </c>
      <c r="E805" s="6">
        <v>6.52</v>
      </c>
      <c r="F805" s="7">
        <v>76.489999999999995</v>
      </c>
      <c r="G805" s="6">
        <v>5.798</v>
      </c>
      <c r="H805" s="6">
        <v>-3.242</v>
      </c>
      <c r="I805" s="8">
        <v>2.2999999999999998</v>
      </c>
      <c r="J805" s="38" t="s">
        <v>1053</v>
      </c>
    </row>
    <row r="806" spans="1:10" x14ac:dyDescent="0.25">
      <c r="A806" s="5" t="s">
        <v>1558</v>
      </c>
      <c r="C806" s="9">
        <v>8</v>
      </c>
      <c r="D806" s="8">
        <v>123</v>
      </c>
      <c r="E806" s="6">
        <v>6.63</v>
      </c>
      <c r="F806" s="7">
        <v>75.39</v>
      </c>
      <c r="G806" s="6">
        <v>5.8339999999999996</v>
      </c>
      <c r="H806" s="6">
        <v>-3.177</v>
      </c>
      <c r="I806" s="8">
        <v>2.2999999999999998</v>
      </c>
      <c r="J806" s="38" t="s">
        <v>1053</v>
      </c>
    </row>
    <row r="807" spans="1:10" x14ac:dyDescent="0.25">
      <c r="A807" s="5" t="s">
        <v>1559</v>
      </c>
      <c r="C807" s="9">
        <v>8</v>
      </c>
      <c r="D807" s="8">
        <v>122</v>
      </c>
      <c r="E807" s="6">
        <v>6.73</v>
      </c>
      <c r="F807" s="7">
        <v>74.34</v>
      </c>
      <c r="G807" s="6">
        <v>5.8680000000000003</v>
      </c>
      <c r="H807" s="6">
        <v>-3.11</v>
      </c>
      <c r="I807" s="8">
        <v>2.4</v>
      </c>
      <c r="J807" s="38" t="s">
        <v>1053</v>
      </c>
    </row>
    <row r="808" spans="1:10" x14ac:dyDescent="0.25">
      <c r="A808" s="5" t="s">
        <v>1560</v>
      </c>
      <c r="C808" s="9">
        <v>8</v>
      </c>
      <c r="D808" s="8">
        <v>121</v>
      </c>
      <c r="E808" s="6">
        <v>6.84</v>
      </c>
      <c r="F808" s="7">
        <v>73.319999999999993</v>
      </c>
      <c r="G808" s="6">
        <v>5.9</v>
      </c>
      <c r="H808" s="6">
        <v>-3.0390000000000001</v>
      </c>
      <c r="I808" s="8">
        <v>2.5</v>
      </c>
      <c r="J808" s="38" t="s">
        <v>1053</v>
      </c>
    </row>
    <row r="809" spans="1:10" x14ac:dyDescent="0.25">
      <c r="A809" s="5" t="s">
        <v>1561</v>
      </c>
      <c r="C809" s="9">
        <v>8</v>
      </c>
      <c r="D809" s="8">
        <v>120</v>
      </c>
      <c r="E809" s="6">
        <v>6.95</v>
      </c>
      <c r="F809" s="7">
        <v>72.33</v>
      </c>
      <c r="G809" s="6">
        <v>5.931</v>
      </c>
      <c r="H809" s="6">
        <v>-2.9649999999999999</v>
      </c>
      <c r="I809" s="8">
        <v>2.6</v>
      </c>
      <c r="J809" s="38" t="s">
        <v>1053</v>
      </c>
    </row>
    <row r="810" spans="1:10" x14ac:dyDescent="0.25">
      <c r="A810" s="5" t="s">
        <v>1562</v>
      </c>
      <c r="C810" s="9">
        <v>8</v>
      </c>
      <c r="D810" s="8">
        <v>119</v>
      </c>
      <c r="E810" s="6">
        <v>7.06</v>
      </c>
      <c r="F810" s="7">
        <v>71.37</v>
      </c>
      <c r="G810" s="6">
        <v>5.9589999999999996</v>
      </c>
      <c r="H810" s="6">
        <v>-2.8889999999999998</v>
      </c>
      <c r="I810" s="8">
        <v>2.7</v>
      </c>
      <c r="J810" s="38" t="s">
        <v>1053</v>
      </c>
    </row>
    <row r="811" spans="1:10" x14ac:dyDescent="0.25">
      <c r="A811" s="5" t="s">
        <v>1563</v>
      </c>
      <c r="C811" s="9">
        <v>8</v>
      </c>
      <c r="D811" s="8">
        <v>118</v>
      </c>
      <c r="E811" s="6">
        <v>7.16</v>
      </c>
      <c r="F811" s="7">
        <v>70.44</v>
      </c>
      <c r="G811" s="6">
        <v>5.9859999999999998</v>
      </c>
      <c r="H811" s="6">
        <v>-2.81</v>
      </c>
      <c r="I811" s="8">
        <v>2.8</v>
      </c>
      <c r="J811" s="38" t="s">
        <v>1053</v>
      </c>
    </row>
    <row r="812" spans="1:10" x14ac:dyDescent="0.25">
      <c r="A812" s="5" t="s">
        <v>1564</v>
      </c>
      <c r="C812" s="9">
        <v>8</v>
      </c>
      <c r="D812" s="8">
        <v>117</v>
      </c>
      <c r="E812" s="6">
        <v>7.27</v>
      </c>
      <c r="F812" s="7">
        <v>69.53</v>
      </c>
      <c r="G812" s="6">
        <v>6.0110000000000001</v>
      </c>
      <c r="H812" s="6">
        <v>-2.7290000000000001</v>
      </c>
      <c r="I812" s="8">
        <v>2.8</v>
      </c>
      <c r="J812" s="38" t="s">
        <v>1053</v>
      </c>
    </row>
    <row r="813" spans="1:10" x14ac:dyDescent="0.25">
      <c r="A813" s="5" t="s">
        <v>1565</v>
      </c>
      <c r="C813" s="9">
        <v>8</v>
      </c>
      <c r="D813" s="8">
        <v>116</v>
      </c>
      <c r="E813" s="6">
        <v>7.38</v>
      </c>
      <c r="F813" s="7">
        <v>68.64</v>
      </c>
      <c r="G813" s="6">
        <v>6.0350000000000001</v>
      </c>
      <c r="H813" s="6">
        <v>-2.6459999999999999</v>
      </c>
      <c r="I813" s="8">
        <v>2.9</v>
      </c>
      <c r="J813" s="38" t="s">
        <v>1053</v>
      </c>
    </row>
    <row r="814" spans="1:10" x14ac:dyDescent="0.25">
      <c r="A814" s="5" t="s">
        <v>1566</v>
      </c>
      <c r="C814" s="9">
        <v>8</v>
      </c>
      <c r="D814" s="8">
        <v>115</v>
      </c>
      <c r="E814" s="6">
        <v>7.48</v>
      </c>
      <c r="F814" s="7">
        <v>67.78</v>
      </c>
      <c r="G814" s="6">
        <v>6.0579999999999998</v>
      </c>
      <c r="H814" s="6">
        <v>-2.56</v>
      </c>
      <c r="I814" s="8">
        <v>3</v>
      </c>
      <c r="J814" s="38" t="s">
        <v>1053</v>
      </c>
    </row>
    <row r="815" spans="1:10" x14ac:dyDescent="0.25">
      <c r="A815" s="5" t="s">
        <v>1567</v>
      </c>
      <c r="C815" s="9">
        <v>8</v>
      </c>
      <c r="D815" s="8">
        <v>114</v>
      </c>
      <c r="E815" s="6">
        <v>7.59</v>
      </c>
      <c r="F815" s="7">
        <v>66.94</v>
      </c>
      <c r="G815" s="6">
        <v>6.0789999999999997</v>
      </c>
      <c r="H815" s="6">
        <v>-2.472</v>
      </c>
      <c r="I815" s="8">
        <v>3.1</v>
      </c>
      <c r="J815" s="38" t="s">
        <v>1053</v>
      </c>
    </row>
    <row r="816" spans="1:10" x14ac:dyDescent="0.25">
      <c r="A816" s="5" t="s">
        <v>1568</v>
      </c>
      <c r="C816" s="9">
        <v>8</v>
      </c>
      <c r="D816" s="8">
        <v>113</v>
      </c>
      <c r="E816" s="6">
        <v>7.69</v>
      </c>
      <c r="F816" s="7">
        <v>66.12</v>
      </c>
      <c r="G816" s="6">
        <v>6.0990000000000002</v>
      </c>
      <c r="H816" s="6">
        <v>-2.383</v>
      </c>
      <c r="I816" s="8">
        <v>3.2</v>
      </c>
      <c r="J816" s="38" t="s">
        <v>1053</v>
      </c>
    </row>
    <row r="817" spans="1:10" x14ac:dyDescent="0.25">
      <c r="A817" s="5" t="s">
        <v>1569</v>
      </c>
      <c r="C817" s="9">
        <v>8</v>
      </c>
      <c r="D817" s="8">
        <v>112</v>
      </c>
      <c r="E817" s="6">
        <v>7.8</v>
      </c>
      <c r="F817" s="7">
        <v>65.31</v>
      </c>
      <c r="G817" s="6">
        <v>6.1180000000000003</v>
      </c>
      <c r="H817" s="6">
        <v>-2.2919999999999998</v>
      </c>
      <c r="I817" s="8">
        <v>3.3</v>
      </c>
      <c r="J817" s="38" t="s">
        <v>1053</v>
      </c>
    </row>
    <row r="818" spans="1:10" x14ac:dyDescent="0.25">
      <c r="A818" s="5" t="s">
        <v>1570</v>
      </c>
      <c r="C818" s="9">
        <v>8</v>
      </c>
      <c r="D818" s="8">
        <v>111</v>
      </c>
      <c r="E818" s="6">
        <v>7.9</v>
      </c>
      <c r="F818" s="7">
        <v>64.52</v>
      </c>
      <c r="G818" s="6">
        <v>6.1349999999999998</v>
      </c>
      <c r="H818" s="6">
        <v>-2.1989999999999998</v>
      </c>
      <c r="I818" s="8">
        <v>3.4</v>
      </c>
      <c r="J818" s="38" t="s">
        <v>1053</v>
      </c>
    </row>
    <row r="819" spans="1:10" x14ac:dyDescent="0.25">
      <c r="A819" s="5" t="s">
        <v>1571</v>
      </c>
      <c r="C819" s="9">
        <v>8</v>
      </c>
      <c r="D819" s="8">
        <v>110</v>
      </c>
      <c r="E819" s="6">
        <v>8.01</v>
      </c>
      <c r="F819" s="7">
        <v>63.75</v>
      </c>
      <c r="G819" s="6">
        <v>6.1520000000000001</v>
      </c>
      <c r="H819" s="6">
        <v>-2.1040000000000001</v>
      </c>
      <c r="I819" s="8">
        <v>3.5</v>
      </c>
      <c r="J819" s="38" t="s">
        <v>1053</v>
      </c>
    </row>
    <row r="820" spans="1:10" x14ac:dyDescent="0.25">
      <c r="A820" s="5" t="s">
        <v>1572</v>
      </c>
      <c r="C820" s="9">
        <v>8</v>
      </c>
      <c r="D820" s="8">
        <v>109</v>
      </c>
      <c r="E820" s="6">
        <v>8.11</v>
      </c>
      <c r="F820" s="7">
        <v>62.99</v>
      </c>
      <c r="G820" s="6">
        <v>6.1669999999999998</v>
      </c>
      <c r="H820" s="6">
        <v>-2.008</v>
      </c>
      <c r="I820" s="8">
        <v>3.6</v>
      </c>
      <c r="J820" s="38" t="s">
        <v>1053</v>
      </c>
    </row>
    <row r="821" spans="1:10" x14ac:dyDescent="0.25">
      <c r="A821" s="5" t="s">
        <v>1573</v>
      </c>
      <c r="C821" s="9">
        <v>8</v>
      </c>
      <c r="D821" s="8">
        <v>108</v>
      </c>
      <c r="E821" s="6">
        <v>8.2100000000000009</v>
      </c>
      <c r="F821" s="7">
        <v>62.24</v>
      </c>
      <c r="G821" s="6">
        <v>6.181</v>
      </c>
      <c r="H821" s="6">
        <v>-1.91</v>
      </c>
      <c r="I821" s="8">
        <v>3.7</v>
      </c>
      <c r="J821" s="38" t="s">
        <v>1053</v>
      </c>
    </row>
    <row r="822" spans="1:10" x14ac:dyDescent="0.25">
      <c r="A822" s="5" t="s">
        <v>1574</v>
      </c>
      <c r="C822" s="9">
        <v>8</v>
      </c>
      <c r="D822" s="8">
        <v>107</v>
      </c>
      <c r="E822" s="6">
        <v>8.31</v>
      </c>
      <c r="F822" s="7">
        <v>61.51</v>
      </c>
      <c r="G822" s="6">
        <v>6.1950000000000003</v>
      </c>
      <c r="H822" s="6">
        <v>-1.8109999999999999</v>
      </c>
      <c r="I822" s="8">
        <v>3.8</v>
      </c>
      <c r="J822" s="38" t="s">
        <v>1053</v>
      </c>
    </row>
    <row r="823" spans="1:10" x14ac:dyDescent="0.25">
      <c r="A823" s="5" t="s">
        <v>1575</v>
      </c>
      <c r="C823" s="9">
        <v>8</v>
      </c>
      <c r="D823" s="8">
        <v>106</v>
      </c>
      <c r="E823" s="6">
        <v>8.41</v>
      </c>
      <c r="F823" s="7">
        <v>60.78</v>
      </c>
      <c r="G823" s="6">
        <v>6.2069999999999999</v>
      </c>
      <c r="H823" s="6">
        <v>-1.7110000000000001</v>
      </c>
      <c r="I823" s="8">
        <v>3.9</v>
      </c>
      <c r="J823" s="38" t="s">
        <v>1053</v>
      </c>
    </row>
    <row r="824" spans="1:10" x14ac:dyDescent="0.25">
      <c r="A824" s="5" t="s">
        <v>1576</v>
      </c>
      <c r="C824" s="9">
        <v>8</v>
      </c>
      <c r="D824" s="8">
        <v>105</v>
      </c>
      <c r="E824" s="6">
        <v>8.51</v>
      </c>
      <c r="F824" s="7">
        <v>60.07</v>
      </c>
      <c r="G824" s="6">
        <v>6.218</v>
      </c>
      <c r="H824" s="6">
        <v>-1.609</v>
      </c>
      <c r="I824" s="8">
        <v>4</v>
      </c>
      <c r="J824" s="38" t="s">
        <v>1053</v>
      </c>
    </row>
    <row r="825" spans="1:10" x14ac:dyDescent="0.25">
      <c r="A825" s="5" t="s">
        <v>1577</v>
      </c>
      <c r="C825" s="9">
        <v>8</v>
      </c>
      <c r="D825" s="8">
        <v>104</v>
      </c>
      <c r="E825" s="6">
        <v>8.61</v>
      </c>
      <c r="F825" s="7">
        <v>59.37</v>
      </c>
      <c r="G825" s="6">
        <v>6.2290000000000001</v>
      </c>
      <c r="H825" s="6">
        <v>-1.5069999999999999</v>
      </c>
      <c r="I825" s="8">
        <v>4.0999999999999996</v>
      </c>
      <c r="J825" s="38" t="s">
        <v>1053</v>
      </c>
    </row>
    <row r="826" spans="1:10" x14ac:dyDescent="0.25">
      <c r="A826" s="5" t="s">
        <v>1578</v>
      </c>
      <c r="C826" s="9">
        <v>8</v>
      </c>
      <c r="D826" s="8">
        <v>103</v>
      </c>
      <c r="E826" s="6">
        <v>8.7100000000000009</v>
      </c>
      <c r="F826" s="7">
        <v>58.69</v>
      </c>
      <c r="G826" s="6">
        <v>6.2380000000000004</v>
      </c>
      <c r="H826" s="6">
        <v>-1.403</v>
      </c>
      <c r="I826" s="8">
        <v>4.2</v>
      </c>
      <c r="J826" s="38" t="s">
        <v>1053</v>
      </c>
    </row>
    <row r="827" spans="1:10" x14ac:dyDescent="0.25">
      <c r="A827" s="5" t="s">
        <v>1579</v>
      </c>
      <c r="C827" s="9">
        <v>8</v>
      </c>
      <c r="D827" s="8">
        <v>102</v>
      </c>
      <c r="E827" s="6">
        <v>8.81</v>
      </c>
      <c r="F827" s="7">
        <v>58</v>
      </c>
      <c r="G827" s="6">
        <v>6.2469999999999999</v>
      </c>
      <c r="H827" s="6">
        <v>-1.2989999999999999</v>
      </c>
      <c r="I827" s="8">
        <v>4.3</v>
      </c>
      <c r="J827" s="38" t="s">
        <v>1053</v>
      </c>
    </row>
    <row r="828" spans="1:10" x14ac:dyDescent="0.25">
      <c r="A828" s="5" t="s">
        <v>1580</v>
      </c>
      <c r="C828" s="9">
        <v>8</v>
      </c>
      <c r="D828" s="8">
        <v>101</v>
      </c>
      <c r="E828" s="6">
        <v>8.91</v>
      </c>
      <c r="F828" s="7">
        <v>57.33</v>
      </c>
      <c r="G828" s="6">
        <v>6.2549999999999999</v>
      </c>
      <c r="H828" s="6">
        <v>-1.1930000000000001</v>
      </c>
      <c r="I828" s="8">
        <v>4.5</v>
      </c>
      <c r="J828" s="38" t="s">
        <v>1053</v>
      </c>
    </row>
    <row r="829" spans="1:10" x14ac:dyDescent="0.25">
      <c r="A829" s="5" t="s">
        <v>1581</v>
      </c>
      <c r="C829" s="9">
        <v>8</v>
      </c>
      <c r="D829" s="8">
        <v>100</v>
      </c>
      <c r="E829" s="6">
        <v>9</v>
      </c>
      <c r="F829" s="7">
        <v>56.67</v>
      </c>
      <c r="G829" s="6">
        <v>6.2619999999999996</v>
      </c>
      <c r="H829" s="6">
        <v>-1.087</v>
      </c>
      <c r="I829" s="8">
        <v>4.5999999999999996</v>
      </c>
      <c r="J829" s="38" t="s">
        <v>1053</v>
      </c>
    </row>
    <row r="830" spans="1:10" x14ac:dyDescent="0.25">
      <c r="A830" s="5" t="s">
        <v>1582</v>
      </c>
      <c r="C830" s="9">
        <v>8</v>
      </c>
      <c r="D830" s="8">
        <v>99</v>
      </c>
      <c r="E830" s="6">
        <v>9.09</v>
      </c>
      <c r="F830" s="7">
        <v>56.01</v>
      </c>
      <c r="G830" s="6">
        <v>6.2679999999999998</v>
      </c>
      <c r="H830" s="6">
        <v>-0.98</v>
      </c>
      <c r="I830" s="8">
        <v>4.7</v>
      </c>
      <c r="J830" s="38" t="s">
        <v>1053</v>
      </c>
    </row>
    <row r="831" spans="1:10" x14ac:dyDescent="0.25">
      <c r="A831" s="5" t="s">
        <v>1583</v>
      </c>
      <c r="C831" s="9">
        <v>8</v>
      </c>
      <c r="D831" s="8">
        <v>98</v>
      </c>
      <c r="E831" s="6">
        <v>9.19</v>
      </c>
      <c r="F831" s="7">
        <v>55.37</v>
      </c>
      <c r="G831" s="6">
        <v>6.2729999999999997</v>
      </c>
      <c r="H831" s="6">
        <v>-0.873</v>
      </c>
      <c r="I831" s="8">
        <v>4.9000000000000004</v>
      </c>
      <c r="J831" s="38" t="s">
        <v>1053</v>
      </c>
    </row>
    <row r="832" spans="1:10" x14ac:dyDescent="0.25">
      <c r="A832" s="5" t="s">
        <v>1584</v>
      </c>
      <c r="C832" s="9">
        <v>8</v>
      </c>
      <c r="D832" s="8">
        <v>97</v>
      </c>
      <c r="E832" s="6">
        <v>9.2799999999999994</v>
      </c>
      <c r="F832" s="7">
        <v>54.72</v>
      </c>
      <c r="G832" s="6">
        <v>6.2770000000000001</v>
      </c>
      <c r="H832" s="6">
        <v>-0.76500000000000001</v>
      </c>
      <c r="I832" s="8">
        <v>5</v>
      </c>
      <c r="J832" s="38" t="s">
        <v>1053</v>
      </c>
    </row>
    <row r="833" spans="1:10" x14ac:dyDescent="0.25">
      <c r="A833" s="5" t="s">
        <v>1585</v>
      </c>
      <c r="C833" s="9">
        <v>8</v>
      </c>
      <c r="D833" s="8">
        <v>96</v>
      </c>
      <c r="E833" s="6">
        <v>9.3699999999999992</v>
      </c>
      <c r="F833" s="7">
        <v>54.09</v>
      </c>
      <c r="G833" s="6">
        <v>6.2809999999999997</v>
      </c>
      <c r="H833" s="6">
        <v>-0.65700000000000003</v>
      </c>
      <c r="I833" s="8">
        <v>5.2</v>
      </c>
      <c r="J833" s="38" t="s">
        <v>1053</v>
      </c>
    </row>
    <row r="834" spans="1:10" x14ac:dyDescent="0.25">
      <c r="A834" s="5" t="s">
        <v>1586</v>
      </c>
      <c r="C834" s="9">
        <v>8</v>
      </c>
      <c r="D834" s="8">
        <v>95</v>
      </c>
      <c r="E834" s="6">
        <v>9.4600000000000009</v>
      </c>
      <c r="F834" s="7">
        <v>53.45</v>
      </c>
      <c r="G834" s="6">
        <v>6.2839999999999998</v>
      </c>
      <c r="H834" s="6">
        <v>-0.54800000000000004</v>
      </c>
      <c r="I834" s="8">
        <v>5.3</v>
      </c>
      <c r="J834" s="38" t="s">
        <v>1053</v>
      </c>
    </row>
    <row r="835" spans="1:10" x14ac:dyDescent="0.25">
      <c r="A835" s="5" t="s">
        <v>1587</v>
      </c>
      <c r="C835" s="9">
        <v>8</v>
      </c>
      <c r="D835" s="8">
        <v>94</v>
      </c>
      <c r="E835" s="6">
        <v>9.5500000000000007</v>
      </c>
      <c r="F835" s="7">
        <v>52.8</v>
      </c>
      <c r="G835" s="6">
        <v>6.2910000000000004</v>
      </c>
      <c r="H835" s="6">
        <v>-0.439</v>
      </c>
      <c r="I835" s="8">
        <v>5.6</v>
      </c>
      <c r="J835" s="38" t="s">
        <v>1053</v>
      </c>
    </row>
    <row r="836" spans="1:10" x14ac:dyDescent="0.25">
      <c r="A836" s="5" t="s">
        <v>1588</v>
      </c>
      <c r="C836" s="9">
        <v>8</v>
      </c>
      <c r="D836" s="8">
        <v>93</v>
      </c>
      <c r="E836" s="6">
        <v>9.64</v>
      </c>
      <c r="F836" s="7">
        <v>52.18</v>
      </c>
      <c r="G836" s="6">
        <v>6.2910000000000004</v>
      </c>
      <c r="H836" s="6">
        <v>-0.32900000000000001</v>
      </c>
      <c r="I836" s="8">
        <v>5.8</v>
      </c>
      <c r="J836" s="38" t="s">
        <v>1053</v>
      </c>
    </row>
    <row r="837" spans="1:10" x14ac:dyDescent="0.25">
      <c r="A837" s="5" t="s">
        <v>1589</v>
      </c>
      <c r="C837" s="9">
        <v>8</v>
      </c>
      <c r="D837" s="8">
        <v>92</v>
      </c>
      <c r="E837" s="6">
        <v>9.73</v>
      </c>
      <c r="F837" s="7">
        <v>51.56</v>
      </c>
      <c r="G837" s="6">
        <v>6.2910000000000004</v>
      </c>
      <c r="H837" s="6">
        <v>-0.219</v>
      </c>
      <c r="I837" s="8">
        <v>6.2</v>
      </c>
      <c r="J837" s="38" t="s">
        <v>1053</v>
      </c>
    </row>
    <row r="838" spans="1:10" x14ac:dyDescent="0.25">
      <c r="A838" s="5" t="s">
        <v>1590</v>
      </c>
      <c r="C838" s="9">
        <v>8</v>
      </c>
      <c r="D838" s="8">
        <v>91</v>
      </c>
      <c r="E838" s="6">
        <v>9.81</v>
      </c>
      <c r="F838" s="7">
        <v>50.95</v>
      </c>
      <c r="G838" s="6">
        <v>6.2889999999999997</v>
      </c>
      <c r="H838" s="6">
        <v>-0.11</v>
      </c>
      <c r="I838" s="8">
        <v>6.6</v>
      </c>
      <c r="J838" s="38" t="s">
        <v>1053</v>
      </c>
    </row>
    <row r="839" spans="1:10" x14ac:dyDescent="0.25">
      <c r="A839" s="5" t="s">
        <v>1591</v>
      </c>
      <c r="C839" s="9">
        <v>8</v>
      </c>
      <c r="D839" s="8">
        <v>90</v>
      </c>
      <c r="E839" s="6">
        <v>9.89</v>
      </c>
      <c r="F839" s="7">
        <v>50.33</v>
      </c>
      <c r="G839" s="6">
        <v>6.2869999999999999</v>
      </c>
      <c r="H839" s="6">
        <v>0</v>
      </c>
      <c r="I839" s="8">
        <v>7</v>
      </c>
      <c r="J839" s="38" t="s">
        <v>1053</v>
      </c>
    </row>
    <row r="840" spans="1:10" x14ac:dyDescent="0.25">
      <c r="A840" s="5" t="s">
        <v>1592</v>
      </c>
      <c r="C840" s="9">
        <v>8</v>
      </c>
      <c r="D840" s="8">
        <v>89</v>
      </c>
      <c r="E840" s="6">
        <v>9.9700000000000006</v>
      </c>
      <c r="F840" s="7">
        <v>49.72</v>
      </c>
      <c r="G840" s="6">
        <v>6.2839999999999998</v>
      </c>
      <c r="H840" s="6">
        <v>0.11</v>
      </c>
      <c r="I840" s="8">
        <v>7.4</v>
      </c>
      <c r="J840" s="38" t="s">
        <v>1053</v>
      </c>
    </row>
    <row r="841" spans="1:10" x14ac:dyDescent="0.25">
      <c r="A841" s="5" t="s">
        <v>1593</v>
      </c>
      <c r="C841" s="9">
        <v>8</v>
      </c>
      <c r="D841" s="8">
        <v>88</v>
      </c>
      <c r="E841" s="6">
        <v>10.050000000000001</v>
      </c>
      <c r="F841" s="7">
        <v>49.11</v>
      </c>
      <c r="G841" s="6">
        <v>6.28</v>
      </c>
      <c r="H841" s="6">
        <v>0.219</v>
      </c>
      <c r="I841" s="8">
        <v>7.8</v>
      </c>
      <c r="J841" s="38" t="s">
        <v>1053</v>
      </c>
    </row>
    <row r="842" spans="1:10" x14ac:dyDescent="0.25">
      <c r="A842" s="5" t="s">
        <v>1594</v>
      </c>
      <c r="C842" s="9">
        <v>8</v>
      </c>
      <c r="D842" s="8">
        <v>87</v>
      </c>
      <c r="E842" s="6">
        <v>10.130000000000001</v>
      </c>
      <c r="F842" s="7">
        <v>48.5</v>
      </c>
      <c r="G842" s="6">
        <v>6.2750000000000004</v>
      </c>
      <c r="H842" s="6">
        <v>0.32800000000000001</v>
      </c>
      <c r="I842" s="8">
        <v>8.3000000000000007</v>
      </c>
      <c r="J842" s="38" t="s">
        <v>1053</v>
      </c>
    </row>
    <row r="843" spans="1:10" x14ac:dyDescent="0.25">
      <c r="A843" s="5" t="s">
        <v>1595</v>
      </c>
      <c r="C843" s="9">
        <v>8</v>
      </c>
      <c r="D843" s="8">
        <v>86</v>
      </c>
      <c r="E843" s="6">
        <v>10.210000000000001</v>
      </c>
      <c r="F843" s="7">
        <v>47.9</v>
      </c>
      <c r="G843" s="6">
        <v>6.27</v>
      </c>
      <c r="H843" s="6">
        <v>0.437</v>
      </c>
      <c r="I843" s="8">
        <v>8.6999999999999993</v>
      </c>
      <c r="J843" s="38" t="s">
        <v>1053</v>
      </c>
    </row>
    <row r="844" spans="1:10" x14ac:dyDescent="0.25">
      <c r="A844" s="5" t="s">
        <v>1596</v>
      </c>
      <c r="C844" s="9">
        <v>8</v>
      </c>
      <c r="D844" s="8">
        <v>85</v>
      </c>
      <c r="E844" s="6">
        <v>10.29</v>
      </c>
      <c r="F844" s="7">
        <v>47.3</v>
      </c>
      <c r="G844" s="6">
        <v>6.2629999999999999</v>
      </c>
      <c r="H844" s="6">
        <v>0.54600000000000004</v>
      </c>
      <c r="I844" s="8">
        <v>9.1</v>
      </c>
      <c r="J844" s="38" t="s">
        <v>1053</v>
      </c>
    </row>
    <row r="845" spans="1:10" x14ac:dyDescent="0.25">
      <c r="A845" s="5" t="s">
        <v>1597</v>
      </c>
      <c r="C845" s="9">
        <v>8</v>
      </c>
      <c r="D845" s="8">
        <v>84</v>
      </c>
      <c r="E845" s="6">
        <v>10.36</v>
      </c>
      <c r="F845" s="7">
        <v>46.7</v>
      </c>
      <c r="G845" s="6">
        <v>6.2549999999999999</v>
      </c>
      <c r="H845" s="6">
        <v>0.65400000000000003</v>
      </c>
      <c r="I845" s="8">
        <v>9.5</v>
      </c>
      <c r="J845" s="38" t="s">
        <v>1053</v>
      </c>
    </row>
    <row r="846" spans="1:10" x14ac:dyDescent="0.25">
      <c r="A846" s="5" t="s">
        <v>1598</v>
      </c>
      <c r="C846" s="9">
        <v>8</v>
      </c>
      <c r="D846" s="8">
        <v>83</v>
      </c>
      <c r="E846" s="6">
        <v>10.43</v>
      </c>
      <c r="F846" s="7">
        <v>46.11</v>
      </c>
      <c r="G846" s="6">
        <v>6.2469999999999999</v>
      </c>
      <c r="H846" s="6">
        <v>0.76100000000000001</v>
      </c>
      <c r="I846" s="8">
        <v>9.9</v>
      </c>
      <c r="J846" s="38" t="s">
        <v>1053</v>
      </c>
    </row>
    <row r="847" spans="1:10" x14ac:dyDescent="0.25">
      <c r="A847" s="5" t="s">
        <v>1599</v>
      </c>
      <c r="C847" s="9">
        <v>8</v>
      </c>
      <c r="D847" s="8">
        <v>82</v>
      </c>
      <c r="E847" s="6">
        <v>10.5</v>
      </c>
      <c r="F847" s="7">
        <v>45.52</v>
      </c>
      <c r="G847" s="6">
        <v>6.2370000000000001</v>
      </c>
      <c r="H847" s="6">
        <v>0.86799999999999999</v>
      </c>
      <c r="I847" s="8">
        <v>10.3</v>
      </c>
      <c r="J847" s="38" t="s">
        <v>1053</v>
      </c>
    </row>
    <row r="848" spans="1:10" x14ac:dyDescent="0.25">
      <c r="A848" s="5" t="s">
        <v>1600</v>
      </c>
      <c r="C848" s="9">
        <v>8</v>
      </c>
      <c r="D848" s="8">
        <v>81</v>
      </c>
      <c r="E848" s="6">
        <v>10.57</v>
      </c>
      <c r="F848" s="7">
        <v>44.93</v>
      </c>
      <c r="G848" s="6">
        <v>6.226</v>
      </c>
      <c r="H848" s="6">
        <v>0.97399999999999998</v>
      </c>
      <c r="I848" s="8">
        <v>10.7</v>
      </c>
      <c r="J848" s="38" t="s">
        <v>1053</v>
      </c>
    </row>
    <row r="849" spans="1:10" x14ac:dyDescent="0.25">
      <c r="A849" s="5" t="s">
        <v>1601</v>
      </c>
      <c r="C849" s="9">
        <v>8</v>
      </c>
      <c r="D849" s="8">
        <v>80</v>
      </c>
      <c r="E849" s="6">
        <v>10.64</v>
      </c>
      <c r="F849" s="7">
        <v>44.35</v>
      </c>
      <c r="G849" s="6">
        <v>6.2140000000000004</v>
      </c>
      <c r="H849" s="6">
        <v>1.079</v>
      </c>
      <c r="I849" s="8">
        <v>11.1</v>
      </c>
      <c r="J849" s="38" t="s">
        <v>1053</v>
      </c>
    </row>
    <row r="850" spans="1:10" x14ac:dyDescent="0.25">
      <c r="A850" s="5" t="s">
        <v>1602</v>
      </c>
      <c r="C850" s="9">
        <v>8</v>
      </c>
      <c r="D850" s="8">
        <v>79</v>
      </c>
      <c r="E850" s="6">
        <v>10.7</v>
      </c>
      <c r="F850" s="7">
        <v>43.77</v>
      </c>
      <c r="G850" s="6">
        <v>6.2009999999999996</v>
      </c>
      <c r="H850" s="6">
        <v>1.1830000000000001</v>
      </c>
      <c r="I850" s="8">
        <v>11.4</v>
      </c>
      <c r="J850" s="38" t="s">
        <v>1053</v>
      </c>
    </row>
    <row r="851" spans="1:10" x14ac:dyDescent="0.25">
      <c r="A851" s="5" t="s">
        <v>1603</v>
      </c>
      <c r="C851" s="9">
        <v>8</v>
      </c>
      <c r="D851" s="8">
        <v>78</v>
      </c>
      <c r="E851" s="6">
        <v>10.77</v>
      </c>
      <c r="F851" s="7">
        <v>43.2</v>
      </c>
      <c r="G851" s="6">
        <v>6.1859999999999999</v>
      </c>
      <c r="H851" s="6">
        <v>1.286</v>
      </c>
      <c r="I851" s="8">
        <v>11.8</v>
      </c>
      <c r="J851" s="38" t="s">
        <v>1053</v>
      </c>
    </row>
    <row r="852" spans="1:10" x14ac:dyDescent="0.25">
      <c r="A852" s="5" t="s">
        <v>1604</v>
      </c>
      <c r="C852" s="9">
        <v>8</v>
      </c>
      <c r="D852" s="8">
        <v>77</v>
      </c>
      <c r="E852" s="6">
        <v>10.83</v>
      </c>
      <c r="F852" s="7">
        <v>42.64</v>
      </c>
      <c r="G852" s="6">
        <v>6.17</v>
      </c>
      <c r="H852" s="6">
        <v>1.3879999999999999</v>
      </c>
      <c r="I852" s="8">
        <v>12.1</v>
      </c>
      <c r="J852" s="38" t="s">
        <v>1053</v>
      </c>
    </row>
    <row r="853" spans="1:10" x14ac:dyDescent="0.25">
      <c r="A853" s="5" t="s">
        <v>1605</v>
      </c>
      <c r="C853" s="9">
        <v>8</v>
      </c>
      <c r="D853" s="8">
        <v>76</v>
      </c>
      <c r="E853" s="6">
        <v>10.89</v>
      </c>
      <c r="F853" s="7">
        <v>42.09</v>
      </c>
      <c r="G853" s="6">
        <v>6.1520000000000001</v>
      </c>
      <c r="H853" s="6">
        <v>1.488</v>
      </c>
      <c r="I853" s="8">
        <v>12.4</v>
      </c>
      <c r="J853" s="38" t="s">
        <v>1053</v>
      </c>
    </row>
    <row r="854" spans="1:10" x14ac:dyDescent="0.25">
      <c r="A854" s="5" t="s">
        <v>1606</v>
      </c>
      <c r="C854" s="9">
        <v>8</v>
      </c>
      <c r="D854" s="8">
        <v>75</v>
      </c>
      <c r="E854" s="6">
        <v>10.94</v>
      </c>
      <c r="F854" s="7">
        <v>41.54</v>
      </c>
      <c r="G854" s="6">
        <v>6.133</v>
      </c>
      <c r="H854" s="6">
        <v>1.587</v>
      </c>
      <c r="I854" s="8">
        <v>12.6</v>
      </c>
      <c r="J854" s="38" t="s">
        <v>1053</v>
      </c>
    </row>
    <row r="855" spans="1:10" x14ac:dyDescent="0.25">
      <c r="A855" s="5" t="s">
        <v>1607</v>
      </c>
      <c r="C855" s="9">
        <v>8</v>
      </c>
      <c r="D855" s="8">
        <v>74</v>
      </c>
      <c r="E855" s="6">
        <v>11</v>
      </c>
      <c r="F855" s="7">
        <v>41</v>
      </c>
      <c r="G855" s="6">
        <v>6.1109999999999998</v>
      </c>
      <c r="H855" s="6">
        <v>1.6850000000000001</v>
      </c>
      <c r="I855" s="8">
        <v>12.8</v>
      </c>
      <c r="J855" s="38" t="s">
        <v>1053</v>
      </c>
    </row>
    <row r="856" spans="1:10" x14ac:dyDescent="0.25">
      <c r="A856" s="5" t="s">
        <v>1608</v>
      </c>
      <c r="C856" s="9">
        <v>8</v>
      </c>
      <c r="D856" s="8">
        <v>73</v>
      </c>
      <c r="E856" s="6">
        <v>11.05</v>
      </c>
      <c r="F856" s="7">
        <v>40.479999999999997</v>
      </c>
      <c r="G856" s="6">
        <v>6.0880000000000001</v>
      </c>
      <c r="H856" s="6">
        <v>1.78</v>
      </c>
      <c r="I856" s="8">
        <v>13</v>
      </c>
      <c r="J856" s="38" t="s">
        <v>1053</v>
      </c>
    </row>
    <row r="857" spans="1:10" x14ac:dyDescent="0.25">
      <c r="A857" s="5" t="s">
        <v>1609</v>
      </c>
      <c r="C857" s="9">
        <v>8</v>
      </c>
      <c r="D857" s="8">
        <v>72</v>
      </c>
      <c r="E857" s="6">
        <v>11.1</v>
      </c>
      <c r="F857" s="7">
        <v>39.97</v>
      </c>
      <c r="G857" s="6">
        <v>6.0629999999999997</v>
      </c>
      <c r="H857" s="6">
        <v>1.8740000000000001</v>
      </c>
      <c r="I857" s="8">
        <v>13.1</v>
      </c>
      <c r="J857" s="38" t="s">
        <v>1053</v>
      </c>
    </row>
    <row r="858" spans="1:10" x14ac:dyDescent="0.25">
      <c r="A858" s="5" t="s">
        <v>1610</v>
      </c>
      <c r="C858" s="9">
        <v>8</v>
      </c>
      <c r="D858" s="8">
        <v>71</v>
      </c>
      <c r="E858" s="6">
        <v>11.15</v>
      </c>
      <c r="F858" s="7">
        <v>39.46</v>
      </c>
      <c r="G858" s="6">
        <v>6.0359999999999996</v>
      </c>
      <c r="H858" s="6">
        <v>1.9650000000000001</v>
      </c>
      <c r="I858" s="8">
        <v>13.2</v>
      </c>
      <c r="J858" s="38" t="s">
        <v>1053</v>
      </c>
    </row>
    <row r="859" spans="1:10" x14ac:dyDescent="0.25">
      <c r="A859" s="5" t="s">
        <v>1611</v>
      </c>
      <c r="C859" s="9">
        <v>8</v>
      </c>
      <c r="D859" s="8">
        <v>70</v>
      </c>
      <c r="E859" s="6">
        <v>11.19</v>
      </c>
      <c r="F859" s="7">
        <v>38.97</v>
      </c>
      <c r="G859" s="6">
        <v>6.0069999999999997</v>
      </c>
      <c r="H859" s="6">
        <v>2.0550000000000002</v>
      </c>
      <c r="I859" s="8">
        <v>13.2</v>
      </c>
      <c r="J859" s="38" t="s">
        <v>1053</v>
      </c>
    </row>
    <row r="860" spans="1:10" x14ac:dyDescent="0.25">
      <c r="A860" s="5" t="s">
        <v>1612</v>
      </c>
      <c r="C860" s="9">
        <v>8</v>
      </c>
      <c r="D860" s="8">
        <v>69</v>
      </c>
      <c r="E860" s="6">
        <v>11.24</v>
      </c>
      <c r="F860" s="7">
        <v>38.5</v>
      </c>
      <c r="G860" s="6">
        <v>5.976</v>
      </c>
      <c r="H860" s="6">
        <v>2.1419999999999999</v>
      </c>
      <c r="I860" s="8">
        <v>13.2</v>
      </c>
      <c r="J860" s="38" t="s">
        <v>1053</v>
      </c>
    </row>
    <row r="861" spans="1:10" x14ac:dyDescent="0.25">
      <c r="A861" s="5" t="s">
        <v>1613</v>
      </c>
      <c r="C861" s="9">
        <v>8</v>
      </c>
      <c r="D861" s="8">
        <v>68</v>
      </c>
      <c r="E861" s="6">
        <v>11.28</v>
      </c>
      <c r="F861" s="7">
        <v>38.03</v>
      </c>
      <c r="G861" s="6">
        <v>5.9420000000000002</v>
      </c>
      <c r="H861" s="6">
        <v>2.226</v>
      </c>
      <c r="I861" s="8">
        <v>13.1</v>
      </c>
      <c r="J861" s="38" t="s">
        <v>1053</v>
      </c>
    </row>
    <row r="862" spans="1:10" x14ac:dyDescent="0.25">
      <c r="A862" s="5" t="s">
        <v>1614</v>
      </c>
      <c r="C862" s="9">
        <v>8</v>
      </c>
      <c r="D862" s="8">
        <v>67</v>
      </c>
      <c r="E862" s="6">
        <v>11.31</v>
      </c>
      <c r="F862" s="7">
        <v>37.57</v>
      </c>
      <c r="G862" s="6">
        <v>5.9059999999999997</v>
      </c>
      <c r="H862" s="6">
        <v>2.3079999999999998</v>
      </c>
      <c r="I862" s="8">
        <v>12.9</v>
      </c>
      <c r="J862" s="38" t="s">
        <v>1053</v>
      </c>
    </row>
    <row r="863" spans="1:10" x14ac:dyDescent="0.25">
      <c r="A863" s="5" t="s">
        <v>1615</v>
      </c>
      <c r="C863" s="9">
        <v>8</v>
      </c>
      <c r="D863" s="8">
        <v>66</v>
      </c>
      <c r="E863" s="6">
        <v>11.35</v>
      </c>
      <c r="F863" s="7">
        <v>37.130000000000003</v>
      </c>
      <c r="G863" s="6">
        <v>5.867</v>
      </c>
      <c r="H863" s="6">
        <v>2.3860000000000001</v>
      </c>
      <c r="I863" s="8">
        <v>12.7</v>
      </c>
      <c r="J863" s="38" t="s">
        <v>1053</v>
      </c>
    </row>
    <row r="864" spans="1:10" x14ac:dyDescent="0.25">
      <c r="A864" s="5" t="s">
        <v>1616</v>
      </c>
      <c r="C864" s="9">
        <v>8</v>
      </c>
      <c r="D864" s="8">
        <v>65</v>
      </c>
      <c r="E864" s="6">
        <v>11.38</v>
      </c>
      <c r="F864" s="7">
        <v>36.69</v>
      </c>
      <c r="G864" s="6">
        <v>5.8250000000000002</v>
      </c>
      <c r="H864" s="6">
        <v>2.4620000000000002</v>
      </c>
      <c r="I864" s="8">
        <v>12.5</v>
      </c>
      <c r="J864" s="38" t="s">
        <v>1053</v>
      </c>
    </row>
    <row r="865" spans="1:10" x14ac:dyDescent="0.25">
      <c r="A865" s="5" t="s">
        <v>1617</v>
      </c>
      <c r="C865" s="9">
        <v>8</v>
      </c>
      <c r="D865" s="8">
        <v>64</v>
      </c>
      <c r="E865" s="6">
        <v>11.4</v>
      </c>
      <c r="F865" s="7">
        <v>36.270000000000003</v>
      </c>
      <c r="G865" s="6">
        <v>5.78</v>
      </c>
      <c r="H865" s="6">
        <v>2.5339999999999998</v>
      </c>
      <c r="I865" s="8">
        <v>12.3</v>
      </c>
      <c r="J865" s="38" t="s">
        <v>1053</v>
      </c>
    </row>
    <row r="866" spans="1:10" x14ac:dyDescent="0.25">
      <c r="A866" s="5" t="s">
        <v>1618</v>
      </c>
      <c r="C866" s="9">
        <v>8</v>
      </c>
      <c r="D866" s="8">
        <v>63</v>
      </c>
      <c r="E866" s="6">
        <v>11.43</v>
      </c>
      <c r="F866" s="7">
        <v>35.85</v>
      </c>
      <c r="G866" s="6">
        <v>5.7320000000000002</v>
      </c>
      <c r="H866" s="6">
        <v>2.6019999999999999</v>
      </c>
      <c r="I866" s="8">
        <v>12</v>
      </c>
      <c r="J866" s="38" t="s">
        <v>1053</v>
      </c>
    </row>
    <row r="867" spans="1:10" x14ac:dyDescent="0.25">
      <c r="A867" s="5" t="s">
        <v>1619</v>
      </c>
      <c r="C867" s="9">
        <v>8</v>
      </c>
      <c r="D867" s="8">
        <v>62</v>
      </c>
      <c r="E867" s="6">
        <v>11.44</v>
      </c>
      <c r="F867" s="7">
        <v>35.44</v>
      </c>
      <c r="G867" s="6">
        <v>5.68</v>
      </c>
      <c r="H867" s="6">
        <v>2.6659999999999999</v>
      </c>
      <c r="I867" s="8">
        <v>11.7</v>
      </c>
      <c r="J867" s="38" t="s">
        <v>1053</v>
      </c>
    </row>
    <row r="868" spans="1:10" x14ac:dyDescent="0.25">
      <c r="A868" s="5" t="s">
        <v>1620</v>
      </c>
      <c r="C868" s="9">
        <v>8</v>
      </c>
      <c r="D868" s="8">
        <v>61</v>
      </c>
      <c r="E868" s="6">
        <v>11.46</v>
      </c>
      <c r="F868" s="7">
        <v>35.04</v>
      </c>
      <c r="G868" s="6">
        <v>5.6230000000000002</v>
      </c>
      <c r="H868" s="6">
        <v>2.726</v>
      </c>
      <c r="I868" s="8">
        <v>11.4</v>
      </c>
      <c r="J868" s="38" t="s">
        <v>1053</v>
      </c>
    </row>
    <row r="869" spans="1:10" x14ac:dyDescent="0.25">
      <c r="A869" s="5" t="s">
        <v>1621</v>
      </c>
      <c r="C869" s="9">
        <v>8</v>
      </c>
      <c r="D869" s="8">
        <v>60</v>
      </c>
      <c r="E869" s="6">
        <v>11.47</v>
      </c>
      <c r="F869" s="7">
        <v>34.65</v>
      </c>
      <c r="G869" s="6">
        <v>5.5620000000000003</v>
      </c>
      <c r="H869" s="6">
        <v>2.7810000000000001</v>
      </c>
      <c r="I869" s="8">
        <v>11.1</v>
      </c>
      <c r="J869" s="38" t="s">
        <v>1053</v>
      </c>
    </row>
    <row r="870" spans="1:10" x14ac:dyDescent="0.25">
      <c r="A870" s="5" t="s">
        <v>1622</v>
      </c>
      <c r="C870" s="9">
        <v>8</v>
      </c>
      <c r="D870" s="8">
        <v>152.1</v>
      </c>
      <c r="E870" s="6">
        <v>4.28</v>
      </c>
      <c r="F870" s="7">
        <v>123.15</v>
      </c>
      <c r="G870" s="6">
        <v>4.4160000000000004</v>
      </c>
      <c r="H870" s="6">
        <v>-3.9020000000000001</v>
      </c>
      <c r="I870" s="8">
        <v>0.7</v>
      </c>
      <c r="J870" s="38" t="s">
        <v>1175</v>
      </c>
    </row>
    <row r="871" spans="1:10" x14ac:dyDescent="0.25">
      <c r="A871" s="5" t="s">
        <v>1623</v>
      </c>
      <c r="C871" s="9">
        <v>8</v>
      </c>
      <c r="D871" s="8">
        <v>180</v>
      </c>
      <c r="E871" s="6">
        <v>3.94</v>
      </c>
      <c r="F871" s="7">
        <v>180</v>
      </c>
      <c r="G871" s="6">
        <v>3.5009999999999999</v>
      </c>
      <c r="H871" s="6">
        <v>-3.5009999999999999</v>
      </c>
      <c r="I871" s="8">
        <v>0.1</v>
      </c>
      <c r="J871" s="38" t="s">
        <v>122</v>
      </c>
    </row>
    <row r="872" spans="1:10" x14ac:dyDescent="0.25">
      <c r="A872" s="5" t="s">
        <v>1624</v>
      </c>
      <c r="C872" s="9">
        <v>8</v>
      </c>
      <c r="D872" s="8">
        <v>179</v>
      </c>
      <c r="E872" s="6">
        <v>3.93</v>
      </c>
      <c r="F872" s="7">
        <v>178.1</v>
      </c>
      <c r="G872" s="6">
        <v>3.516</v>
      </c>
      <c r="H872" s="6">
        <v>-3.5150000000000001</v>
      </c>
      <c r="I872" s="8">
        <v>0.1</v>
      </c>
      <c r="J872" s="38" t="s">
        <v>122</v>
      </c>
    </row>
    <row r="873" spans="1:10" x14ac:dyDescent="0.25">
      <c r="A873" s="5" t="s">
        <v>1625</v>
      </c>
      <c r="C873" s="9">
        <v>8</v>
      </c>
      <c r="D873" s="8">
        <v>178</v>
      </c>
      <c r="E873" s="6">
        <v>3.92</v>
      </c>
      <c r="F873" s="7">
        <v>176.2</v>
      </c>
      <c r="G873" s="6">
        <v>3.5310000000000001</v>
      </c>
      <c r="H873" s="6">
        <v>-3.5289999999999999</v>
      </c>
      <c r="I873" s="8">
        <v>0.1</v>
      </c>
      <c r="J873" s="38" t="s">
        <v>122</v>
      </c>
    </row>
    <row r="874" spans="1:10" x14ac:dyDescent="0.25">
      <c r="A874" s="5" t="s">
        <v>1626</v>
      </c>
      <c r="C874" s="9">
        <v>8</v>
      </c>
      <c r="D874" s="8">
        <v>177</v>
      </c>
      <c r="E874" s="6">
        <v>3.91</v>
      </c>
      <c r="F874" s="7">
        <v>174.28</v>
      </c>
      <c r="G874" s="6">
        <v>3.5470000000000002</v>
      </c>
      <c r="H874" s="6">
        <v>-3.5419999999999998</v>
      </c>
      <c r="I874" s="8">
        <v>0.2</v>
      </c>
      <c r="J874" s="38" t="s">
        <v>122</v>
      </c>
    </row>
    <row r="875" spans="1:10" x14ac:dyDescent="0.25">
      <c r="A875" s="5" t="s">
        <v>1627</v>
      </c>
      <c r="C875" s="9">
        <v>8</v>
      </c>
      <c r="D875" s="8">
        <v>176</v>
      </c>
      <c r="E875" s="6">
        <v>3.9</v>
      </c>
      <c r="F875" s="7">
        <v>172.34</v>
      </c>
      <c r="G875" s="6">
        <v>3.5630000000000002</v>
      </c>
      <c r="H875" s="6">
        <v>-3.5539999999999998</v>
      </c>
      <c r="I875" s="8">
        <v>0.2</v>
      </c>
      <c r="J875" s="38" t="s">
        <v>122</v>
      </c>
    </row>
    <row r="876" spans="1:10" x14ac:dyDescent="0.25">
      <c r="A876" s="5" t="s">
        <v>1628</v>
      </c>
      <c r="C876">
        <v>8</v>
      </c>
      <c r="D876">
        <v>175</v>
      </c>
      <c r="E876">
        <v>3.89</v>
      </c>
      <c r="F876">
        <v>170.4</v>
      </c>
      <c r="G876">
        <v>3.5790000000000002</v>
      </c>
      <c r="H876">
        <v>-3.5649999999999999</v>
      </c>
      <c r="I876">
        <v>0.2</v>
      </c>
      <c r="J876" s="38" t="s">
        <v>122</v>
      </c>
    </row>
    <row r="877" spans="1:10" x14ac:dyDescent="0.25">
      <c r="A877" s="5" t="s">
        <v>1629</v>
      </c>
      <c r="C877">
        <v>8</v>
      </c>
      <c r="D877">
        <v>174</v>
      </c>
      <c r="E877">
        <v>3.89</v>
      </c>
      <c r="F877">
        <v>168.45</v>
      </c>
      <c r="G877">
        <v>3.5950000000000002</v>
      </c>
      <c r="H877">
        <v>-3.5750000000000002</v>
      </c>
      <c r="I877">
        <v>0.2</v>
      </c>
      <c r="J877" s="38" t="s">
        <v>122</v>
      </c>
    </row>
    <row r="878" spans="1:10" x14ac:dyDescent="0.25">
      <c r="A878" s="5" t="s">
        <v>1630</v>
      </c>
      <c r="C878">
        <v>8</v>
      </c>
      <c r="D878">
        <v>173</v>
      </c>
      <c r="E878">
        <v>3.88</v>
      </c>
      <c r="F878">
        <v>166.49</v>
      </c>
      <c r="G878">
        <v>3.6120000000000001</v>
      </c>
      <c r="H878">
        <v>-3.585</v>
      </c>
      <c r="I878">
        <v>0.3</v>
      </c>
      <c r="J878" s="38" t="s">
        <v>122</v>
      </c>
    </row>
    <row r="879" spans="1:10" x14ac:dyDescent="0.25">
      <c r="A879" s="5" t="s">
        <v>1631</v>
      </c>
      <c r="C879">
        <v>8</v>
      </c>
      <c r="D879">
        <v>172</v>
      </c>
      <c r="E879">
        <v>3.88</v>
      </c>
      <c r="F879">
        <v>164.53</v>
      </c>
      <c r="G879">
        <v>3.6280000000000001</v>
      </c>
      <c r="H879">
        <v>-3.593</v>
      </c>
      <c r="I879">
        <v>0.3</v>
      </c>
      <c r="J879" s="38" t="s">
        <v>122</v>
      </c>
    </row>
    <row r="880" spans="1:10" x14ac:dyDescent="0.25">
      <c r="A880" s="5" t="s">
        <v>1632</v>
      </c>
      <c r="C880">
        <v>8</v>
      </c>
      <c r="D880">
        <v>171</v>
      </c>
      <c r="E880">
        <v>3.89</v>
      </c>
      <c r="F880">
        <v>162.56</v>
      </c>
      <c r="G880">
        <v>3.645</v>
      </c>
      <c r="H880">
        <v>-3.6</v>
      </c>
      <c r="I880">
        <v>0.3</v>
      </c>
      <c r="J880" s="38" t="s">
        <v>122</v>
      </c>
    </row>
    <row r="881" spans="1:10" x14ac:dyDescent="0.25">
      <c r="A881" s="5" t="s">
        <v>1633</v>
      </c>
      <c r="C881">
        <v>8</v>
      </c>
      <c r="D881">
        <v>170</v>
      </c>
      <c r="E881">
        <v>3.89</v>
      </c>
      <c r="F881">
        <v>160.59</v>
      </c>
      <c r="G881">
        <v>3.6619999999999999</v>
      </c>
      <c r="H881">
        <v>-3.6059999999999999</v>
      </c>
      <c r="I881">
        <v>0.3</v>
      </c>
      <c r="J881" s="38" t="s">
        <v>122</v>
      </c>
    </row>
    <row r="882" spans="1:10" x14ac:dyDescent="0.25">
      <c r="A882" s="5" t="s">
        <v>1634</v>
      </c>
      <c r="C882">
        <v>8</v>
      </c>
      <c r="D882">
        <v>169</v>
      </c>
      <c r="E882">
        <v>3.9</v>
      </c>
      <c r="F882">
        <v>158.62</v>
      </c>
      <c r="G882">
        <v>3.6789999999999998</v>
      </c>
      <c r="H882">
        <v>-3.6110000000000002</v>
      </c>
      <c r="I882">
        <v>0.4</v>
      </c>
      <c r="J882" s="38" t="s">
        <v>122</v>
      </c>
    </row>
    <row r="883" spans="1:10" x14ac:dyDescent="0.25">
      <c r="A883" s="5" t="s">
        <v>1635</v>
      </c>
      <c r="C883">
        <v>8</v>
      </c>
      <c r="D883">
        <v>168</v>
      </c>
      <c r="E883">
        <v>3.91</v>
      </c>
      <c r="F883">
        <v>156.65</v>
      </c>
      <c r="G883">
        <v>3.6960000000000002</v>
      </c>
      <c r="H883">
        <v>-3.6150000000000002</v>
      </c>
      <c r="I883">
        <v>0.4</v>
      </c>
      <c r="J883" s="38" t="s">
        <v>122</v>
      </c>
    </row>
    <row r="884" spans="1:10" x14ac:dyDescent="0.25">
      <c r="A884" s="5" t="s">
        <v>1636</v>
      </c>
      <c r="C884">
        <v>8</v>
      </c>
      <c r="D884">
        <v>167</v>
      </c>
      <c r="E884">
        <v>3.92</v>
      </c>
      <c r="F884">
        <v>154.69</v>
      </c>
      <c r="G884">
        <v>3.7120000000000002</v>
      </c>
      <c r="H884">
        <v>-3.617</v>
      </c>
      <c r="I884">
        <v>0.4</v>
      </c>
      <c r="J884" s="38" t="s">
        <v>122</v>
      </c>
    </row>
    <row r="885" spans="1:10" x14ac:dyDescent="0.25">
      <c r="A885" s="5" t="s">
        <v>1637</v>
      </c>
      <c r="C885">
        <v>8</v>
      </c>
      <c r="D885">
        <v>166</v>
      </c>
      <c r="E885">
        <v>3.93</v>
      </c>
      <c r="F885">
        <v>152.72999999999999</v>
      </c>
      <c r="G885">
        <v>3.7290000000000001</v>
      </c>
      <c r="H885">
        <v>-3.6190000000000002</v>
      </c>
      <c r="I885">
        <v>0.4</v>
      </c>
      <c r="J885" s="38" t="s">
        <v>122</v>
      </c>
    </row>
    <row r="886" spans="1:10" x14ac:dyDescent="0.25">
      <c r="A886" s="5" t="s">
        <v>1638</v>
      </c>
      <c r="C886">
        <v>8</v>
      </c>
      <c r="D886">
        <v>165</v>
      </c>
      <c r="E886">
        <v>3.95</v>
      </c>
      <c r="F886">
        <v>150.78</v>
      </c>
      <c r="G886">
        <v>3.746</v>
      </c>
      <c r="H886">
        <v>-3.6190000000000002</v>
      </c>
      <c r="I886">
        <v>0.4</v>
      </c>
      <c r="J886" s="38" t="s">
        <v>122</v>
      </c>
    </row>
    <row r="887" spans="1:10" x14ac:dyDescent="0.25">
      <c r="A887" s="5" t="s">
        <v>1639</v>
      </c>
      <c r="C887">
        <v>8</v>
      </c>
      <c r="D887">
        <v>164</v>
      </c>
      <c r="E887">
        <v>3.96</v>
      </c>
      <c r="F887">
        <v>148.83000000000001</v>
      </c>
      <c r="G887">
        <v>3.7639999999999998</v>
      </c>
      <c r="H887">
        <v>-3.6179999999999999</v>
      </c>
      <c r="I887">
        <v>0.5</v>
      </c>
      <c r="J887" s="38" t="s">
        <v>122</v>
      </c>
    </row>
    <row r="888" spans="1:10" x14ac:dyDescent="0.25">
      <c r="A888" s="5" t="s">
        <v>1640</v>
      </c>
      <c r="C888">
        <v>8</v>
      </c>
      <c r="D888">
        <v>163</v>
      </c>
      <c r="E888">
        <v>3.99</v>
      </c>
      <c r="F888">
        <v>146.9</v>
      </c>
      <c r="G888">
        <v>3.7810000000000001</v>
      </c>
      <c r="H888">
        <v>-3.6160000000000001</v>
      </c>
      <c r="I888">
        <v>0.5</v>
      </c>
      <c r="J888" s="38" t="s">
        <v>122</v>
      </c>
    </row>
    <row r="889" spans="1:10" x14ac:dyDescent="0.25">
      <c r="A889" s="5" t="s">
        <v>1641</v>
      </c>
      <c r="C889">
        <v>8</v>
      </c>
      <c r="D889">
        <v>162</v>
      </c>
      <c r="E889">
        <v>4.01</v>
      </c>
      <c r="F889">
        <v>144.97</v>
      </c>
      <c r="G889">
        <v>3.798</v>
      </c>
      <c r="H889">
        <v>-3.6120000000000001</v>
      </c>
      <c r="I889">
        <v>0.5</v>
      </c>
      <c r="J889" s="38" t="s">
        <v>122</v>
      </c>
    </row>
    <row r="890" spans="1:10" x14ac:dyDescent="0.25">
      <c r="A890" s="5" t="s">
        <v>1642</v>
      </c>
      <c r="C890">
        <v>8</v>
      </c>
      <c r="D890">
        <v>161</v>
      </c>
      <c r="E890">
        <v>4.03</v>
      </c>
      <c r="F890">
        <v>143.06</v>
      </c>
      <c r="G890">
        <v>3.8159999999999998</v>
      </c>
      <c r="H890">
        <v>-3.6080000000000001</v>
      </c>
      <c r="I890">
        <v>0.5</v>
      </c>
      <c r="J890" s="38" t="s">
        <v>122</v>
      </c>
    </row>
    <row r="891" spans="1:10" x14ac:dyDescent="0.25">
      <c r="A891" s="5" t="s">
        <v>1643</v>
      </c>
      <c r="C891">
        <v>8</v>
      </c>
      <c r="D891">
        <v>160</v>
      </c>
      <c r="E891">
        <v>4.0599999999999996</v>
      </c>
      <c r="F891">
        <v>141.16</v>
      </c>
      <c r="G891">
        <v>3.8340000000000001</v>
      </c>
      <c r="H891">
        <v>-3.6019999999999999</v>
      </c>
      <c r="I891">
        <v>0.6</v>
      </c>
      <c r="J891" s="38" t="s">
        <v>122</v>
      </c>
    </row>
    <row r="892" spans="1:10" x14ac:dyDescent="0.25">
      <c r="A892" s="5" t="s">
        <v>1644</v>
      </c>
      <c r="C892">
        <v>8</v>
      </c>
      <c r="D892">
        <v>159</v>
      </c>
      <c r="E892">
        <v>4.09</v>
      </c>
      <c r="F892">
        <v>139.27000000000001</v>
      </c>
      <c r="G892">
        <v>3.851</v>
      </c>
      <c r="H892">
        <v>-3.5960000000000001</v>
      </c>
      <c r="I892">
        <v>0.6</v>
      </c>
      <c r="J892" s="38" t="s">
        <v>122</v>
      </c>
    </row>
    <row r="893" spans="1:10" x14ac:dyDescent="0.25">
      <c r="A893" s="5" t="s">
        <v>1645</v>
      </c>
      <c r="C893">
        <v>8</v>
      </c>
      <c r="D893">
        <v>158</v>
      </c>
      <c r="E893">
        <v>4.12</v>
      </c>
      <c r="F893">
        <v>137.4</v>
      </c>
      <c r="G893">
        <v>3.87</v>
      </c>
      <c r="H893">
        <v>-3.5880000000000001</v>
      </c>
      <c r="I893">
        <v>0.6</v>
      </c>
      <c r="J893" s="38" t="s">
        <v>122</v>
      </c>
    </row>
    <row r="894" spans="1:10" x14ac:dyDescent="0.25">
      <c r="A894" s="5" t="s">
        <v>1646</v>
      </c>
      <c r="C894">
        <v>8</v>
      </c>
      <c r="D894">
        <v>157</v>
      </c>
      <c r="E894">
        <v>4.1500000000000004</v>
      </c>
      <c r="F894">
        <v>135.54</v>
      </c>
      <c r="G894">
        <v>3.8879999999999999</v>
      </c>
      <c r="H894">
        <v>-3.5790000000000002</v>
      </c>
      <c r="I894">
        <v>0.6</v>
      </c>
      <c r="J894" s="38" t="s">
        <v>122</v>
      </c>
    </row>
    <row r="895" spans="1:10" x14ac:dyDescent="0.25">
      <c r="A895" s="5" t="s">
        <v>1647</v>
      </c>
      <c r="C895">
        <v>8</v>
      </c>
      <c r="D895">
        <v>156</v>
      </c>
      <c r="E895">
        <v>4.1900000000000004</v>
      </c>
      <c r="F895">
        <v>133.69999999999999</v>
      </c>
      <c r="G895">
        <v>3.907</v>
      </c>
      <c r="H895">
        <v>-3.569</v>
      </c>
      <c r="I895">
        <v>0.6</v>
      </c>
      <c r="J895" s="38" t="s">
        <v>122</v>
      </c>
    </row>
    <row r="896" spans="1:10" x14ac:dyDescent="0.25">
      <c r="A896" s="5" t="s">
        <v>1648</v>
      </c>
      <c r="C896">
        <v>8</v>
      </c>
      <c r="D896">
        <v>155</v>
      </c>
      <c r="E896">
        <v>4.2300000000000004</v>
      </c>
      <c r="F896">
        <v>131.88</v>
      </c>
      <c r="G896">
        <v>3.927</v>
      </c>
      <c r="H896">
        <v>-3.5590000000000002</v>
      </c>
      <c r="I896">
        <v>0.7</v>
      </c>
      <c r="J896" s="38" t="s">
        <v>122</v>
      </c>
    </row>
    <row r="897" spans="1:10" x14ac:dyDescent="0.25">
      <c r="A897" s="5" t="s">
        <v>1649</v>
      </c>
      <c r="C897">
        <v>8</v>
      </c>
      <c r="D897">
        <v>154</v>
      </c>
      <c r="E897">
        <v>4.26</v>
      </c>
      <c r="F897">
        <v>130.06</v>
      </c>
      <c r="G897">
        <v>3.9470000000000001</v>
      </c>
      <c r="H897">
        <v>-3.5470000000000002</v>
      </c>
      <c r="I897">
        <v>0.7</v>
      </c>
      <c r="J897" s="38" t="s">
        <v>122</v>
      </c>
    </row>
    <row r="898" spans="1:10" x14ac:dyDescent="0.25">
      <c r="A898" s="5" t="s">
        <v>1650</v>
      </c>
      <c r="C898">
        <v>8</v>
      </c>
      <c r="D898">
        <v>153</v>
      </c>
      <c r="E898">
        <v>4.3</v>
      </c>
      <c r="F898">
        <v>128.26</v>
      </c>
      <c r="G898">
        <v>3.968</v>
      </c>
      <c r="H898">
        <v>-3.5350000000000001</v>
      </c>
      <c r="I898">
        <v>0.7</v>
      </c>
      <c r="J898" s="38" t="s">
        <v>122</v>
      </c>
    </row>
    <row r="899" spans="1:10" x14ac:dyDescent="0.25">
      <c r="A899" s="5" t="s">
        <v>1651</v>
      </c>
      <c r="C899">
        <v>8</v>
      </c>
      <c r="D899">
        <v>152</v>
      </c>
      <c r="E899">
        <v>4.3499999999999996</v>
      </c>
      <c r="F899">
        <v>126.47</v>
      </c>
      <c r="G899">
        <v>3.9889999999999999</v>
      </c>
      <c r="H899">
        <v>-3.5219999999999998</v>
      </c>
      <c r="I899">
        <v>0.7</v>
      </c>
      <c r="J899" s="38" t="s">
        <v>122</v>
      </c>
    </row>
    <row r="900" spans="1:10" x14ac:dyDescent="0.25">
      <c r="A900" s="5" t="s">
        <v>1652</v>
      </c>
      <c r="C900">
        <v>8</v>
      </c>
      <c r="D900">
        <v>151</v>
      </c>
      <c r="E900">
        <v>4.3899999999999997</v>
      </c>
      <c r="F900">
        <v>124.7</v>
      </c>
      <c r="G900">
        <v>4.0119999999999996</v>
      </c>
      <c r="H900">
        <v>-3.5089999999999999</v>
      </c>
      <c r="I900">
        <v>0.7</v>
      </c>
      <c r="J900" s="38" t="s">
        <v>122</v>
      </c>
    </row>
    <row r="901" spans="1:10" x14ac:dyDescent="0.25">
      <c r="A901" s="5" t="s">
        <v>1653</v>
      </c>
      <c r="C901">
        <v>8</v>
      </c>
      <c r="D901">
        <v>150</v>
      </c>
      <c r="E901">
        <v>4.4400000000000004</v>
      </c>
      <c r="F901">
        <v>122.95</v>
      </c>
      <c r="G901">
        <v>4.0350000000000001</v>
      </c>
      <c r="H901">
        <v>-3.4940000000000002</v>
      </c>
      <c r="I901">
        <v>0.8</v>
      </c>
      <c r="J901" s="38" t="s">
        <v>122</v>
      </c>
    </row>
    <row r="902" spans="1:10" x14ac:dyDescent="0.25">
      <c r="A902" s="5" t="s">
        <v>1654</v>
      </c>
      <c r="C902">
        <v>8</v>
      </c>
      <c r="D902">
        <v>149</v>
      </c>
      <c r="E902">
        <v>4.4800000000000004</v>
      </c>
      <c r="F902">
        <v>121.21</v>
      </c>
      <c r="G902">
        <v>4.0590000000000002</v>
      </c>
      <c r="H902">
        <v>-3.4790000000000001</v>
      </c>
      <c r="I902">
        <v>0.8</v>
      </c>
      <c r="J902" s="38" t="s">
        <v>122</v>
      </c>
    </row>
    <row r="903" spans="1:10" x14ac:dyDescent="0.25">
      <c r="A903" s="5" t="s">
        <v>1655</v>
      </c>
      <c r="C903">
        <v>8</v>
      </c>
      <c r="D903">
        <v>148</v>
      </c>
      <c r="E903">
        <v>4.53</v>
      </c>
      <c r="F903">
        <v>119.48</v>
      </c>
      <c r="G903">
        <v>4.0830000000000002</v>
      </c>
      <c r="H903">
        <v>-3.4630000000000001</v>
      </c>
      <c r="I903">
        <v>0.8</v>
      </c>
      <c r="J903" s="38" t="s">
        <v>122</v>
      </c>
    </row>
    <row r="904" spans="1:10" x14ac:dyDescent="0.25">
      <c r="A904" s="5" t="s">
        <v>1656</v>
      </c>
      <c r="C904">
        <v>8</v>
      </c>
      <c r="D904">
        <v>147</v>
      </c>
      <c r="E904">
        <v>4.58</v>
      </c>
      <c r="F904">
        <v>117.78</v>
      </c>
      <c r="G904">
        <v>4.1079999999999997</v>
      </c>
      <c r="H904">
        <v>-3.4449999999999998</v>
      </c>
      <c r="I904">
        <v>0.8</v>
      </c>
      <c r="J904" s="38" t="s">
        <v>122</v>
      </c>
    </row>
    <row r="905" spans="1:10" x14ac:dyDescent="0.25">
      <c r="A905" s="5" t="s">
        <v>1657</v>
      </c>
      <c r="C905">
        <v>8</v>
      </c>
      <c r="D905">
        <v>146</v>
      </c>
      <c r="E905">
        <v>4.63</v>
      </c>
      <c r="F905">
        <v>116.08</v>
      </c>
      <c r="G905">
        <v>4.1340000000000003</v>
      </c>
      <c r="H905">
        <v>-3.427</v>
      </c>
      <c r="I905">
        <v>0.8</v>
      </c>
      <c r="J905" s="38" t="s">
        <v>122</v>
      </c>
    </row>
    <row r="906" spans="1:10" x14ac:dyDescent="0.25">
      <c r="A906" s="5" t="s">
        <v>1658</v>
      </c>
      <c r="C906">
        <v>8</v>
      </c>
      <c r="D906">
        <v>145</v>
      </c>
      <c r="E906">
        <v>4.6900000000000004</v>
      </c>
      <c r="F906">
        <v>114.4</v>
      </c>
      <c r="G906">
        <v>4.1609999999999996</v>
      </c>
      <c r="H906">
        <v>-3.4089999999999998</v>
      </c>
      <c r="I906">
        <v>0.9</v>
      </c>
      <c r="J906" s="38" t="s">
        <v>122</v>
      </c>
    </row>
    <row r="907" spans="1:10" x14ac:dyDescent="0.25">
      <c r="A907" s="5" t="s">
        <v>1659</v>
      </c>
      <c r="C907">
        <v>8</v>
      </c>
      <c r="D907">
        <v>144</v>
      </c>
      <c r="E907">
        <v>4.74</v>
      </c>
      <c r="F907">
        <v>112.73</v>
      </c>
      <c r="G907">
        <v>4.1890000000000001</v>
      </c>
      <c r="H907">
        <v>-3.3889999999999998</v>
      </c>
      <c r="I907">
        <v>0.9</v>
      </c>
      <c r="J907" s="38" t="s">
        <v>122</v>
      </c>
    </row>
    <row r="908" spans="1:10" x14ac:dyDescent="0.25">
      <c r="A908" s="5" t="s">
        <v>1660</v>
      </c>
      <c r="C908">
        <v>8</v>
      </c>
      <c r="D908">
        <v>143</v>
      </c>
      <c r="E908">
        <v>4.8</v>
      </c>
      <c r="F908">
        <v>111.08</v>
      </c>
      <c r="G908">
        <v>4.2190000000000003</v>
      </c>
      <c r="H908">
        <v>-3.3690000000000002</v>
      </c>
      <c r="I908">
        <v>0.9</v>
      </c>
      <c r="J908" s="38" t="s">
        <v>122</v>
      </c>
    </row>
    <row r="909" spans="1:10" x14ac:dyDescent="0.25">
      <c r="A909" s="5" t="s">
        <v>1661</v>
      </c>
      <c r="C909">
        <v>8</v>
      </c>
      <c r="D909">
        <v>142</v>
      </c>
      <c r="E909">
        <v>4.8600000000000003</v>
      </c>
      <c r="F909">
        <v>109.43</v>
      </c>
      <c r="G909">
        <v>4.25</v>
      </c>
      <c r="H909">
        <v>-3.3490000000000002</v>
      </c>
      <c r="I909">
        <v>0.9</v>
      </c>
      <c r="J909" s="38" t="s">
        <v>122</v>
      </c>
    </row>
    <row r="910" spans="1:10" x14ac:dyDescent="0.25">
      <c r="A910" s="5" t="s">
        <v>1662</v>
      </c>
      <c r="C910">
        <v>8</v>
      </c>
      <c r="D910">
        <v>141</v>
      </c>
      <c r="E910">
        <v>4.92</v>
      </c>
      <c r="F910">
        <v>107.79</v>
      </c>
      <c r="G910">
        <v>4.2830000000000004</v>
      </c>
      <c r="H910">
        <v>-3.3279999999999998</v>
      </c>
      <c r="I910">
        <v>1</v>
      </c>
      <c r="J910" s="38" t="s">
        <v>122</v>
      </c>
    </row>
    <row r="911" spans="1:10" x14ac:dyDescent="0.25">
      <c r="A911" s="5" t="s">
        <v>1663</v>
      </c>
      <c r="C911">
        <v>8</v>
      </c>
      <c r="D911">
        <v>140</v>
      </c>
      <c r="E911">
        <v>4.9800000000000004</v>
      </c>
      <c r="F911">
        <v>106.15</v>
      </c>
      <c r="G911">
        <v>4.3170000000000002</v>
      </c>
      <c r="H911">
        <v>-3.3069999999999999</v>
      </c>
      <c r="I911">
        <v>1</v>
      </c>
      <c r="J911" s="38" t="s">
        <v>122</v>
      </c>
    </row>
    <row r="912" spans="1:10" x14ac:dyDescent="0.25">
      <c r="A912" s="5" t="s">
        <v>1664</v>
      </c>
      <c r="C912">
        <v>8</v>
      </c>
      <c r="D912">
        <v>139</v>
      </c>
      <c r="E912">
        <v>5.05</v>
      </c>
      <c r="F912">
        <v>104.53</v>
      </c>
      <c r="G912">
        <v>4.3529999999999998</v>
      </c>
      <c r="H912">
        <v>-3.2850000000000001</v>
      </c>
      <c r="I912">
        <v>1</v>
      </c>
      <c r="J912" s="38" t="s">
        <v>122</v>
      </c>
    </row>
    <row r="913" spans="1:10" x14ac:dyDescent="0.25">
      <c r="A913" s="5" t="s">
        <v>1665</v>
      </c>
      <c r="C913">
        <v>8</v>
      </c>
      <c r="D913">
        <v>138</v>
      </c>
      <c r="E913">
        <v>5.1100000000000003</v>
      </c>
      <c r="F913">
        <v>102.91</v>
      </c>
      <c r="G913">
        <v>4.391</v>
      </c>
      <c r="H913">
        <v>-3.2629999999999999</v>
      </c>
      <c r="I913">
        <v>1</v>
      </c>
      <c r="J913" s="38" t="s">
        <v>122</v>
      </c>
    </row>
    <row r="914" spans="1:10" x14ac:dyDescent="0.25">
      <c r="A914" s="5" t="s">
        <v>1666</v>
      </c>
      <c r="C914">
        <v>8</v>
      </c>
      <c r="D914">
        <v>137</v>
      </c>
      <c r="E914">
        <v>5.18</v>
      </c>
      <c r="F914">
        <v>101.29</v>
      </c>
      <c r="G914">
        <v>4.431</v>
      </c>
      <c r="H914">
        <v>-3.24</v>
      </c>
      <c r="I914">
        <v>1.1000000000000001</v>
      </c>
      <c r="J914" s="38" t="s">
        <v>122</v>
      </c>
    </row>
    <row r="915" spans="1:10" x14ac:dyDescent="0.25">
      <c r="A915" s="5" t="s">
        <v>1667</v>
      </c>
      <c r="C915">
        <v>8</v>
      </c>
      <c r="D915">
        <v>136</v>
      </c>
      <c r="E915">
        <v>5.25</v>
      </c>
      <c r="F915">
        <v>99.69</v>
      </c>
      <c r="G915">
        <v>4.4720000000000004</v>
      </c>
      <c r="H915">
        <v>-3.2170000000000001</v>
      </c>
      <c r="I915">
        <v>1.1000000000000001</v>
      </c>
      <c r="J915" s="38" t="s">
        <v>122</v>
      </c>
    </row>
    <row r="916" spans="1:10" x14ac:dyDescent="0.25">
      <c r="A916" s="5" t="s">
        <v>1668</v>
      </c>
      <c r="C916">
        <v>8</v>
      </c>
      <c r="D916">
        <v>135</v>
      </c>
      <c r="E916">
        <v>5.32</v>
      </c>
      <c r="F916">
        <v>98.1</v>
      </c>
      <c r="G916">
        <v>4.5149999999999997</v>
      </c>
      <c r="H916">
        <v>-3.1930000000000001</v>
      </c>
      <c r="I916">
        <v>1.1000000000000001</v>
      </c>
      <c r="J916" s="38" t="s">
        <v>122</v>
      </c>
    </row>
    <row r="917" spans="1:10" x14ac:dyDescent="0.25">
      <c r="A917" s="5" t="s">
        <v>1669</v>
      </c>
      <c r="C917">
        <v>8</v>
      </c>
      <c r="D917">
        <v>134</v>
      </c>
      <c r="E917">
        <v>5.39</v>
      </c>
      <c r="F917">
        <v>96.52</v>
      </c>
      <c r="G917">
        <v>4.5590000000000002</v>
      </c>
      <c r="H917">
        <v>-3.1669999999999998</v>
      </c>
      <c r="I917">
        <v>1.1000000000000001</v>
      </c>
      <c r="J917" s="38" t="s">
        <v>122</v>
      </c>
    </row>
    <row r="918" spans="1:10" x14ac:dyDescent="0.25">
      <c r="A918" s="5" t="s">
        <v>1670</v>
      </c>
      <c r="C918">
        <v>8</v>
      </c>
      <c r="D918">
        <v>133</v>
      </c>
      <c r="E918">
        <v>5.46</v>
      </c>
      <c r="F918">
        <v>94.96</v>
      </c>
      <c r="G918">
        <v>4.6050000000000004</v>
      </c>
      <c r="H918">
        <v>-3.14</v>
      </c>
      <c r="I918">
        <v>1.2</v>
      </c>
      <c r="J918" s="38" t="s">
        <v>122</v>
      </c>
    </row>
    <row r="919" spans="1:10" x14ac:dyDescent="0.25">
      <c r="A919" s="5" t="s">
        <v>1671</v>
      </c>
      <c r="C919">
        <v>8</v>
      </c>
      <c r="D919">
        <v>132</v>
      </c>
      <c r="E919">
        <v>5.54</v>
      </c>
      <c r="F919">
        <v>93.41</v>
      </c>
      <c r="G919">
        <v>4.6509999999999998</v>
      </c>
      <c r="H919">
        <v>-3.1120000000000001</v>
      </c>
      <c r="I919">
        <v>1.2</v>
      </c>
      <c r="J919" s="38" t="s">
        <v>122</v>
      </c>
    </row>
    <row r="920" spans="1:10" x14ac:dyDescent="0.25">
      <c r="A920" s="5" t="s">
        <v>1672</v>
      </c>
      <c r="C920">
        <v>8</v>
      </c>
      <c r="D920">
        <v>131</v>
      </c>
      <c r="E920">
        <v>5.62</v>
      </c>
      <c r="F920">
        <v>91.89</v>
      </c>
      <c r="G920">
        <v>4.6989999999999998</v>
      </c>
      <c r="H920">
        <v>-3.0830000000000002</v>
      </c>
      <c r="I920">
        <v>1.3</v>
      </c>
      <c r="J920" s="38" t="s">
        <v>122</v>
      </c>
    </row>
    <row r="921" spans="1:10" x14ac:dyDescent="0.25">
      <c r="A921" s="5" t="s">
        <v>1673</v>
      </c>
      <c r="C921">
        <v>8</v>
      </c>
      <c r="D921">
        <v>130</v>
      </c>
      <c r="E921">
        <v>5.7</v>
      </c>
      <c r="F921">
        <v>90.39</v>
      </c>
      <c r="G921">
        <v>4.7469999999999999</v>
      </c>
      <c r="H921">
        <v>-3.0510000000000002</v>
      </c>
      <c r="I921">
        <v>1.3</v>
      </c>
      <c r="J921" s="38" t="s">
        <v>122</v>
      </c>
    </row>
    <row r="922" spans="1:10" x14ac:dyDescent="0.25">
      <c r="A922" s="5" t="s">
        <v>1674</v>
      </c>
      <c r="C922">
        <v>8</v>
      </c>
      <c r="D922">
        <v>129</v>
      </c>
      <c r="E922">
        <v>5.79</v>
      </c>
      <c r="F922">
        <v>88.9</v>
      </c>
      <c r="G922">
        <v>4.7960000000000003</v>
      </c>
      <c r="H922">
        <v>-3.0179999999999998</v>
      </c>
      <c r="I922">
        <v>1.3</v>
      </c>
      <c r="J922" s="38" t="s">
        <v>122</v>
      </c>
    </row>
    <row r="923" spans="1:10" x14ac:dyDescent="0.25">
      <c r="A923" s="5" t="s">
        <v>1675</v>
      </c>
      <c r="C923">
        <v>8</v>
      </c>
      <c r="D923">
        <v>128</v>
      </c>
      <c r="E923">
        <v>5.87</v>
      </c>
      <c r="F923">
        <v>87.44</v>
      </c>
      <c r="G923">
        <v>4.8460000000000001</v>
      </c>
      <c r="H923">
        <v>-2.9830000000000001</v>
      </c>
      <c r="I923">
        <v>1.4</v>
      </c>
      <c r="J923" s="38" t="s">
        <v>122</v>
      </c>
    </row>
    <row r="924" spans="1:10" x14ac:dyDescent="0.25">
      <c r="A924" s="5" t="s">
        <v>1676</v>
      </c>
      <c r="C924">
        <v>8</v>
      </c>
      <c r="D924">
        <v>127</v>
      </c>
      <c r="E924">
        <v>5.96</v>
      </c>
      <c r="F924">
        <v>85.99</v>
      </c>
      <c r="G924">
        <v>4.8970000000000002</v>
      </c>
      <c r="H924">
        <v>-2.9470000000000001</v>
      </c>
      <c r="I924">
        <v>1.4</v>
      </c>
      <c r="J924" s="38" t="s">
        <v>122</v>
      </c>
    </row>
    <row r="925" spans="1:10" x14ac:dyDescent="0.25">
      <c r="A925" s="5" t="s">
        <v>1677</v>
      </c>
      <c r="C925">
        <v>8</v>
      </c>
      <c r="D925">
        <v>126</v>
      </c>
      <c r="E925">
        <v>6.05</v>
      </c>
      <c r="F925">
        <v>84.56</v>
      </c>
      <c r="G925">
        <v>4.9489999999999998</v>
      </c>
      <c r="H925">
        <v>-2.9089999999999998</v>
      </c>
      <c r="I925">
        <v>1.5</v>
      </c>
      <c r="J925" s="38" t="s">
        <v>122</v>
      </c>
    </row>
    <row r="926" spans="1:10" x14ac:dyDescent="0.25">
      <c r="A926" s="5" t="s">
        <v>1678</v>
      </c>
      <c r="C926">
        <v>8</v>
      </c>
      <c r="D926">
        <v>125</v>
      </c>
      <c r="E926">
        <v>6.14</v>
      </c>
      <c r="F926">
        <v>83.14</v>
      </c>
      <c r="G926">
        <v>5.0030000000000001</v>
      </c>
      <c r="H926">
        <v>-2.87</v>
      </c>
      <c r="I926">
        <v>1.5</v>
      </c>
      <c r="J926" s="38" t="s">
        <v>122</v>
      </c>
    </row>
    <row r="927" spans="1:10" x14ac:dyDescent="0.25">
      <c r="A927" s="5" t="s">
        <v>1679</v>
      </c>
      <c r="C927">
        <v>8</v>
      </c>
      <c r="D927">
        <v>124</v>
      </c>
      <c r="E927">
        <v>6.24</v>
      </c>
      <c r="F927">
        <v>81.739999999999995</v>
      </c>
      <c r="G927">
        <v>5.0590000000000002</v>
      </c>
      <c r="H927">
        <v>-2.8290000000000002</v>
      </c>
      <c r="I927">
        <v>1.6</v>
      </c>
      <c r="J927" s="38" t="s">
        <v>122</v>
      </c>
    </row>
    <row r="928" spans="1:10" x14ac:dyDescent="0.25">
      <c r="A928" s="5" t="s">
        <v>1680</v>
      </c>
      <c r="C928">
        <v>8</v>
      </c>
      <c r="D928">
        <v>123</v>
      </c>
      <c r="E928">
        <v>6.33</v>
      </c>
      <c r="F928">
        <v>80.34</v>
      </c>
      <c r="G928">
        <v>5.1159999999999997</v>
      </c>
      <c r="H928">
        <v>-2.786</v>
      </c>
      <c r="I928">
        <v>1.6</v>
      </c>
      <c r="J928" s="38" t="s">
        <v>122</v>
      </c>
    </row>
    <row r="929" spans="1:10" x14ac:dyDescent="0.25">
      <c r="A929" s="5" t="s">
        <v>1681</v>
      </c>
      <c r="C929">
        <v>8</v>
      </c>
      <c r="D929">
        <v>122</v>
      </c>
      <c r="E929">
        <v>6.43</v>
      </c>
      <c r="F929">
        <v>78.959999999999994</v>
      </c>
      <c r="G929">
        <v>5.1760000000000002</v>
      </c>
      <c r="H929">
        <v>-2.7429999999999999</v>
      </c>
      <c r="I929">
        <v>1.7</v>
      </c>
      <c r="J929" s="38" t="s">
        <v>122</v>
      </c>
    </row>
    <row r="930" spans="1:10" x14ac:dyDescent="0.25">
      <c r="A930" s="5" t="s">
        <v>1682</v>
      </c>
      <c r="C930">
        <v>8</v>
      </c>
      <c r="D930">
        <v>121</v>
      </c>
      <c r="E930">
        <v>6.53</v>
      </c>
      <c r="F930">
        <v>77.599999999999994</v>
      </c>
      <c r="G930">
        <v>5.2359999999999998</v>
      </c>
      <c r="H930">
        <v>-2.6970000000000001</v>
      </c>
      <c r="I930">
        <v>1.8</v>
      </c>
      <c r="J930" s="38" t="s">
        <v>122</v>
      </c>
    </row>
    <row r="931" spans="1:10" x14ac:dyDescent="0.25">
      <c r="A931" s="5" t="s">
        <v>1683</v>
      </c>
      <c r="C931">
        <v>8</v>
      </c>
      <c r="D931">
        <v>120</v>
      </c>
      <c r="E931">
        <v>6.64</v>
      </c>
      <c r="F931">
        <v>76.27</v>
      </c>
      <c r="G931">
        <v>5.2960000000000003</v>
      </c>
      <c r="H931">
        <v>-2.6480000000000001</v>
      </c>
      <c r="I931">
        <v>1.8</v>
      </c>
      <c r="J931" s="38" t="s">
        <v>122</v>
      </c>
    </row>
    <row r="932" spans="1:10" x14ac:dyDescent="0.25">
      <c r="A932" s="5" t="s">
        <v>1684</v>
      </c>
      <c r="C932">
        <v>8</v>
      </c>
      <c r="D932">
        <v>119</v>
      </c>
      <c r="E932">
        <v>6.74</v>
      </c>
      <c r="F932">
        <v>74.98</v>
      </c>
      <c r="G932">
        <v>5.3550000000000004</v>
      </c>
      <c r="H932">
        <v>-2.5960000000000001</v>
      </c>
      <c r="I932">
        <v>1.9</v>
      </c>
      <c r="J932" s="38" t="s">
        <v>122</v>
      </c>
    </row>
    <row r="933" spans="1:10" x14ac:dyDescent="0.25">
      <c r="A933" s="5" t="s">
        <v>1685</v>
      </c>
      <c r="C933">
        <v>8</v>
      </c>
      <c r="D933">
        <v>118</v>
      </c>
      <c r="E933">
        <v>6.85</v>
      </c>
      <c r="F933">
        <v>73.73</v>
      </c>
      <c r="G933">
        <v>5.4119999999999999</v>
      </c>
      <c r="H933">
        <v>-2.5409999999999999</v>
      </c>
      <c r="I933">
        <v>2</v>
      </c>
      <c r="J933" s="38" t="s">
        <v>122</v>
      </c>
    </row>
    <row r="934" spans="1:10" x14ac:dyDescent="0.25">
      <c r="A934" s="5" t="s">
        <v>1686</v>
      </c>
      <c r="C934">
        <v>8</v>
      </c>
      <c r="D934">
        <v>117</v>
      </c>
      <c r="E934">
        <v>6.95</v>
      </c>
      <c r="F934">
        <v>72.510000000000005</v>
      </c>
      <c r="G934">
        <v>5.468</v>
      </c>
      <c r="H934">
        <v>-2.4820000000000002</v>
      </c>
      <c r="I934">
        <v>2</v>
      </c>
      <c r="J934" s="38" t="s">
        <v>122</v>
      </c>
    </row>
    <row r="935" spans="1:10" x14ac:dyDescent="0.25">
      <c r="A935" s="5" t="s">
        <v>1687</v>
      </c>
      <c r="C935">
        <v>8</v>
      </c>
      <c r="D935">
        <v>116</v>
      </c>
      <c r="E935">
        <v>7.06</v>
      </c>
      <c r="F935">
        <v>71.34</v>
      </c>
      <c r="G935">
        <v>5.5209999999999999</v>
      </c>
      <c r="H935">
        <v>-2.42</v>
      </c>
      <c r="I935">
        <v>2.1</v>
      </c>
      <c r="J935" s="38" t="s">
        <v>122</v>
      </c>
    </row>
    <row r="936" spans="1:10" x14ac:dyDescent="0.25">
      <c r="A936" s="5" t="s">
        <v>1688</v>
      </c>
      <c r="C936">
        <v>8</v>
      </c>
      <c r="D936">
        <v>115</v>
      </c>
      <c r="E936">
        <v>7.17</v>
      </c>
      <c r="F936">
        <v>70.22</v>
      </c>
      <c r="G936">
        <v>5.5709999999999997</v>
      </c>
      <c r="H936">
        <v>-2.3540000000000001</v>
      </c>
      <c r="I936">
        <v>2.2000000000000002</v>
      </c>
      <c r="J936" s="38" t="s">
        <v>122</v>
      </c>
    </row>
    <row r="937" spans="1:10" x14ac:dyDescent="0.25">
      <c r="A937" s="5" t="s">
        <v>1689</v>
      </c>
      <c r="C937">
        <v>8</v>
      </c>
      <c r="D937">
        <v>114</v>
      </c>
      <c r="E937">
        <v>7.28</v>
      </c>
      <c r="F937">
        <v>69.13</v>
      </c>
      <c r="G937">
        <v>5.6180000000000003</v>
      </c>
      <c r="H937">
        <v>-2.2850000000000001</v>
      </c>
      <c r="I937">
        <v>2.2999999999999998</v>
      </c>
      <c r="J937" s="38" t="s">
        <v>122</v>
      </c>
    </row>
    <row r="938" spans="1:10" x14ac:dyDescent="0.25">
      <c r="A938" s="5" t="s">
        <v>1690</v>
      </c>
      <c r="C938">
        <v>8</v>
      </c>
      <c r="D938">
        <v>113</v>
      </c>
      <c r="E938">
        <v>7.38</v>
      </c>
      <c r="F938">
        <v>68.09</v>
      </c>
      <c r="G938">
        <v>5.6619999999999999</v>
      </c>
      <c r="H938">
        <v>-2.2120000000000002</v>
      </c>
      <c r="I938">
        <v>2.2999999999999998</v>
      </c>
      <c r="J938" s="38" t="s">
        <v>122</v>
      </c>
    </row>
    <row r="939" spans="1:10" x14ac:dyDescent="0.25">
      <c r="A939" s="5" t="s">
        <v>1691</v>
      </c>
      <c r="C939">
        <v>8</v>
      </c>
      <c r="D939">
        <v>112</v>
      </c>
      <c r="E939">
        <v>7.49</v>
      </c>
      <c r="F939">
        <v>67.08</v>
      </c>
      <c r="G939">
        <v>5.7039999999999997</v>
      </c>
      <c r="H939">
        <v>-2.137</v>
      </c>
      <c r="I939">
        <v>2.4</v>
      </c>
      <c r="J939" s="38" t="s">
        <v>122</v>
      </c>
    </row>
    <row r="940" spans="1:10" x14ac:dyDescent="0.25">
      <c r="A940" s="5" t="s">
        <v>1692</v>
      </c>
      <c r="C940">
        <v>8</v>
      </c>
      <c r="D940">
        <v>111</v>
      </c>
      <c r="E940">
        <v>7.6</v>
      </c>
      <c r="F940">
        <v>66.11</v>
      </c>
      <c r="G940">
        <v>5.742</v>
      </c>
      <c r="H940">
        <v>-2.0579999999999998</v>
      </c>
      <c r="I940">
        <v>2.5</v>
      </c>
      <c r="J940" s="38" t="s">
        <v>122</v>
      </c>
    </row>
    <row r="941" spans="1:10" x14ac:dyDescent="0.25">
      <c r="A941" s="5" t="s">
        <v>1693</v>
      </c>
      <c r="C941">
        <v>8</v>
      </c>
      <c r="D941">
        <v>110</v>
      </c>
      <c r="E941">
        <v>7.71</v>
      </c>
      <c r="F941">
        <v>65.17</v>
      </c>
      <c r="G941">
        <v>5.7789999999999999</v>
      </c>
      <c r="H941">
        <v>-1.976</v>
      </c>
      <c r="I941">
        <v>2.6</v>
      </c>
      <c r="J941" s="38" t="s">
        <v>122</v>
      </c>
    </row>
    <row r="942" spans="1:10" x14ac:dyDescent="0.25">
      <c r="A942" s="5" t="s">
        <v>1694</v>
      </c>
      <c r="C942">
        <v>8</v>
      </c>
      <c r="D942">
        <v>109</v>
      </c>
      <c r="E942">
        <v>7.81</v>
      </c>
      <c r="F942">
        <v>64.260000000000005</v>
      </c>
      <c r="G942">
        <v>5.8120000000000003</v>
      </c>
      <c r="H942">
        <v>-1.8919999999999999</v>
      </c>
      <c r="I942">
        <v>2.6</v>
      </c>
      <c r="J942" s="38" t="s">
        <v>122</v>
      </c>
    </row>
    <row r="943" spans="1:10" x14ac:dyDescent="0.25">
      <c r="A943" s="5" t="s">
        <v>1695</v>
      </c>
      <c r="C943">
        <v>8</v>
      </c>
      <c r="D943">
        <v>108</v>
      </c>
      <c r="E943">
        <v>7.92</v>
      </c>
      <c r="F943">
        <v>63.38</v>
      </c>
      <c r="G943">
        <v>5.8440000000000003</v>
      </c>
      <c r="H943">
        <v>-1.806</v>
      </c>
      <c r="I943">
        <v>2.7</v>
      </c>
      <c r="J943" s="38" t="s">
        <v>122</v>
      </c>
    </row>
    <row r="944" spans="1:10" x14ac:dyDescent="0.25">
      <c r="A944" s="5" t="s">
        <v>1696</v>
      </c>
      <c r="C944">
        <v>8</v>
      </c>
      <c r="D944">
        <v>107</v>
      </c>
      <c r="E944">
        <v>8.02</v>
      </c>
      <c r="F944">
        <v>62.52</v>
      </c>
      <c r="G944">
        <v>5.8739999999999997</v>
      </c>
      <c r="H944">
        <v>-1.7170000000000001</v>
      </c>
      <c r="I944">
        <v>2.8</v>
      </c>
      <c r="J944" s="38" t="s">
        <v>122</v>
      </c>
    </row>
    <row r="945" spans="1:10" x14ac:dyDescent="0.25">
      <c r="A945" s="5" t="s">
        <v>1697</v>
      </c>
      <c r="C945">
        <v>8</v>
      </c>
      <c r="D945">
        <v>106</v>
      </c>
      <c r="E945">
        <v>8.1300000000000008</v>
      </c>
      <c r="F945">
        <v>61.68</v>
      </c>
      <c r="G945">
        <v>5.9020000000000001</v>
      </c>
      <c r="H945">
        <v>-1.627</v>
      </c>
      <c r="I945">
        <v>2.9</v>
      </c>
      <c r="J945" s="38" t="s">
        <v>122</v>
      </c>
    </row>
    <row r="946" spans="1:10" x14ac:dyDescent="0.25">
      <c r="A946" s="5" t="s">
        <v>1698</v>
      </c>
      <c r="C946">
        <v>8</v>
      </c>
      <c r="D946">
        <v>105</v>
      </c>
      <c r="E946">
        <v>8.23</v>
      </c>
      <c r="F946">
        <v>60.87</v>
      </c>
      <c r="G946">
        <v>5.9279999999999999</v>
      </c>
      <c r="H946">
        <v>-1.534</v>
      </c>
      <c r="I946">
        <v>3</v>
      </c>
      <c r="J946" s="38" t="s">
        <v>122</v>
      </c>
    </row>
    <row r="947" spans="1:10" x14ac:dyDescent="0.25">
      <c r="A947" s="5" t="s">
        <v>1699</v>
      </c>
      <c r="C947">
        <v>8</v>
      </c>
      <c r="D947">
        <v>104</v>
      </c>
      <c r="E947">
        <v>8.33</v>
      </c>
      <c r="F947">
        <v>60.07</v>
      </c>
      <c r="G947">
        <v>5.9530000000000003</v>
      </c>
      <c r="H947">
        <v>-1.44</v>
      </c>
      <c r="I947">
        <v>3</v>
      </c>
      <c r="J947" s="38" t="s">
        <v>122</v>
      </c>
    </row>
    <row r="948" spans="1:10" x14ac:dyDescent="0.25">
      <c r="A948" s="5" t="s">
        <v>1700</v>
      </c>
      <c r="C948">
        <v>8</v>
      </c>
      <c r="D948">
        <v>103</v>
      </c>
      <c r="E948">
        <v>8.43</v>
      </c>
      <c r="F948">
        <v>59.29</v>
      </c>
      <c r="G948">
        <v>5.976</v>
      </c>
      <c r="H948">
        <v>-1.3440000000000001</v>
      </c>
      <c r="I948">
        <v>3.1</v>
      </c>
      <c r="J948" s="38" t="s">
        <v>122</v>
      </c>
    </row>
    <row r="949" spans="1:10" x14ac:dyDescent="0.25">
      <c r="A949" s="5" t="s">
        <v>1701</v>
      </c>
      <c r="C949">
        <v>8</v>
      </c>
      <c r="D949">
        <v>102</v>
      </c>
      <c r="E949">
        <v>8.5299999999999994</v>
      </c>
      <c r="F949">
        <v>58.52</v>
      </c>
      <c r="G949">
        <v>5.9969999999999999</v>
      </c>
      <c r="H949">
        <v>-1.2470000000000001</v>
      </c>
      <c r="I949">
        <v>3.2</v>
      </c>
      <c r="J949" s="38" t="s">
        <v>122</v>
      </c>
    </row>
    <row r="950" spans="1:10" x14ac:dyDescent="0.25">
      <c r="A950" s="5" t="s">
        <v>1702</v>
      </c>
      <c r="C950">
        <v>8</v>
      </c>
      <c r="D950">
        <v>101</v>
      </c>
      <c r="E950">
        <v>8.6300000000000008</v>
      </c>
      <c r="F950">
        <v>57.78</v>
      </c>
      <c r="G950">
        <v>6.0179999999999998</v>
      </c>
      <c r="H950">
        <v>-1.1479999999999999</v>
      </c>
      <c r="I950">
        <v>3.3</v>
      </c>
      <c r="J950" s="38" t="s">
        <v>122</v>
      </c>
    </row>
    <row r="951" spans="1:10" x14ac:dyDescent="0.25">
      <c r="A951" s="5" t="s">
        <v>1703</v>
      </c>
      <c r="C951">
        <v>8</v>
      </c>
      <c r="D951">
        <v>100</v>
      </c>
      <c r="E951">
        <v>8.73</v>
      </c>
      <c r="F951">
        <v>57.04</v>
      </c>
      <c r="G951">
        <v>6.0369999999999999</v>
      </c>
      <c r="H951">
        <v>-1.048</v>
      </c>
      <c r="I951">
        <v>3.4</v>
      </c>
      <c r="J951" s="38" t="s">
        <v>122</v>
      </c>
    </row>
    <row r="952" spans="1:10" x14ac:dyDescent="0.25">
      <c r="A952" s="5" t="s">
        <v>1704</v>
      </c>
      <c r="C952">
        <v>8</v>
      </c>
      <c r="D952">
        <v>99</v>
      </c>
      <c r="E952">
        <v>8.83</v>
      </c>
      <c r="F952">
        <v>56.32</v>
      </c>
      <c r="G952">
        <v>6.0540000000000003</v>
      </c>
      <c r="H952">
        <v>-0.94699999999999995</v>
      </c>
      <c r="I952">
        <v>3.5</v>
      </c>
      <c r="J952" s="38" t="s">
        <v>122</v>
      </c>
    </row>
    <row r="953" spans="1:10" x14ac:dyDescent="0.25">
      <c r="A953" s="5" t="s">
        <v>1705</v>
      </c>
      <c r="C953">
        <v>8</v>
      </c>
      <c r="D953">
        <v>98</v>
      </c>
      <c r="E953">
        <v>8.93</v>
      </c>
      <c r="F953">
        <v>55.61</v>
      </c>
      <c r="G953">
        <v>6.0709999999999997</v>
      </c>
      <c r="H953">
        <v>-0.84499999999999997</v>
      </c>
      <c r="I953">
        <v>3.6</v>
      </c>
      <c r="J953" s="38" t="s">
        <v>122</v>
      </c>
    </row>
    <row r="954" spans="1:10" x14ac:dyDescent="0.25">
      <c r="A954" s="5" t="s">
        <v>1706</v>
      </c>
      <c r="C954">
        <v>8</v>
      </c>
      <c r="D954">
        <v>97</v>
      </c>
      <c r="E954">
        <v>9.02</v>
      </c>
      <c r="F954">
        <v>54.91</v>
      </c>
      <c r="G954">
        <v>6.0860000000000003</v>
      </c>
      <c r="H954">
        <v>-0.74199999999999999</v>
      </c>
      <c r="I954">
        <v>3.7</v>
      </c>
      <c r="J954" s="38" t="s">
        <v>122</v>
      </c>
    </row>
    <row r="955" spans="1:10" x14ac:dyDescent="0.25">
      <c r="A955" s="5" t="s">
        <v>1707</v>
      </c>
      <c r="C955">
        <v>8</v>
      </c>
      <c r="D955">
        <v>96</v>
      </c>
      <c r="E955">
        <v>9.1199999999999992</v>
      </c>
      <c r="F955">
        <v>54.22</v>
      </c>
      <c r="G955">
        <v>6.1</v>
      </c>
      <c r="H955">
        <v>-0.63800000000000001</v>
      </c>
      <c r="I955">
        <v>3.8</v>
      </c>
      <c r="J955" s="38" t="s">
        <v>122</v>
      </c>
    </row>
    <row r="956" spans="1:10" x14ac:dyDescent="0.25">
      <c r="A956" s="5" t="s">
        <v>1708</v>
      </c>
      <c r="C956">
        <v>8</v>
      </c>
      <c r="D956">
        <v>95</v>
      </c>
      <c r="E956">
        <v>9.2100000000000009</v>
      </c>
      <c r="F956">
        <v>53.55</v>
      </c>
      <c r="G956">
        <v>6.1120000000000001</v>
      </c>
      <c r="H956">
        <v>-0.53300000000000003</v>
      </c>
      <c r="I956">
        <v>3.9</v>
      </c>
      <c r="J956" s="38" t="s">
        <v>122</v>
      </c>
    </row>
    <row r="957" spans="1:10" x14ac:dyDescent="0.25">
      <c r="A957" s="5" t="s">
        <v>1709</v>
      </c>
      <c r="C957">
        <v>8</v>
      </c>
      <c r="D957">
        <v>94</v>
      </c>
      <c r="E957">
        <v>9.31</v>
      </c>
      <c r="F957">
        <v>52.85</v>
      </c>
      <c r="G957">
        <v>6.13</v>
      </c>
      <c r="H957">
        <v>-0.42799999999999999</v>
      </c>
      <c r="I957">
        <v>4</v>
      </c>
      <c r="J957" s="38" t="s">
        <v>122</v>
      </c>
    </row>
    <row r="958" spans="1:10" x14ac:dyDescent="0.25">
      <c r="A958" s="5" t="s">
        <v>1710</v>
      </c>
      <c r="C958">
        <v>8</v>
      </c>
      <c r="D958">
        <v>93</v>
      </c>
      <c r="E958">
        <v>9.4</v>
      </c>
      <c r="F958">
        <v>52.21</v>
      </c>
      <c r="G958">
        <v>6.1379999999999999</v>
      </c>
      <c r="H958">
        <v>-0.32100000000000001</v>
      </c>
      <c r="I958">
        <v>4</v>
      </c>
      <c r="J958" s="38" t="s">
        <v>122</v>
      </c>
    </row>
    <row r="959" spans="1:10" x14ac:dyDescent="0.25">
      <c r="A959" s="5" t="s">
        <v>1711</v>
      </c>
      <c r="C959">
        <v>8</v>
      </c>
      <c r="D959">
        <v>92</v>
      </c>
      <c r="E959">
        <v>9.48</v>
      </c>
      <c r="F959">
        <v>51.57</v>
      </c>
      <c r="G959">
        <v>6.1459999999999999</v>
      </c>
      <c r="H959">
        <v>-0.214</v>
      </c>
      <c r="I959">
        <v>4.0999999999999996</v>
      </c>
      <c r="J959" s="38" t="s">
        <v>122</v>
      </c>
    </row>
    <row r="960" spans="1:10" x14ac:dyDescent="0.25">
      <c r="A960" s="5" t="s">
        <v>1712</v>
      </c>
      <c r="C960">
        <v>8</v>
      </c>
      <c r="D960">
        <v>91</v>
      </c>
      <c r="E960">
        <v>9.57</v>
      </c>
      <c r="F960">
        <v>50.93</v>
      </c>
      <c r="G960">
        <v>6.1520000000000001</v>
      </c>
      <c r="H960">
        <v>-0.107</v>
      </c>
      <c r="I960">
        <v>4.2</v>
      </c>
      <c r="J960" s="38" t="s">
        <v>122</v>
      </c>
    </row>
    <row r="961" spans="1:10" x14ac:dyDescent="0.25">
      <c r="A961" s="5" t="s">
        <v>1713</v>
      </c>
      <c r="C961">
        <v>8</v>
      </c>
      <c r="D961">
        <v>90</v>
      </c>
      <c r="E961">
        <v>9.66</v>
      </c>
      <c r="F961">
        <v>50.31</v>
      </c>
      <c r="G961">
        <v>6.1580000000000004</v>
      </c>
      <c r="H961">
        <v>0</v>
      </c>
      <c r="I961">
        <v>4.3</v>
      </c>
      <c r="J961" s="38" t="s">
        <v>122</v>
      </c>
    </row>
    <row r="962" spans="1:10" x14ac:dyDescent="0.25">
      <c r="A962" s="5" t="s">
        <v>1714</v>
      </c>
      <c r="C962">
        <v>8</v>
      </c>
      <c r="D962">
        <v>89</v>
      </c>
      <c r="E962">
        <v>9.74</v>
      </c>
      <c r="F962">
        <v>49.69</v>
      </c>
      <c r="G962">
        <v>6.1619999999999999</v>
      </c>
      <c r="H962">
        <v>0.108</v>
      </c>
      <c r="I962">
        <v>4.4000000000000004</v>
      </c>
      <c r="J962" s="38" t="s">
        <v>122</v>
      </c>
    </row>
    <row r="963" spans="1:10" x14ac:dyDescent="0.25">
      <c r="A963" s="5" t="s">
        <v>1715</v>
      </c>
      <c r="C963">
        <v>8</v>
      </c>
      <c r="D963">
        <v>88</v>
      </c>
      <c r="E963">
        <v>9.83</v>
      </c>
      <c r="F963">
        <v>49.08</v>
      </c>
      <c r="G963">
        <v>6.165</v>
      </c>
      <c r="H963">
        <v>0.215</v>
      </c>
      <c r="I963">
        <v>4.5</v>
      </c>
      <c r="J963" s="38" t="s">
        <v>122</v>
      </c>
    </row>
    <row r="964" spans="1:10" x14ac:dyDescent="0.25">
      <c r="A964" s="5" t="s">
        <v>1716</v>
      </c>
      <c r="C964">
        <v>8</v>
      </c>
      <c r="D964">
        <v>87</v>
      </c>
      <c r="E964">
        <v>9.91</v>
      </c>
      <c r="F964">
        <v>48.48</v>
      </c>
      <c r="G964">
        <v>6.1669999999999998</v>
      </c>
      <c r="H964">
        <v>0.32300000000000001</v>
      </c>
      <c r="I964">
        <v>4.5999999999999996</v>
      </c>
      <c r="J964" s="38" t="s">
        <v>122</v>
      </c>
    </row>
    <row r="965" spans="1:10" x14ac:dyDescent="0.25">
      <c r="A965" s="5" t="s">
        <v>1717</v>
      </c>
      <c r="C965">
        <v>8</v>
      </c>
      <c r="D965">
        <v>86</v>
      </c>
      <c r="E965">
        <v>9.99</v>
      </c>
      <c r="F965">
        <v>47.88</v>
      </c>
      <c r="G965">
        <v>6.1680000000000001</v>
      </c>
      <c r="H965">
        <v>0.43</v>
      </c>
      <c r="I965">
        <v>4.7</v>
      </c>
      <c r="J965" s="38" t="s">
        <v>122</v>
      </c>
    </row>
    <row r="966" spans="1:10" x14ac:dyDescent="0.25">
      <c r="A966" s="5" t="s">
        <v>1718</v>
      </c>
      <c r="C966">
        <v>8</v>
      </c>
      <c r="D966">
        <v>85</v>
      </c>
      <c r="E966">
        <v>10.07</v>
      </c>
      <c r="F966">
        <v>47.29</v>
      </c>
      <c r="G966">
        <v>6.1689999999999996</v>
      </c>
      <c r="H966">
        <v>0.53800000000000003</v>
      </c>
      <c r="I966">
        <v>4.8</v>
      </c>
      <c r="J966" s="38" t="s">
        <v>122</v>
      </c>
    </row>
    <row r="967" spans="1:10" x14ac:dyDescent="0.25">
      <c r="A967" s="5" t="s">
        <v>1719</v>
      </c>
      <c r="C967">
        <v>8</v>
      </c>
      <c r="D967">
        <v>84</v>
      </c>
      <c r="E967">
        <v>10.15</v>
      </c>
      <c r="F967">
        <v>46.7</v>
      </c>
      <c r="G967">
        <v>6.1680000000000001</v>
      </c>
      <c r="H967">
        <v>0.64500000000000002</v>
      </c>
      <c r="I967">
        <v>5</v>
      </c>
      <c r="J967" s="38" t="s">
        <v>122</v>
      </c>
    </row>
    <row r="968" spans="1:10" x14ac:dyDescent="0.25">
      <c r="A968" s="5" t="s">
        <v>1720</v>
      </c>
      <c r="C968">
        <v>8</v>
      </c>
      <c r="D968">
        <v>83</v>
      </c>
      <c r="E968">
        <v>10.23</v>
      </c>
      <c r="F968">
        <v>46.12</v>
      </c>
      <c r="G968">
        <v>6.1660000000000004</v>
      </c>
      <c r="H968">
        <v>0.752</v>
      </c>
      <c r="I968">
        <v>5.0999999999999996</v>
      </c>
      <c r="J968" s="38" t="s">
        <v>122</v>
      </c>
    </row>
    <row r="969" spans="1:10" x14ac:dyDescent="0.25">
      <c r="A969" s="5" t="s">
        <v>1721</v>
      </c>
      <c r="C969">
        <v>8</v>
      </c>
      <c r="D969">
        <v>82</v>
      </c>
      <c r="E969">
        <v>10.3</v>
      </c>
      <c r="F969">
        <v>45.54</v>
      </c>
      <c r="G969">
        <v>6.1630000000000003</v>
      </c>
      <c r="H969">
        <v>0.85799999999999998</v>
      </c>
      <c r="I969">
        <v>5.2</v>
      </c>
      <c r="J969" s="38" t="s">
        <v>122</v>
      </c>
    </row>
    <row r="970" spans="1:10" x14ac:dyDescent="0.25">
      <c r="A970" s="5" t="s">
        <v>1722</v>
      </c>
      <c r="C970">
        <v>8</v>
      </c>
      <c r="D970">
        <v>81</v>
      </c>
      <c r="E970">
        <v>10.37</v>
      </c>
      <c r="F970">
        <v>44.97</v>
      </c>
      <c r="G970">
        <v>6.16</v>
      </c>
      <c r="H970">
        <v>0.96399999999999997</v>
      </c>
      <c r="I970">
        <v>5.3</v>
      </c>
      <c r="J970" s="38" t="s">
        <v>122</v>
      </c>
    </row>
    <row r="971" spans="1:10" x14ac:dyDescent="0.25">
      <c r="A971" s="5" t="s">
        <v>1723</v>
      </c>
      <c r="C971">
        <v>8</v>
      </c>
      <c r="D971">
        <v>80</v>
      </c>
      <c r="E971">
        <v>10.45</v>
      </c>
      <c r="F971">
        <v>44.4</v>
      </c>
      <c r="G971">
        <v>6.1550000000000002</v>
      </c>
      <c r="H971">
        <v>1.069</v>
      </c>
      <c r="I971">
        <v>5.4</v>
      </c>
      <c r="J971" s="38" t="s">
        <v>122</v>
      </c>
    </row>
    <row r="972" spans="1:10" x14ac:dyDescent="0.25">
      <c r="A972" s="5" t="s">
        <v>1724</v>
      </c>
      <c r="C972">
        <v>8</v>
      </c>
      <c r="D972">
        <v>79</v>
      </c>
      <c r="E972">
        <v>10.52</v>
      </c>
      <c r="F972">
        <v>43.84</v>
      </c>
      <c r="G972">
        <v>6.149</v>
      </c>
      <c r="H972">
        <v>1.173</v>
      </c>
      <c r="I972">
        <v>5.6</v>
      </c>
      <c r="J972" s="38" t="s">
        <v>122</v>
      </c>
    </row>
    <row r="973" spans="1:10" x14ac:dyDescent="0.25">
      <c r="A973" s="5" t="s">
        <v>1725</v>
      </c>
      <c r="C973">
        <v>8</v>
      </c>
      <c r="D973">
        <v>78</v>
      </c>
      <c r="E973">
        <v>10.59</v>
      </c>
      <c r="F973">
        <v>43.27</v>
      </c>
      <c r="G973">
        <v>6.1429999999999998</v>
      </c>
      <c r="H973">
        <v>1.2769999999999999</v>
      </c>
      <c r="I973">
        <v>5.7</v>
      </c>
      <c r="J973" s="38" t="s">
        <v>122</v>
      </c>
    </row>
    <row r="974" spans="1:10" x14ac:dyDescent="0.25">
      <c r="A974" s="5" t="s">
        <v>1726</v>
      </c>
      <c r="C974">
        <v>8</v>
      </c>
      <c r="D974">
        <v>77</v>
      </c>
      <c r="E974">
        <v>10.65</v>
      </c>
      <c r="F974">
        <v>42.71</v>
      </c>
      <c r="G974">
        <v>6.1349999999999998</v>
      </c>
      <c r="H974">
        <v>1.38</v>
      </c>
      <c r="I974">
        <v>5.9</v>
      </c>
      <c r="J974" s="38" t="s">
        <v>122</v>
      </c>
    </row>
    <row r="975" spans="1:10" x14ac:dyDescent="0.25">
      <c r="A975" s="5" t="s">
        <v>1727</v>
      </c>
      <c r="C975">
        <v>8</v>
      </c>
      <c r="D975">
        <v>76</v>
      </c>
      <c r="E975">
        <v>10.72</v>
      </c>
      <c r="F975">
        <v>42.16</v>
      </c>
      <c r="G975">
        <v>6.1260000000000003</v>
      </c>
      <c r="H975">
        <v>1.482</v>
      </c>
      <c r="I975">
        <v>6.2</v>
      </c>
      <c r="J975" s="38" t="s">
        <v>122</v>
      </c>
    </row>
    <row r="976" spans="1:10" x14ac:dyDescent="0.25">
      <c r="A976" s="5" t="s">
        <v>1728</v>
      </c>
      <c r="C976">
        <v>8</v>
      </c>
      <c r="D976">
        <v>75</v>
      </c>
      <c r="E976">
        <v>10.78</v>
      </c>
      <c r="F976">
        <v>41.6</v>
      </c>
      <c r="G976">
        <v>6.1159999999999997</v>
      </c>
      <c r="H976">
        <v>1.583</v>
      </c>
      <c r="I976">
        <v>6.4</v>
      </c>
      <c r="J976" s="38" t="s">
        <v>122</v>
      </c>
    </row>
    <row r="977" spans="1:10" x14ac:dyDescent="0.25">
      <c r="A977" s="5" t="s">
        <v>1729</v>
      </c>
      <c r="C977">
        <v>8</v>
      </c>
      <c r="D977">
        <v>74</v>
      </c>
      <c r="E977">
        <v>10.84</v>
      </c>
      <c r="F977">
        <v>41.05</v>
      </c>
      <c r="G977">
        <v>6.1050000000000004</v>
      </c>
      <c r="H977">
        <v>1.6830000000000001</v>
      </c>
      <c r="I977">
        <v>6.6</v>
      </c>
      <c r="J977" s="38" t="s">
        <v>122</v>
      </c>
    </row>
    <row r="978" spans="1:10" x14ac:dyDescent="0.25">
      <c r="A978" s="5" t="s">
        <v>1730</v>
      </c>
      <c r="C978">
        <v>8</v>
      </c>
      <c r="D978">
        <v>73</v>
      </c>
      <c r="E978">
        <v>10.9</v>
      </c>
      <c r="F978">
        <v>40.5</v>
      </c>
      <c r="G978">
        <v>6.093</v>
      </c>
      <c r="H978">
        <v>1.782</v>
      </c>
      <c r="I978">
        <v>6.8</v>
      </c>
      <c r="J978" s="38" t="s">
        <v>122</v>
      </c>
    </row>
    <row r="979" spans="1:10" x14ac:dyDescent="0.25">
      <c r="A979" s="5" t="s">
        <v>1731</v>
      </c>
      <c r="C979">
        <v>8</v>
      </c>
      <c r="D979">
        <v>72</v>
      </c>
      <c r="E979">
        <v>10.96</v>
      </c>
      <c r="F979">
        <v>39.96</v>
      </c>
      <c r="G979">
        <v>6.08</v>
      </c>
      <c r="H979">
        <v>1.879</v>
      </c>
      <c r="I979">
        <v>7</v>
      </c>
      <c r="J979" s="38" t="s">
        <v>122</v>
      </c>
    </row>
    <row r="980" spans="1:10" x14ac:dyDescent="0.25">
      <c r="A980" s="5" t="s">
        <v>1732</v>
      </c>
      <c r="C980">
        <v>8</v>
      </c>
      <c r="D980">
        <v>71</v>
      </c>
      <c r="E980">
        <v>11.02</v>
      </c>
      <c r="F980">
        <v>39.42</v>
      </c>
      <c r="G980">
        <v>6.0659999999999998</v>
      </c>
      <c r="H980">
        <v>1.9750000000000001</v>
      </c>
      <c r="I980">
        <v>7.2</v>
      </c>
      <c r="J980" s="38" t="s">
        <v>122</v>
      </c>
    </row>
    <row r="981" spans="1:10" x14ac:dyDescent="0.25">
      <c r="A981" s="5" t="s">
        <v>1733</v>
      </c>
      <c r="C981">
        <v>8</v>
      </c>
      <c r="D981">
        <v>70</v>
      </c>
      <c r="E981">
        <v>11.07</v>
      </c>
      <c r="F981">
        <v>38.880000000000003</v>
      </c>
      <c r="G981">
        <v>6.0510000000000002</v>
      </c>
      <c r="H981">
        <v>2.0699999999999998</v>
      </c>
      <c r="I981">
        <v>7.3</v>
      </c>
      <c r="J981" s="38" t="s">
        <v>122</v>
      </c>
    </row>
    <row r="982" spans="1:10" x14ac:dyDescent="0.25">
      <c r="A982" s="5" t="s">
        <v>1734</v>
      </c>
      <c r="C982">
        <v>8</v>
      </c>
      <c r="D982">
        <v>69</v>
      </c>
      <c r="E982">
        <v>11.13</v>
      </c>
      <c r="F982">
        <v>38.35</v>
      </c>
      <c r="G982">
        <v>6.0339999999999998</v>
      </c>
      <c r="H982">
        <v>2.1619999999999999</v>
      </c>
      <c r="I982">
        <v>7.5</v>
      </c>
      <c r="J982" s="38" t="s">
        <v>122</v>
      </c>
    </row>
    <row r="983" spans="1:10" x14ac:dyDescent="0.25">
      <c r="A983" s="5" t="s">
        <v>1735</v>
      </c>
      <c r="C983">
        <v>8</v>
      </c>
      <c r="D983">
        <v>68</v>
      </c>
      <c r="E983">
        <v>11.18</v>
      </c>
      <c r="F983">
        <v>37.82</v>
      </c>
      <c r="G983">
        <v>6.016</v>
      </c>
      <c r="H983">
        <v>2.254</v>
      </c>
      <c r="I983">
        <v>7.6</v>
      </c>
      <c r="J983" s="38" t="s">
        <v>122</v>
      </c>
    </row>
    <row r="984" spans="1:10" x14ac:dyDescent="0.25">
      <c r="A984" s="5" t="s">
        <v>1736</v>
      </c>
      <c r="C984">
        <v>8</v>
      </c>
      <c r="D984">
        <v>67</v>
      </c>
      <c r="E984">
        <v>11.23</v>
      </c>
      <c r="F984">
        <v>37.29</v>
      </c>
      <c r="G984">
        <v>5.9969999999999999</v>
      </c>
      <c r="H984">
        <v>2.343</v>
      </c>
      <c r="I984">
        <v>7.8</v>
      </c>
      <c r="J984" s="38" t="s">
        <v>122</v>
      </c>
    </row>
    <row r="985" spans="1:10" x14ac:dyDescent="0.25">
      <c r="A985" s="5" t="s">
        <v>1737</v>
      </c>
      <c r="C985">
        <v>8</v>
      </c>
      <c r="D985">
        <v>66</v>
      </c>
      <c r="E985">
        <v>11.27</v>
      </c>
      <c r="F985">
        <v>36.770000000000003</v>
      </c>
      <c r="G985">
        <v>5.976</v>
      </c>
      <c r="H985">
        <v>2.431</v>
      </c>
      <c r="I985">
        <v>7.9</v>
      </c>
      <c r="J985" s="38" t="s">
        <v>122</v>
      </c>
    </row>
    <row r="986" spans="1:10" x14ac:dyDescent="0.25">
      <c r="A986" s="5" t="s">
        <v>1738</v>
      </c>
      <c r="C986">
        <v>8</v>
      </c>
      <c r="D986">
        <v>65</v>
      </c>
      <c r="E986">
        <v>11.32</v>
      </c>
      <c r="F986">
        <v>36.26</v>
      </c>
      <c r="G986">
        <v>5.9539999999999997</v>
      </c>
      <c r="H986">
        <v>2.516</v>
      </c>
      <c r="I986">
        <v>8</v>
      </c>
      <c r="J986" s="38" t="s">
        <v>122</v>
      </c>
    </row>
    <row r="987" spans="1:10" x14ac:dyDescent="0.25">
      <c r="A987" s="5" t="s">
        <v>1739</v>
      </c>
      <c r="C987">
        <v>8</v>
      </c>
      <c r="D987">
        <v>64</v>
      </c>
      <c r="E987">
        <v>11.36</v>
      </c>
      <c r="F987">
        <v>35.74</v>
      </c>
      <c r="G987">
        <v>5.93</v>
      </c>
      <c r="H987">
        <v>2.6</v>
      </c>
      <c r="I987">
        <v>8.1</v>
      </c>
      <c r="J987" s="38" t="s">
        <v>122</v>
      </c>
    </row>
    <row r="988" spans="1:10" x14ac:dyDescent="0.25">
      <c r="A988" s="5" t="s">
        <v>1740</v>
      </c>
      <c r="C988">
        <v>8</v>
      </c>
      <c r="D988">
        <v>63</v>
      </c>
      <c r="E988">
        <v>11.4</v>
      </c>
      <c r="F988">
        <v>35.24</v>
      </c>
      <c r="G988">
        <v>5.9039999999999999</v>
      </c>
      <c r="H988">
        <v>2.68</v>
      </c>
      <c r="I988">
        <v>8.1999999999999993</v>
      </c>
      <c r="J988" s="38" t="s">
        <v>122</v>
      </c>
    </row>
    <row r="989" spans="1:10" x14ac:dyDescent="0.25">
      <c r="A989" s="5" t="s">
        <v>1741</v>
      </c>
      <c r="C989">
        <v>8</v>
      </c>
      <c r="D989">
        <v>62</v>
      </c>
      <c r="E989">
        <v>11.43</v>
      </c>
      <c r="F989">
        <v>34.74</v>
      </c>
      <c r="G989">
        <v>5.8760000000000003</v>
      </c>
      <c r="H989">
        <v>2.7589999999999999</v>
      </c>
      <c r="I989">
        <v>8.3000000000000007</v>
      </c>
      <c r="J989" s="38" t="s">
        <v>122</v>
      </c>
    </row>
    <row r="990" spans="1:10" x14ac:dyDescent="0.25">
      <c r="A990" s="5" t="s">
        <v>1742</v>
      </c>
      <c r="C990">
        <v>8</v>
      </c>
      <c r="D990">
        <v>61</v>
      </c>
      <c r="E990">
        <v>11.47</v>
      </c>
      <c r="F990">
        <v>34.24</v>
      </c>
      <c r="G990">
        <v>5.8449999999999998</v>
      </c>
      <c r="H990">
        <v>2.8340000000000001</v>
      </c>
      <c r="I990">
        <v>8.4</v>
      </c>
      <c r="J990" s="38" t="s">
        <v>122</v>
      </c>
    </row>
    <row r="991" spans="1:10" x14ac:dyDescent="0.25">
      <c r="A991" s="5" t="s">
        <v>1743</v>
      </c>
      <c r="C991">
        <v>8</v>
      </c>
      <c r="D991">
        <v>60</v>
      </c>
      <c r="E991">
        <v>11.5</v>
      </c>
      <c r="F991">
        <v>33.75</v>
      </c>
      <c r="G991">
        <v>5.8120000000000003</v>
      </c>
      <c r="H991">
        <v>2.9060000000000001</v>
      </c>
      <c r="I991">
        <v>8.4</v>
      </c>
      <c r="J991" s="38" t="s">
        <v>122</v>
      </c>
    </row>
    <row r="992" spans="1:10" x14ac:dyDescent="0.25">
      <c r="A992" s="5" t="s">
        <v>1744</v>
      </c>
      <c r="C992">
        <v>8</v>
      </c>
      <c r="D992">
        <v>59</v>
      </c>
      <c r="E992">
        <v>11.52</v>
      </c>
      <c r="F992">
        <v>33.270000000000003</v>
      </c>
      <c r="G992">
        <v>5.7759999999999998</v>
      </c>
      <c r="H992">
        <v>2.9750000000000001</v>
      </c>
      <c r="I992">
        <v>8.4</v>
      </c>
      <c r="J992" s="38" t="s">
        <v>122</v>
      </c>
    </row>
    <row r="993" spans="1:10" x14ac:dyDescent="0.25">
      <c r="A993" s="5" t="s">
        <v>1745</v>
      </c>
      <c r="C993">
        <v>8</v>
      </c>
      <c r="D993">
        <v>58</v>
      </c>
      <c r="E993">
        <v>11.55</v>
      </c>
      <c r="F993">
        <v>32.79</v>
      </c>
      <c r="G993">
        <v>5.7370000000000001</v>
      </c>
      <c r="H993">
        <v>3.04</v>
      </c>
      <c r="I993">
        <v>8.5</v>
      </c>
      <c r="J993" s="38" t="s">
        <v>122</v>
      </c>
    </row>
    <row r="994" spans="1:10" x14ac:dyDescent="0.25">
      <c r="A994" s="5" t="s">
        <v>1746</v>
      </c>
      <c r="C994">
        <v>8</v>
      </c>
      <c r="D994">
        <v>57</v>
      </c>
      <c r="E994">
        <v>11.56</v>
      </c>
      <c r="F994">
        <v>32.33</v>
      </c>
      <c r="G994">
        <v>5.694</v>
      </c>
      <c r="H994">
        <v>3.101</v>
      </c>
      <c r="I994">
        <v>8.5</v>
      </c>
      <c r="J994" s="38" t="s">
        <v>122</v>
      </c>
    </row>
    <row r="995" spans="1:10" x14ac:dyDescent="0.25">
      <c r="A995" s="5" t="s">
        <v>1747</v>
      </c>
      <c r="C995">
        <v>8</v>
      </c>
      <c r="D995">
        <v>56</v>
      </c>
      <c r="E995">
        <v>11.58</v>
      </c>
      <c r="F995">
        <v>31.87</v>
      </c>
      <c r="G995">
        <v>5.6459999999999999</v>
      </c>
      <c r="H995">
        <v>3.157</v>
      </c>
      <c r="I995">
        <v>8.4</v>
      </c>
      <c r="J995" s="38" t="s">
        <v>122</v>
      </c>
    </row>
    <row r="996" spans="1:10" x14ac:dyDescent="0.25">
      <c r="A996" s="5" t="s">
        <v>1748</v>
      </c>
      <c r="C996">
        <v>8</v>
      </c>
      <c r="D996">
        <v>55</v>
      </c>
      <c r="E996">
        <v>11.59</v>
      </c>
      <c r="F996">
        <v>31.42</v>
      </c>
      <c r="G996">
        <v>5.5949999999999998</v>
      </c>
      <c r="H996">
        <v>3.2090000000000001</v>
      </c>
      <c r="I996">
        <v>8.4</v>
      </c>
      <c r="J996" s="38" t="s">
        <v>122</v>
      </c>
    </row>
    <row r="997" spans="1:10" x14ac:dyDescent="0.25">
      <c r="A997" s="5" t="s">
        <v>1749</v>
      </c>
      <c r="C997">
        <v>8</v>
      </c>
      <c r="D997">
        <v>54</v>
      </c>
      <c r="E997">
        <v>11.59</v>
      </c>
      <c r="F997">
        <v>30.99</v>
      </c>
      <c r="G997">
        <v>5.5380000000000003</v>
      </c>
      <c r="H997">
        <v>3.2549999999999999</v>
      </c>
      <c r="I997">
        <v>8.3000000000000007</v>
      </c>
      <c r="J997" s="38" t="s">
        <v>122</v>
      </c>
    </row>
    <row r="998" spans="1:10" x14ac:dyDescent="0.25">
      <c r="A998" s="5" t="s">
        <v>1750</v>
      </c>
      <c r="C998">
        <v>8</v>
      </c>
      <c r="D998">
        <v>53</v>
      </c>
      <c r="E998">
        <v>11.58</v>
      </c>
      <c r="F998">
        <v>30.56</v>
      </c>
      <c r="G998">
        <v>5.4749999999999996</v>
      </c>
      <c r="H998">
        <v>3.2949999999999999</v>
      </c>
      <c r="I998">
        <v>8.1999999999999993</v>
      </c>
      <c r="J998" s="38" t="s">
        <v>122</v>
      </c>
    </row>
    <row r="999" spans="1:10" x14ac:dyDescent="0.25">
      <c r="A999" s="5" t="s">
        <v>1751</v>
      </c>
      <c r="C999">
        <v>8</v>
      </c>
      <c r="D999">
        <v>52</v>
      </c>
      <c r="E999">
        <v>11.57</v>
      </c>
      <c r="F999">
        <v>30.15</v>
      </c>
      <c r="G999">
        <v>5.4080000000000004</v>
      </c>
      <c r="H999">
        <v>3.33</v>
      </c>
      <c r="I999">
        <v>8.1</v>
      </c>
      <c r="J999" s="38" t="s">
        <v>122</v>
      </c>
    </row>
    <row r="1000" spans="1:10" x14ac:dyDescent="0.25">
      <c r="A1000" s="5" t="s">
        <v>1752</v>
      </c>
      <c r="C1000">
        <v>8</v>
      </c>
      <c r="D1000">
        <v>51</v>
      </c>
      <c r="E1000">
        <v>11.56</v>
      </c>
      <c r="F1000">
        <v>29.74</v>
      </c>
      <c r="G1000">
        <v>5.335</v>
      </c>
      <c r="H1000">
        <v>3.3580000000000001</v>
      </c>
      <c r="I1000">
        <v>8</v>
      </c>
      <c r="J1000" s="38" t="s">
        <v>122</v>
      </c>
    </row>
    <row r="1001" spans="1:10" x14ac:dyDescent="0.25">
      <c r="A1001" s="5" t="s">
        <v>1753</v>
      </c>
      <c r="C1001">
        <v>8</v>
      </c>
      <c r="D1001">
        <v>50</v>
      </c>
      <c r="E1001">
        <v>11.54</v>
      </c>
      <c r="F1001">
        <v>29.34</v>
      </c>
      <c r="G1001">
        <v>5.2569999999999997</v>
      </c>
      <c r="H1001">
        <v>3.379</v>
      </c>
      <c r="I1001">
        <v>7.8</v>
      </c>
      <c r="J1001" s="38" t="s">
        <v>122</v>
      </c>
    </row>
    <row r="1002" spans="1:10" x14ac:dyDescent="0.25">
      <c r="A1002" s="5" t="s">
        <v>1754</v>
      </c>
      <c r="C1002">
        <v>8</v>
      </c>
      <c r="D1002">
        <v>49</v>
      </c>
      <c r="E1002">
        <v>11.51</v>
      </c>
      <c r="F1002">
        <v>28.95</v>
      </c>
      <c r="G1002">
        <v>5.1749999999999998</v>
      </c>
      <c r="H1002">
        <v>3.395</v>
      </c>
      <c r="I1002">
        <v>7.7</v>
      </c>
      <c r="J1002" s="38" t="s">
        <v>122</v>
      </c>
    </row>
    <row r="1003" spans="1:10" x14ac:dyDescent="0.25">
      <c r="A1003" s="5" t="s">
        <v>1755</v>
      </c>
      <c r="C1003">
        <v>8</v>
      </c>
      <c r="D1003">
        <v>48</v>
      </c>
      <c r="E1003">
        <v>11.48</v>
      </c>
      <c r="F1003">
        <v>28.56</v>
      </c>
      <c r="G1003">
        <v>5.09</v>
      </c>
      <c r="H1003">
        <v>3.4060000000000001</v>
      </c>
      <c r="I1003">
        <v>7.5</v>
      </c>
      <c r="J1003" s="38" t="s">
        <v>122</v>
      </c>
    </row>
    <row r="1004" spans="1:10" x14ac:dyDescent="0.25">
      <c r="A1004" s="5" t="s">
        <v>1756</v>
      </c>
      <c r="C1004">
        <v>8</v>
      </c>
      <c r="D1004">
        <v>47</v>
      </c>
      <c r="E1004">
        <v>11.45</v>
      </c>
      <c r="F1004">
        <v>28.18</v>
      </c>
      <c r="G1004">
        <v>5.0039999999999996</v>
      </c>
      <c r="H1004">
        <v>3.4129999999999998</v>
      </c>
      <c r="I1004">
        <v>7.1</v>
      </c>
      <c r="J1004" s="38" t="s">
        <v>122</v>
      </c>
    </row>
    <row r="1005" spans="1:10" x14ac:dyDescent="0.25">
      <c r="A1005" s="5" t="s">
        <v>1757</v>
      </c>
      <c r="C1005">
        <v>8</v>
      </c>
      <c r="D1005">
        <v>46</v>
      </c>
      <c r="E1005">
        <v>11.41</v>
      </c>
      <c r="F1005">
        <v>27.8</v>
      </c>
      <c r="G1005">
        <v>4.9169999999999998</v>
      </c>
      <c r="H1005">
        <v>3.4159999999999999</v>
      </c>
      <c r="I1005">
        <v>6.5</v>
      </c>
      <c r="J1005" s="38" t="s">
        <v>122</v>
      </c>
    </row>
    <row r="1006" spans="1:10" x14ac:dyDescent="0.25">
      <c r="A1006" s="5" t="s">
        <v>1758</v>
      </c>
      <c r="C1006">
        <v>8</v>
      </c>
      <c r="D1006">
        <v>45</v>
      </c>
      <c r="E1006">
        <v>11.38</v>
      </c>
      <c r="F1006">
        <v>27.41</v>
      </c>
      <c r="G1006">
        <v>4.8289999999999997</v>
      </c>
      <c r="H1006">
        <v>3.415</v>
      </c>
      <c r="I1006">
        <v>6</v>
      </c>
      <c r="J1006" s="38" t="s">
        <v>122</v>
      </c>
    </row>
    <row r="1007" spans="1:10" x14ac:dyDescent="0.25">
      <c r="A1007" s="5" t="s">
        <v>1759</v>
      </c>
      <c r="C1007">
        <v>8</v>
      </c>
      <c r="D1007">
        <v>44</v>
      </c>
      <c r="E1007">
        <v>11.33</v>
      </c>
      <c r="F1007">
        <v>27.01</v>
      </c>
      <c r="G1007">
        <v>4.7359999999999998</v>
      </c>
      <c r="H1007">
        <v>3.407</v>
      </c>
      <c r="I1007">
        <v>5.7</v>
      </c>
      <c r="J1007" s="38" t="s">
        <v>122</v>
      </c>
    </row>
    <row r="1008" spans="1:10" x14ac:dyDescent="0.25">
      <c r="A1008" s="5" t="s">
        <v>1760</v>
      </c>
      <c r="C1008">
        <v>8</v>
      </c>
      <c r="D1008">
        <v>43</v>
      </c>
      <c r="E1008">
        <v>11.28</v>
      </c>
      <c r="F1008">
        <v>26.62</v>
      </c>
      <c r="G1008">
        <v>4.6349999999999998</v>
      </c>
      <c r="H1008">
        <v>3.39</v>
      </c>
      <c r="I1008">
        <v>5.5</v>
      </c>
      <c r="J1008" s="38" t="s">
        <v>122</v>
      </c>
    </row>
    <row r="1009" spans="1:10" x14ac:dyDescent="0.25">
      <c r="A1009" s="5" t="s">
        <v>1761</v>
      </c>
      <c r="C1009">
        <v>8</v>
      </c>
      <c r="D1009">
        <v>42</v>
      </c>
      <c r="E1009">
        <v>11.22</v>
      </c>
      <c r="F1009">
        <v>26.25</v>
      </c>
      <c r="G1009">
        <v>4.5229999999999997</v>
      </c>
      <c r="H1009">
        <v>3.3610000000000002</v>
      </c>
      <c r="I1009">
        <v>5.2</v>
      </c>
      <c r="J1009" s="38" t="s">
        <v>122</v>
      </c>
    </row>
    <row r="1010" spans="1:10" x14ac:dyDescent="0.25">
      <c r="A1010" s="5" t="s">
        <v>1762</v>
      </c>
      <c r="C1010">
        <v>8</v>
      </c>
      <c r="D1010">
        <v>41</v>
      </c>
      <c r="E1010">
        <v>11.14</v>
      </c>
      <c r="F1010">
        <v>25.91</v>
      </c>
      <c r="G1010">
        <v>4.3979999999999997</v>
      </c>
      <c r="H1010">
        <v>3.319</v>
      </c>
      <c r="I1010">
        <v>4.9000000000000004</v>
      </c>
      <c r="J1010" s="38" t="s">
        <v>122</v>
      </c>
    </row>
    <row r="1011" spans="1:10" x14ac:dyDescent="0.25">
      <c r="A1011" s="5" t="s">
        <v>1763</v>
      </c>
      <c r="C1011">
        <v>8</v>
      </c>
      <c r="D1011">
        <v>40</v>
      </c>
      <c r="E1011">
        <v>11.05</v>
      </c>
      <c r="F1011">
        <v>25.58</v>
      </c>
      <c r="G1011">
        <v>4.2610000000000001</v>
      </c>
      <c r="H1011">
        <v>3.2639999999999998</v>
      </c>
      <c r="I1011">
        <v>4.7</v>
      </c>
      <c r="J1011" s="38" t="s">
        <v>122</v>
      </c>
    </row>
    <row r="1012" spans="1:10" x14ac:dyDescent="0.25">
      <c r="A1012" s="5" t="s">
        <v>1764</v>
      </c>
      <c r="C1012">
        <v>8</v>
      </c>
      <c r="D1012">
        <v>39</v>
      </c>
      <c r="E1012">
        <v>10.95</v>
      </c>
      <c r="F1012">
        <v>25.26</v>
      </c>
      <c r="G1012">
        <v>4.1139999999999999</v>
      </c>
      <c r="H1012">
        <v>3.1970000000000001</v>
      </c>
      <c r="I1012">
        <v>4.4000000000000004</v>
      </c>
      <c r="J1012" s="38" t="s">
        <v>122</v>
      </c>
    </row>
    <row r="1013" spans="1:10" x14ac:dyDescent="0.25">
      <c r="A1013" s="5" t="s">
        <v>1765</v>
      </c>
      <c r="C1013">
        <v>8</v>
      </c>
      <c r="D1013">
        <v>38</v>
      </c>
      <c r="E1013">
        <v>10.84</v>
      </c>
      <c r="F1013">
        <v>24.95</v>
      </c>
      <c r="G1013">
        <v>3.9580000000000002</v>
      </c>
      <c r="H1013">
        <v>3.1190000000000002</v>
      </c>
      <c r="I1013">
        <v>4.2</v>
      </c>
      <c r="J1013" s="38" t="s">
        <v>122</v>
      </c>
    </row>
    <row r="1014" spans="1:10" x14ac:dyDescent="0.25">
      <c r="A1014" s="5" t="s">
        <v>1766</v>
      </c>
      <c r="C1014">
        <v>8</v>
      </c>
      <c r="D1014">
        <v>37</v>
      </c>
      <c r="E1014">
        <v>10.71</v>
      </c>
      <c r="F1014">
        <v>24.66</v>
      </c>
      <c r="G1014">
        <v>3.7909999999999999</v>
      </c>
      <c r="H1014">
        <v>3.0270000000000001</v>
      </c>
      <c r="I1014">
        <v>3.9</v>
      </c>
      <c r="J1014" s="38" t="s">
        <v>122</v>
      </c>
    </row>
    <row r="1015" spans="1:10" x14ac:dyDescent="0.25">
      <c r="A1015" s="5" t="s">
        <v>1767</v>
      </c>
      <c r="C1015">
        <v>8</v>
      </c>
      <c r="D1015">
        <v>36</v>
      </c>
      <c r="E1015">
        <v>10.58</v>
      </c>
      <c r="F1015">
        <v>24.38</v>
      </c>
      <c r="G1015">
        <v>3.61</v>
      </c>
      <c r="H1015">
        <v>2.9209999999999998</v>
      </c>
      <c r="I1015">
        <v>3.7</v>
      </c>
      <c r="J1015" s="38" t="s">
        <v>122</v>
      </c>
    </row>
    <row r="1016" spans="1:10" x14ac:dyDescent="0.25">
      <c r="A1016" s="5" t="s">
        <v>1768</v>
      </c>
      <c r="C1016">
        <v>8</v>
      </c>
      <c r="D1016">
        <v>35</v>
      </c>
      <c r="E1016">
        <v>10.42</v>
      </c>
      <c r="F1016">
        <v>24.14</v>
      </c>
      <c r="G1016">
        <v>3.4119999999999999</v>
      </c>
      <c r="H1016">
        <v>2.7949999999999999</v>
      </c>
      <c r="I1016">
        <v>3.5</v>
      </c>
      <c r="J1016" s="38" t="s">
        <v>122</v>
      </c>
    </row>
    <row r="1017" spans="1:10" x14ac:dyDescent="0.25">
      <c r="A1017" s="5" t="s">
        <v>1769</v>
      </c>
      <c r="C1017">
        <v>8</v>
      </c>
      <c r="D1017">
        <v>34</v>
      </c>
      <c r="E1017">
        <v>10.25</v>
      </c>
      <c r="F1017">
        <v>23.93</v>
      </c>
      <c r="G1017">
        <v>3.1920000000000002</v>
      </c>
      <c r="H1017">
        <v>2.6459999999999999</v>
      </c>
      <c r="I1017">
        <v>3.2</v>
      </c>
      <c r="J1017" s="38" t="s">
        <v>122</v>
      </c>
    </row>
    <row r="1018" spans="1:10" x14ac:dyDescent="0.25">
      <c r="A1018" s="5" t="s">
        <v>1770</v>
      </c>
      <c r="C1018">
        <v>8</v>
      </c>
      <c r="D1018">
        <v>33</v>
      </c>
      <c r="E1018">
        <v>10.039999999999999</v>
      </c>
      <c r="F1018">
        <v>23.8</v>
      </c>
      <c r="G1018">
        <v>2.9380000000000002</v>
      </c>
      <c r="H1018">
        <v>2.464</v>
      </c>
      <c r="I1018">
        <v>3</v>
      </c>
      <c r="J1018" s="38" t="s">
        <v>122</v>
      </c>
    </row>
    <row r="1019" spans="1:10" x14ac:dyDescent="0.25">
      <c r="A1019" s="5" t="s">
        <v>1771</v>
      </c>
      <c r="C1019">
        <v>8</v>
      </c>
      <c r="D1019">
        <v>165.4</v>
      </c>
      <c r="E1019">
        <v>3.94</v>
      </c>
      <c r="F1019">
        <v>151.51</v>
      </c>
      <c r="G1019">
        <v>3.74</v>
      </c>
      <c r="H1019">
        <v>-3.6190000000000002</v>
      </c>
      <c r="I1019">
        <v>0.4</v>
      </c>
      <c r="J1019" s="38" t="s">
        <v>220</v>
      </c>
    </row>
    <row r="1020" spans="1:10" x14ac:dyDescent="0.25">
      <c r="A1020" s="5" t="s">
        <v>1772</v>
      </c>
      <c r="C1020">
        <v>8</v>
      </c>
      <c r="D1020">
        <v>180</v>
      </c>
      <c r="E1020">
        <v>3.76</v>
      </c>
      <c r="F1020">
        <v>180</v>
      </c>
      <c r="G1020">
        <v>3.702</v>
      </c>
      <c r="H1020">
        <v>-3.702</v>
      </c>
      <c r="I1020">
        <v>-0.1</v>
      </c>
      <c r="J1020" s="38" t="s">
        <v>126</v>
      </c>
    </row>
    <row r="1021" spans="1:10" x14ac:dyDescent="0.25">
      <c r="A1021" s="5" t="s">
        <v>1773</v>
      </c>
      <c r="C1021">
        <v>8</v>
      </c>
      <c r="D1021">
        <v>179</v>
      </c>
      <c r="E1021">
        <v>3.75</v>
      </c>
      <c r="F1021">
        <v>178.01</v>
      </c>
      <c r="G1021">
        <v>3.7170000000000001</v>
      </c>
      <c r="H1021">
        <v>-3.7170000000000001</v>
      </c>
      <c r="I1021">
        <v>-0.1</v>
      </c>
      <c r="J1021" s="38" t="s">
        <v>126</v>
      </c>
    </row>
    <row r="1022" spans="1:10" x14ac:dyDescent="0.25">
      <c r="A1022" s="5" t="s">
        <v>1774</v>
      </c>
      <c r="C1022">
        <v>8</v>
      </c>
      <c r="D1022">
        <v>178</v>
      </c>
      <c r="E1022">
        <v>3.73</v>
      </c>
      <c r="F1022">
        <v>176</v>
      </c>
      <c r="G1022">
        <v>3.7349999999999999</v>
      </c>
      <c r="H1022">
        <v>-3.7320000000000002</v>
      </c>
      <c r="I1022">
        <v>-0.1</v>
      </c>
      <c r="J1022" s="38" t="s">
        <v>126</v>
      </c>
    </row>
    <row r="1023" spans="1:10" x14ac:dyDescent="0.25">
      <c r="A1023" s="5" t="s">
        <v>1775</v>
      </c>
      <c r="C1023">
        <v>8</v>
      </c>
      <c r="D1023">
        <v>177</v>
      </c>
      <c r="E1023">
        <v>3.72</v>
      </c>
      <c r="F1023">
        <v>173.97</v>
      </c>
      <c r="G1023">
        <v>3.7530000000000001</v>
      </c>
      <c r="H1023">
        <v>-3.7480000000000002</v>
      </c>
      <c r="I1023">
        <v>-0.1</v>
      </c>
      <c r="J1023" s="38" t="s">
        <v>126</v>
      </c>
    </row>
    <row r="1024" spans="1:10" x14ac:dyDescent="0.25">
      <c r="A1024" s="5" t="s">
        <v>1776</v>
      </c>
      <c r="C1024">
        <v>8</v>
      </c>
      <c r="D1024">
        <v>176</v>
      </c>
      <c r="E1024">
        <v>3.71</v>
      </c>
      <c r="F1024">
        <v>171.93</v>
      </c>
      <c r="G1024">
        <v>3.7730000000000001</v>
      </c>
      <c r="H1024">
        <v>-3.7639999999999998</v>
      </c>
      <c r="I1024">
        <v>-0.1</v>
      </c>
      <c r="J1024" s="38" t="s">
        <v>126</v>
      </c>
    </row>
    <row r="1025" spans="1:10" x14ac:dyDescent="0.25">
      <c r="A1025" s="5" t="s">
        <v>1777</v>
      </c>
      <c r="C1025">
        <v>8</v>
      </c>
      <c r="D1025">
        <v>175</v>
      </c>
      <c r="E1025">
        <v>3.7</v>
      </c>
      <c r="F1025">
        <v>169.87</v>
      </c>
      <c r="G1025">
        <v>3.7919999999999998</v>
      </c>
      <c r="H1025">
        <v>-3.7770000000000001</v>
      </c>
      <c r="I1025">
        <v>-0.1</v>
      </c>
      <c r="J1025" s="38" t="s">
        <v>126</v>
      </c>
    </row>
    <row r="1026" spans="1:10" x14ac:dyDescent="0.25">
      <c r="A1026" s="5" t="s">
        <v>1778</v>
      </c>
      <c r="C1026">
        <v>8</v>
      </c>
      <c r="D1026">
        <v>174</v>
      </c>
      <c r="E1026">
        <v>3.69</v>
      </c>
      <c r="F1026">
        <v>167.81</v>
      </c>
      <c r="G1026">
        <v>3.8090000000000002</v>
      </c>
      <c r="H1026">
        <v>-3.7879999999999998</v>
      </c>
      <c r="I1026">
        <v>-0.1</v>
      </c>
      <c r="J1026" s="38" t="s">
        <v>126</v>
      </c>
    </row>
    <row r="1027" spans="1:10" x14ac:dyDescent="0.25">
      <c r="A1027" s="5" t="s">
        <v>1779</v>
      </c>
      <c r="C1027">
        <v>8</v>
      </c>
      <c r="D1027">
        <v>173</v>
      </c>
      <c r="E1027">
        <v>3.69</v>
      </c>
      <c r="F1027">
        <v>165.75</v>
      </c>
      <c r="G1027">
        <v>3.8250000000000002</v>
      </c>
      <c r="H1027">
        <v>-3.7959999999999998</v>
      </c>
      <c r="I1027">
        <v>-0.1</v>
      </c>
      <c r="J1027" s="38" t="s">
        <v>126</v>
      </c>
    </row>
    <row r="1028" spans="1:10" x14ac:dyDescent="0.25">
      <c r="A1028" s="5" t="s">
        <v>1780</v>
      </c>
      <c r="C1028">
        <v>8</v>
      </c>
      <c r="D1028">
        <v>172</v>
      </c>
      <c r="E1028">
        <v>3.7</v>
      </c>
      <c r="F1028">
        <v>163.69999999999999</v>
      </c>
      <c r="G1028">
        <v>3.8380000000000001</v>
      </c>
      <c r="H1028">
        <v>-3.8</v>
      </c>
      <c r="I1028">
        <v>-0.1</v>
      </c>
      <c r="J1028" s="38" t="s">
        <v>126</v>
      </c>
    </row>
    <row r="1029" spans="1:10" x14ac:dyDescent="0.25">
      <c r="A1029" s="5" t="s">
        <v>1781</v>
      </c>
      <c r="C1029">
        <v>8</v>
      </c>
      <c r="D1029">
        <v>171</v>
      </c>
      <c r="E1029">
        <v>3.71</v>
      </c>
      <c r="F1029">
        <v>161.66999999999999</v>
      </c>
      <c r="G1029">
        <v>3.847</v>
      </c>
      <c r="H1029">
        <v>-3.7989999999999999</v>
      </c>
      <c r="I1029">
        <v>0</v>
      </c>
      <c r="J1029" s="38" t="s">
        <v>126</v>
      </c>
    </row>
    <row r="1030" spans="1:10" x14ac:dyDescent="0.25">
      <c r="A1030" s="5" t="s">
        <v>1782</v>
      </c>
      <c r="C1030">
        <v>8</v>
      </c>
      <c r="D1030">
        <v>170</v>
      </c>
      <c r="E1030">
        <v>3.73</v>
      </c>
      <c r="F1030">
        <v>159.66999999999999</v>
      </c>
      <c r="G1030">
        <v>3.851</v>
      </c>
      <c r="H1030">
        <v>-3.7930000000000001</v>
      </c>
      <c r="I1030">
        <v>0</v>
      </c>
      <c r="J1030" s="38" t="s">
        <v>126</v>
      </c>
    </row>
    <row r="1031" spans="1:10" x14ac:dyDescent="0.25">
      <c r="A1031" s="5" t="s">
        <v>1783</v>
      </c>
      <c r="C1031">
        <v>8</v>
      </c>
      <c r="D1031">
        <v>169</v>
      </c>
      <c r="E1031">
        <v>3.75</v>
      </c>
      <c r="F1031">
        <v>157.71</v>
      </c>
      <c r="G1031">
        <v>3.851</v>
      </c>
      <c r="H1031">
        <v>-3.7810000000000001</v>
      </c>
      <c r="I1031">
        <v>0</v>
      </c>
      <c r="J1031" s="38" t="s">
        <v>126</v>
      </c>
    </row>
    <row r="1032" spans="1:10" x14ac:dyDescent="0.25">
      <c r="A1032" s="5" t="s">
        <v>1784</v>
      </c>
      <c r="C1032">
        <v>8</v>
      </c>
      <c r="D1032">
        <v>168</v>
      </c>
      <c r="E1032">
        <v>3.78</v>
      </c>
      <c r="F1032">
        <v>155.78</v>
      </c>
      <c r="G1032">
        <v>3.8490000000000002</v>
      </c>
      <c r="H1032">
        <v>-3.7650000000000001</v>
      </c>
      <c r="I1032">
        <v>0</v>
      </c>
      <c r="J1032" s="38" t="s">
        <v>126</v>
      </c>
    </row>
    <row r="1033" spans="1:10" x14ac:dyDescent="0.25">
      <c r="A1033" s="5" t="s">
        <v>1785</v>
      </c>
      <c r="C1033">
        <v>8</v>
      </c>
      <c r="D1033">
        <v>167</v>
      </c>
      <c r="E1033">
        <v>3.81</v>
      </c>
      <c r="F1033">
        <v>153.88</v>
      </c>
      <c r="G1033">
        <v>3.847</v>
      </c>
      <c r="H1033">
        <v>-3.7480000000000002</v>
      </c>
      <c r="I1033">
        <v>0</v>
      </c>
      <c r="J1033" s="38" t="s">
        <v>126</v>
      </c>
    </row>
    <row r="1034" spans="1:10" x14ac:dyDescent="0.25">
      <c r="A1034" s="5" t="s">
        <v>1786</v>
      </c>
      <c r="C1034">
        <v>8</v>
      </c>
      <c r="D1034">
        <v>166</v>
      </c>
      <c r="E1034">
        <v>3.84</v>
      </c>
      <c r="F1034">
        <v>151.99</v>
      </c>
      <c r="G1034">
        <v>3.8460000000000001</v>
      </c>
      <c r="H1034">
        <v>-3.7309999999999999</v>
      </c>
      <c r="I1034">
        <v>0</v>
      </c>
      <c r="J1034" s="38" t="s">
        <v>126</v>
      </c>
    </row>
    <row r="1035" spans="1:10" x14ac:dyDescent="0.25">
      <c r="A1035" s="5" t="s">
        <v>1787</v>
      </c>
      <c r="C1035">
        <v>8</v>
      </c>
      <c r="D1035">
        <v>165</v>
      </c>
      <c r="E1035">
        <v>3.88</v>
      </c>
      <c r="F1035">
        <v>150.11000000000001</v>
      </c>
      <c r="G1035">
        <v>3.847</v>
      </c>
      <c r="H1035">
        <v>-3.7160000000000002</v>
      </c>
      <c r="I1035">
        <v>0</v>
      </c>
      <c r="J1035" s="38" t="s">
        <v>126</v>
      </c>
    </row>
    <row r="1036" spans="1:10" x14ac:dyDescent="0.25">
      <c r="A1036" s="5" t="s">
        <v>1788</v>
      </c>
      <c r="C1036">
        <v>8</v>
      </c>
      <c r="D1036">
        <v>164</v>
      </c>
      <c r="E1036">
        <v>3.91</v>
      </c>
      <c r="F1036">
        <v>148.22999999999999</v>
      </c>
      <c r="G1036">
        <v>3.851</v>
      </c>
      <c r="H1036">
        <v>-3.702</v>
      </c>
      <c r="I1036">
        <v>0</v>
      </c>
      <c r="J1036" s="38" t="s">
        <v>126</v>
      </c>
    </row>
    <row r="1037" spans="1:10" x14ac:dyDescent="0.25">
      <c r="A1037" s="5" t="s">
        <v>1789</v>
      </c>
      <c r="C1037">
        <v>8</v>
      </c>
      <c r="D1037">
        <v>163</v>
      </c>
      <c r="E1037">
        <v>3.94</v>
      </c>
      <c r="F1037">
        <v>146.35</v>
      </c>
      <c r="G1037">
        <v>3.8580000000000001</v>
      </c>
      <c r="H1037">
        <v>-3.69</v>
      </c>
      <c r="I1037">
        <v>0</v>
      </c>
      <c r="J1037" s="38" t="s">
        <v>126</v>
      </c>
    </row>
    <row r="1038" spans="1:10" x14ac:dyDescent="0.25">
      <c r="A1038" s="5" t="s">
        <v>1790</v>
      </c>
      <c r="C1038">
        <v>8</v>
      </c>
      <c r="D1038">
        <v>162</v>
      </c>
      <c r="E1038">
        <v>3.97</v>
      </c>
      <c r="F1038">
        <v>144.47</v>
      </c>
      <c r="G1038">
        <v>3.867</v>
      </c>
      <c r="H1038">
        <v>-3.677</v>
      </c>
      <c r="I1038">
        <v>0.1</v>
      </c>
      <c r="J1038" s="38" t="s">
        <v>126</v>
      </c>
    </row>
    <row r="1039" spans="1:10" x14ac:dyDescent="0.25">
      <c r="A1039" s="5" t="s">
        <v>1791</v>
      </c>
      <c r="C1039">
        <v>8</v>
      </c>
      <c r="D1039">
        <v>161</v>
      </c>
      <c r="E1039">
        <v>4</v>
      </c>
      <c r="F1039">
        <v>142.63999999999999</v>
      </c>
      <c r="G1039">
        <v>3.8730000000000002</v>
      </c>
      <c r="H1039">
        <v>-3.6619999999999999</v>
      </c>
      <c r="I1039">
        <v>0.1</v>
      </c>
      <c r="J1039" s="38" t="s">
        <v>126</v>
      </c>
    </row>
    <row r="1040" spans="1:10" x14ac:dyDescent="0.25">
      <c r="A1040" s="5" t="s">
        <v>1792</v>
      </c>
      <c r="C1040">
        <v>8</v>
      </c>
      <c r="D1040">
        <v>160</v>
      </c>
      <c r="E1040">
        <v>4.04</v>
      </c>
      <c r="F1040">
        <v>140.87</v>
      </c>
      <c r="G1040">
        <v>3.875</v>
      </c>
      <c r="H1040">
        <v>-3.641</v>
      </c>
      <c r="I1040">
        <v>0.1</v>
      </c>
      <c r="J1040" s="38" t="s">
        <v>126</v>
      </c>
    </row>
    <row r="1041" spans="1:10" x14ac:dyDescent="0.25">
      <c r="A1041" s="5" t="s">
        <v>1793</v>
      </c>
      <c r="C1041">
        <v>8</v>
      </c>
      <c r="D1041">
        <v>159</v>
      </c>
      <c r="E1041">
        <v>4.09</v>
      </c>
      <c r="F1041">
        <v>139.16999999999999</v>
      </c>
      <c r="G1041">
        <v>3.871</v>
      </c>
      <c r="H1041">
        <v>-3.6139999999999999</v>
      </c>
      <c r="I1041">
        <v>0.2</v>
      </c>
      <c r="J1041" s="38" t="s">
        <v>126</v>
      </c>
    </row>
    <row r="1042" spans="1:10" x14ac:dyDescent="0.25">
      <c r="A1042" s="5" t="s">
        <v>1794</v>
      </c>
      <c r="C1042">
        <v>8</v>
      </c>
      <c r="D1042">
        <v>158</v>
      </c>
      <c r="E1042">
        <v>4.1399999999999997</v>
      </c>
      <c r="F1042">
        <v>137.55000000000001</v>
      </c>
      <c r="G1042">
        <v>3.8620000000000001</v>
      </c>
      <c r="H1042">
        <v>-3.581</v>
      </c>
      <c r="I1042">
        <v>0.2</v>
      </c>
      <c r="J1042" s="38" t="s">
        <v>126</v>
      </c>
    </row>
    <row r="1043" spans="1:10" x14ac:dyDescent="0.25">
      <c r="A1043" s="5" t="s">
        <v>1795</v>
      </c>
      <c r="C1043">
        <v>8</v>
      </c>
      <c r="D1043">
        <v>157</v>
      </c>
      <c r="E1043">
        <v>4.2</v>
      </c>
      <c r="F1043">
        <v>135.99</v>
      </c>
      <c r="G1043">
        <v>3.85</v>
      </c>
      <c r="H1043">
        <v>-3.544</v>
      </c>
      <c r="I1043">
        <v>0.3</v>
      </c>
      <c r="J1043" s="38" t="s">
        <v>126</v>
      </c>
    </row>
    <row r="1044" spans="1:10" x14ac:dyDescent="0.25">
      <c r="A1044" s="5" t="s">
        <v>1796</v>
      </c>
      <c r="C1044">
        <v>8</v>
      </c>
      <c r="D1044">
        <v>156</v>
      </c>
      <c r="E1044">
        <v>4.25</v>
      </c>
      <c r="F1044">
        <v>134.49</v>
      </c>
      <c r="G1044">
        <v>3.835</v>
      </c>
      <c r="H1044">
        <v>-3.504</v>
      </c>
      <c r="I1044">
        <v>0.3</v>
      </c>
      <c r="J1044" s="38" t="s">
        <v>126</v>
      </c>
    </row>
    <row r="1045" spans="1:10" x14ac:dyDescent="0.25">
      <c r="A1045" s="5" t="s">
        <v>1797</v>
      </c>
      <c r="C1045">
        <v>8</v>
      </c>
      <c r="D1045">
        <v>155</v>
      </c>
      <c r="E1045">
        <v>4.3099999999999996</v>
      </c>
      <c r="F1045">
        <v>133.03</v>
      </c>
      <c r="G1045">
        <v>3.8180000000000001</v>
      </c>
      <c r="H1045">
        <v>-3.46</v>
      </c>
      <c r="I1045">
        <v>0.4</v>
      </c>
      <c r="J1045" s="38" t="s">
        <v>126</v>
      </c>
    </row>
    <row r="1046" spans="1:10" x14ac:dyDescent="0.25">
      <c r="A1046" s="5" t="s">
        <v>1798</v>
      </c>
      <c r="C1046">
        <v>8</v>
      </c>
      <c r="D1046">
        <v>154</v>
      </c>
      <c r="E1046">
        <v>4.38</v>
      </c>
      <c r="F1046">
        <v>131.61000000000001</v>
      </c>
      <c r="G1046">
        <v>3.8010000000000002</v>
      </c>
      <c r="H1046">
        <v>-3.4159999999999999</v>
      </c>
      <c r="I1046">
        <v>0.4</v>
      </c>
      <c r="J1046" s="38" t="s">
        <v>126</v>
      </c>
    </row>
    <row r="1047" spans="1:10" x14ac:dyDescent="0.25">
      <c r="A1047" s="5" t="s">
        <v>1799</v>
      </c>
      <c r="C1047">
        <v>8</v>
      </c>
      <c r="D1047">
        <v>153</v>
      </c>
      <c r="E1047">
        <v>4.4400000000000004</v>
      </c>
      <c r="F1047">
        <v>130.21</v>
      </c>
      <c r="G1047">
        <v>3.7839999999999998</v>
      </c>
      <c r="H1047">
        <v>-3.3719999999999999</v>
      </c>
      <c r="I1047">
        <v>0.4</v>
      </c>
      <c r="J1047" s="38" t="s">
        <v>126</v>
      </c>
    </row>
    <row r="1048" spans="1:10" x14ac:dyDescent="0.25">
      <c r="A1048" s="5" t="s">
        <v>1800</v>
      </c>
      <c r="C1048">
        <v>8</v>
      </c>
      <c r="D1048">
        <v>152</v>
      </c>
      <c r="E1048">
        <v>4.5</v>
      </c>
      <c r="F1048">
        <v>128.82</v>
      </c>
      <c r="G1048">
        <v>3.77</v>
      </c>
      <c r="H1048">
        <v>-3.3279999999999998</v>
      </c>
      <c r="I1048">
        <v>0.5</v>
      </c>
      <c r="J1048" s="38" t="s">
        <v>126</v>
      </c>
    </row>
    <row r="1049" spans="1:10" x14ac:dyDescent="0.25">
      <c r="A1049" s="5" t="s">
        <v>1801</v>
      </c>
      <c r="C1049">
        <v>8</v>
      </c>
      <c r="D1049">
        <v>151</v>
      </c>
      <c r="E1049">
        <v>4.55</v>
      </c>
      <c r="F1049">
        <v>127.42</v>
      </c>
      <c r="G1049">
        <v>3.758</v>
      </c>
      <c r="H1049">
        <v>-3.2869999999999999</v>
      </c>
      <c r="I1049">
        <v>0.5</v>
      </c>
      <c r="J1049" s="38" t="s">
        <v>126</v>
      </c>
    </row>
    <row r="1050" spans="1:10" x14ac:dyDescent="0.25">
      <c r="A1050" s="5" t="s">
        <v>1802</v>
      </c>
      <c r="C1050">
        <v>8</v>
      </c>
      <c r="D1050">
        <v>150</v>
      </c>
      <c r="E1050">
        <v>4.6100000000000003</v>
      </c>
      <c r="F1050">
        <v>126.01</v>
      </c>
      <c r="G1050">
        <v>3.75</v>
      </c>
      <c r="H1050">
        <v>-3.2480000000000002</v>
      </c>
      <c r="I1050">
        <v>0.6</v>
      </c>
      <c r="J1050" s="38" t="s">
        <v>126</v>
      </c>
    </row>
    <row r="1051" spans="1:10" x14ac:dyDescent="0.25">
      <c r="A1051" s="5" t="s">
        <v>1803</v>
      </c>
      <c r="C1051">
        <v>8</v>
      </c>
      <c r="D1051">
        <v>149</v>
      </c>
      <c r="E1051">
        <v>4.67</v>
      </c>
      <c r="F1051">
        <v>124.6</v>
      </c>
      <c r="G1051">
        <v>3.7450000000000001</v>
      </c>
      <c r="H1051">
        <v>-3.21</v>
      </c>
      <c r="I1051">
        <v>0.6</v>
      </c>
      <c r="J1051" s="38" t="s">
        <v>126</v>
      </c>
    </row>
    <row r="1052" spans="1:10" x14ac:dyDescent="0.25">
      <c r="A1052" s="5" t="s">
        <v>1804</v>
      </c>
      <c r="C1052">
        <v>8</v>
      </c>
      <c r="D1052">
        <v>148</v>
      </c>
      <c r="E1052">
        <v>4.72</v>
      </c>
      <c r="F1052">
        <v>123.16</v>
      </c>
      <c r="G1052">
        <v>3.7440000000000002</v>
      </c>
      <c r="H1052">
        <v>-3.1749999999999998</v>
      </c>
      <c r="I1052">
        <v>0.6</v>
      </c>
      <c r="J1052" s="38" t="s">
        <v>126</v>
      </c>
    </row>
    <row r="1053" spans="1:10" x14ac:dyDescent="0.25">
      <c r="A1053" s="5" t="s">
        <v>1805</v>
      </c>
      <c r="C1053">
        <v>8</v>
      </c>
      <c r="D1053">
        <v>147</v>
      </c>
      <c r="E1053">
        <v>4.78</v>
      </c>
      <c r="F1053">
        <v>121.71</v>
      </c>
      <c r="G1053">
        <v>3.7469999999999999</v>
      </c>
      <c r="H1053">
        <v>-3.1419999999999999</v>
      </c>
      <c r="I1053">
        <v>0.6</v>
      </c>
      <c r="J1053" s="38" t="s">
        <v>126</v>
      </c>
    </row>
    <row r="1054" spans="1:10" x14ac:dyDescent="0.25">
      <c r="A1054" s="5" t="s">
        <v>1806</v>
      </c>
      <c r="C1054">
        <v>8</v>
      </c>
      <c r="D1054">
        <v>146</v>
      </c>
      <c r="E1054">
        <v>4.83</v>
      </c>
      <c r="F1054">
        <v>120.23</v>
      </c>
      <c r="G1054">
        <v>3.754</v>
      </c>
      <c r="H1054">
        <v>-3.1120000000000001</v>
      </c>
      <c r="I1054">
        <v>0.7</v>
      </c>
      <c r="J1054" s="38" t="s">
        <v>126</v>
      </c>
    </row>
    <row r="1055" spans="1:10" x14ac:dyDescent="0.25">
      <c r="A1055" s="5" t="s">
        <v>1807</v>
      </c>
      <c r="C1055">
        <v>8</v>
      </c>
      <c r="D1055">
        <v>145</v>
      </c>
      <c r="E1055">
        <v>4.88</v>
      </c>
      <c r="F1055">
        <v>118.74</v>
      </c>
      <c r="G1055">
        <v>3.766</v>
      </c>
      <c r="H1055">
        <v>-3.0840000000000001</v>
      </c>
      <c r="I1055">
        <v>0.7</v>
      </c>
      <c r="J1055" s="38" t="s">
        <v>126</v>
      </c>
    </row>
    <row r="1056" spans="1:10" x14ac:dyDescent="0.25">
      <c r="A1056" s="5" t="s">
        <v>1808</v>
      </c>
      <c r="C1056">
        <v>8</v>
      </c>
      <c r="D1056">
        <v>144</v>
      </c>
      <c r="E1056">
        <v>4.93</v>
      </c>
      <c r="F1056">
        <v>117.22</v>
      </c>
      <c r="G1056">
        <v>3.7810000000000001</v>
      </c>
      <c r="H1056">
        <v>-3.0590000000000002</v>
      </c>
      <c r="I1056">
        <v>0.7</v>
      </c>
      <c r="J1056" s="38" t="s">
        <v>126</v>
      </c>
    </row>
    <row r="1057" spans="1:10" x14ac:dyDescent="0.25">
      <c r="A1057" s="5" t="s">
        <v>1809</v>
      </c>
      <c r="C1057">
        <v>8</v>
      </c>
      <c r="D1057">
        <v>143</v>
      </c>
      <c r="E1057">
        <v>4.9800000000000004</v>
      </c>
      <c r="F1057">
        <v>115.68</v>
      </c>
      <c r="G1057">
        <v>3.8</v>
      </c>
      <c r="H1057">
        <v>-3.0339999999999998</v>
      </c>
      <c r="I1057">
        <v>0.7</v>
      </c>
      <c r="J1057" s="38" t="s">
        <v>126</v>
      </c>
    </row>
    <row r="1058" spans="1:10" x14ac:dyDescent="0.25">
      <c r="A1058" s="5" t="s">
        <v>1810</v>
      </c>
      <c r="C1058">
        <v>8</v>
      </c>
      <c r="D1058">
        <v>142</v>
      </c>
      <c r="E1058">
        <v>5.03</v>
      </c>
      <c r="F1058">
        <v>114.14</v>
      </c>
      <c r="G1058">
        <v>3.8210000000000002</v>
      </c>
      <c r="H1058">
        <v>-3.0110000000000001</v>
      </c>
      <c r="I1058">
        <v>0.7</v>
      </c>
      <c r="J1058" s="38" t="s">
        <v>126</v>
      </c>
    </row>
    <row r="1059" spans="1:10" x14ac:dyDescent="0.25">
      <c r="A1059" s="5" t="s">
        <v>1811</v>
      </c>
      <c r="C1059">
        <v>8</v>
      </c>
      <c r="D1059">
        <v>141</v>
      </c>
      <c r="E1059">
        <v>5.09</v>
      </c>
      <c r="F1059">
        <v>112.59</v>
      </c>
      <c r="G1059">
        <v>3.8450000000000002</v>
      </c>
      <c r="H1059">
        <v>-2.988</v>
      </c>
      <c r="I1059">
        <v>0.7</v>
      </c>
      <c r="J1059" s="38" t="s">
        <v>126</v>
      </c>
    </row>
    <row r="1060" spans="1:10" x14ac:dyDescent="0.25">
      <c r="A1060" s="5" t="s">
        <v>1812</v>
      </c>
      <c r="C1060">
        <v>8</v>
      </c>
      <c r="D1060">
        <v>140</v>
      </c>
      <c r="E1060">
        <v>5.14</v>
      </c>
      <c r="F1060">
        <v>111.05</v>
      </c>
      <c r="G1060">
        <v>3.87</v>
      </c>
      <c r="H1060">
        <v>-2.9649999999999999</v>
      </c>
      <c r="I1060">
        <v>0.8</v>
      </c>
      <c r="J1060" s="38" t="s">
        <v>126</v>
      </c>
    </row>
    <row r="1061" spans="1:10" x14ac:dyDescent="0.25">
      <c r="A1061" s="5" t="s">
        <v>1813</v>
      </c>
      <c r="C1061">
        <v>8</v>
      </c>
      <c r="D1061">
        <v>139</v>
      </c>
      <c r="E1061">
        <v>5.19</v>
      </c>
      <c r="F1061">
        <v>109.52</v>
      </c>
      <c r="G1061">
        <v>3.8959999999999999</v>
      </c>
      <c r="H1061">
        <v>-2.94</v>
      </c>
      <c r="I1061">
        <v>0.8</v>
      </c>
      <c r="J1061" s="38" t="s">
        <v>126</v>
      </c>
    </row>
    <row r="1062" spans="1:10" x14ac:dyDescent="0.25">
      <c r="A1062" s="5" t="s">
        <v>1814</v>
      </c>
      <c r="C1062">
        <v>8</v>
      </c>
      <c r="D1062">
        <v>138</v>
      </c>
      <c r="E1062">
        <v>5.25</v>
      </c>
      <c r="F1062">
        <v>108.02</v>
      </c>
      <c r="G1062">
        <v>3.9209999999999998</v>
      </c>
      <c r="H1062">
        <v>-2.9140000000000001</v>
      </c>
      <c r="I1062">
        <v>0.8</v>
      </c>
      <c r="J1062" s="38" t="s">
        <v>126</v>
      </c>
    </row>
    <row r="1063" spans="1:10" x14ac:dyDescent="0.25">
      <c r="A1063" s="5" t="s">
        <v>1815</v>
      </c>
      <c r="C1063">
        <v>8</v>
      </c>
      <c r="D1063">
        <v>137</v>
      </c>
      <c r="E1063">
        <v>5.31</v>
      </c>
      <c r="F1063">
        <v>106.53</v>
      </c>
      <c r="G1063">
        <v>3.9470000000000001</v>
      </c>
      <c r="H1063">
        <v>-2.8860000000000001</v>
      </c>
      <c r="I1063">
        <v>0.8</v>
      </c>
      <c r="J1063" s="38" t="s">
        <v>126</v>
      </c>
    </row>
    <row r="1064" spans="1:10" x14ac:dyDescent="0.25">
      <c r="A1064" s="5" t="s">
        <v>1816</v>
      </c>
      <c r="C1064">
        <v>8</v>
      </c>
      <c r="D1064">
        <v>136</v>
      </c>
      <c r="E1064">
        <v>5.37</v>
      </c>
      <c r="F1064">
        <v>105.07</v>
      </c>
      <c r="G1064">
        <v>3.972</v>
      </c>
      <c r="H1064">
        <v>-2.8570000000000002</v>
      </c>
      <c r="I1064">
        <v>0.8</v>
      </c>
      <c r="J1064" s="38" t="s">
        <v>126</v>
      </c>
    </row>
    <row r="1065" spans="1:10" x14ac:dyDescent="0.25">
      <c r="A1065" s="5" t="s">
        <v>1817</v>
      </c>
      <c r="C1065">
        <v>8</v>
      </c>
      <c r="D1065">
        <v>135</v>
      </c>
      <c r="E1065">
        <v>5.43</v>
      </c>
      <c r="F1065">
        <v>103.63</v>
      </c>
      <c r="G1065">
        <v>3.9969999999999999</v>
      </c>
      <c r="H1065">
        <v>-2.8260000000000001</v>
      </c>
      <c r="I1065">
        <v>0.8</v>
      </c>
      <c r="J1065" s="38" t="s">
        <v>126</v>
      </c>
    </row>
    <row r="1066" spans="1:10" x14ac:dyDescent="0.25">
      <c r="A1066" s="5" t="s">
        <v>1818</v>
      </c>
      <c r="C1066">
        <v>8</v>
      </c>
      <c r="D1066">
        <v>171.7</v>
      </c>
      <c r="E1066">
        <v>3.7</v>
      </c>
      <c r="F1066">
        <v>163.05000000000001</v>
      </c>
      <c r="G1066">
        <v>3.8410000000000002</v>
      </c>
      <c r="H1066">
        <v>-3.8010000000000002</v>
      </c>
      <c r="I1066">
        <v>0</v>
      </c>
      <c r="J1066" s="38" t="s">
        <v>218</v>
      </c>
    </row>
    <row r="1067" spans="1:10" x14ac:dyDescent="0.25">
      <c r="A1067" s="5" t="s">
        <v>1819</v>
      </c>
      <c r="C1067">
        <v>8</v>
      </c>
      <c r="D1067">
        <v>45.7</v>
      </c>
      <c r="E1067">
        <v>11.41</v>
      </c>
      <c r="F1067">
        <v>27.69</v>
      </c>
      <c r="G1067">
        <v>4.8940000000000001</v>
      </c>
      <c r="H1067">
        <v>3.4159999999999999</v>
      </c>
      <c r="I1067">
        <v>6.3</v>
      </c>
      <c r="J1067" s="38" t="s">
        <v>219</v>
      </c>
    </row>
    <row r="1068" spans="1:10" x14ac:dyDescent="0.25">
      <c r="A1068" s="5" t="s">
        <v>1379</v>
      </c>
      <c r="C1068">
        <v>8</v>
      </c>
      <c r="D1068">
        <v>180</v>
      </c>
      <c r="E1068">
        <v>3.9</v>
      </c>
      <c r="F1068">
        <v>180</v>
      </c>
      <c r="G1068">
        <v>3.7509999999999999</v>
      </c>
      <c r="H1068">
        <v>-3.7509999999999999</v>
      </c>
      <c r="I1068">
        <v>0.1</v>
      </c>
      <c r="J1068" s="38" t="s">
        <v>929</v>
      </c>
    </row>
    <row r="1069" spans="1:10" x14ac:dyDescent="0.25">
      <c r="A1069" s="5" t="s">
        <v>1394</v>
      </c>
      <c r="C1069">
        <v>8</v>
      </c>
      <c r="D1069">
        <v>165</v>
      </c>
      <c r="E1069">
        <v>3.93</v>
      </c>
      <c r="F1069">
        <v>149.77000000000001</v>
      </c>
      <c r="G1069">
        <v>3.992</v>
      </c>
      <c r="H1069">
        <v>-3.8559999999999999</v>
      </c>
      <c r="I1069">
        <v>0.4</v>
      </c>
      <c r="J1069" s="38" t="s">
        <v>929</v>
      </c>
    </row>
    <row r="1070" spans="1:10" x14ac:dyDescent="0.25">
      <c r="A1070" s="5" t="s">
        <v>1409</v>
      </c>
      <c r="C1070">
        <v>8</v>
      </c>
      <c r="D1070">
        <v>150</v>
      </c>
      <c r="E1070">
        <v>4.38</v>
      </c>
      <c r="F1070">
        <v>119.09</v>
      </c>
      <c r="G1070">
        <v>4.4989999999999997</v>
      </c>
      <c r="H1070">
        <v>-3.8959999999999999</v>
      </c>
      <c r="I1070">
        <v>0.8</v>
      </c>
      <c r="J1070" s="38" t="s">
        <v>929</v>
      </c>
    </row>
    <row r="1071" spans="1:10" x14ac:dyDescent="0.25">
      <c r="A1071" s="5" t="s">
        <v>1424</v>
      </c>
      <c r="C1071">
        <v>8</v>
      </c>
      <c r="D1071">
        <v>135</v>
      </c>
      <c r="E1071">
        <v>5.41</v>
      </c>
      <c r="F1071">
        <v>92.19</v>
      </c>
      <c r="G1071">
        <v>5.2039999999999997</v>
      </c>
      <c r="H1071">
        <v>-3.68</v>
      </c>
      <c r="I1071">
        <v>1.5</v>
      </c>
      <c r="J1071" s="38" t="s">
        <v>929</v>
      </c>
    </row>
    <row r="1072" spans="1:10" x14ac:dyDescent="0.25">
      <c r="A1072" s="5" t="s">
        <v>1439</v>
      </c>
      <c r="C1072">
        <v>8</v>
      </c>
      <c r="D1072">
        <v>120</v>
      </c>
      <c r="E1072">
        <v>6.93</v>
      </c>
      <c r="F1072">
        <v>72.87</v>
      </c>
      <c r="G1072">
        <v>5.8659999999999997</v>
      </c>
      <c r="H1072">
        <v>-2.9329999999999998</v>
      </c>
      <c r="I1072">
        <v>2.7</v>
      </c>
      <c r="J1072" s="38" t="s">
        <v>929</v>
      </c>
    </row>
    <row r="1073" spans="1:10" x14ac:dyDescent="0.25">
      <c r="A1073" s="5" t="s">
        <v>1449</v>
      </c>
      <c r="C1073">
        <v>8</v>
      </c>
      <c r="D1073">
        <v>110</v>
      </c>
      <c r="E1073">
        <v>7.98</v>
      </c>
      <c r="F1073">
        <v>64.180000000000007</v>
      </c>
      <c r="G1073">
        <v>6.0880000000000001</v>
      </c>
      <c r="H1073">
        <v>-2.0819999999999999</v>
      </c>
      <c r="I1073">
        <v>3.5</v>
      </c>
      <c r="J1073" s="38" t="s">
        <v>929</v>
      </c>
    </row>
    <row r="1074" spans="1:10" x14ac:dyDescent="0.25">
      <c r="A1074" s="5" t="s">
        <v>1469</v>
      </c>
      <c r="C1074">
        <v>8</v>
      </c>
      <c r="D1074">
        <v>90</v>
      </c>
      <c r="E1074">
        <v>9.85</v>
      </c>
      <c r="F1074">
        <v>50.72</v>
      </c>
      <c r="G1074">
        <v>6.2160000000000002</v>
      </c>
      <c r="H1074">
        <v>0</v>
      </c>
      <c r="I1074">
        <v>6.1</v>
      </c>
      <c r="J1074" s="38" t="s">
        <v>929</v>
      </c>
    </row>
    <row r="1075" spans="1:10" x14ac:dyDescent="0.25">
      <c r="A1075" s="5" t="s">
        <v>1479</v>
      </c>
      <c r="C1075">
        <v>8</v>
      </c>
      <c r="D1075">
        <v>80</v>
      </c>
      <c r="E1075">
        <v>10.58</v>
      </c>
      <c r="F1075">
        <v>44.96</v>
      </c>
      <c r="G1075">
        <v>6.1159999999999997</v>
      </c>
      <c r="H1075">
        <v>1.0620000000000001</v>
      </c>
      <c r="I1075">
        <v>8.9</v>
      </c>
      <c r="J1075" s="38" t="s">
        <v>929</v>
      </c>
    </row>
    <row r="1076" spans="1:10" x14ac:dyDescent="0.25">
      <c r="A1076" s="5" t="s">
        <v>1484</v>
      </c>
      <c r="C1076">
        <v>8</v>
      </c>
      <c r="D1076">
        <v>75</v>
      </c>
      <c r="E1076">
        <v>10.87</v>
      </c>
      <c r="F1076">
        <v>42.34</v>
      </c>
      <c r="G1076">
        <v>6.0090000000000003</v>
      </c>
      <c r="H1076">
        <v>1.5549999999999999</v>
      </c>
      <c r="I1076">
        <v>9.4</v>
      </c>
      <c r="J1076" s="38" t="s">
        <v>929</v>
      </c>
    </row>
    <row r="1077" spans="1:10" x14ac:dyDescent="0.25">
      <c r="A1077" s="5" t="s">
        <v>1489</v>
      </c>
      <c r="C1077">
        <v>8</v>
      </c>
      <c r="D1077">
        <v>70</v>
      </c>
      <c r="E1077">
        <v>11.08</v>
      </c>
      <c r="F1077">
        <v>40.04</v>
      </c>
      <c r="G1077">
        <v>5.8319999999999999</v>
      </c>
      <c r="H1077">
        <v>1.9950000000000001</v>
      </c>
      <c r="I1077">
        <v>8.6999999999999993</v>
      </c>
      <c r="J1077" s="38" t="s">
        <v>929</v>
      </c>
    </row>
    <row r="1078" spans="1:10" x14ac:dyDescent="0.25">
      <c r="A1078" s="5" t="s">
        <v>1499</v>
      </c>
      <c r="C1078">
        <v>8</v>
      </c>
      <c r="D1078">
        <v>60</v>
      </c>
      <c r="E1078">
        <v>11.13</v>
      </c>
      <c r="F1078">
        <v>36.43</v>
      </c>
      <c r="G1078">
        <v>5.1150000000000002</v>
      </c>
      <c r="H1078">
        <v>2.5569999999999999</v>
      </c>
      <c r="I1078">
        <v>5</v>
      </c>
      <c r="J1078" s="38" t="s">
        <v>929</v>
      </c>
    </row>
    <row r="1079" spans="1:10" x14ac:dyDescent="0.25">
      <c r="A1079" s="5" t="s">
        <v>1820</v>
      </c>
      <c r="C1079">
        <v>8</v>
      </c>
      <c r="D1079">
        <v>152.9</v>
      </c>
      <c r="E1079">
        <v>4.25</v>
      </c>
      <c r="F1079">
        <v>124.96</v>
      </c>
      <c r="G1079">
        <v>4.3810000000000002</v>
      </c>
      <c r="H1079">
        <v>-3.9020000000000001</v>
      </c>
      <c r="I1079">
        <v>0.7</v>
      </c>
      <c r="J1079" s="38" t="s">
        <v>1051</v>
      </c>
    </row>
    <row r="1080" spans="1:10" x14ac:dyDescent="0.25">
      <c r="A1080" s="5" t="s">
        <v>1501</v>
      </c>
      <c r="C1080">
        <v>8</v>
      </c>
      <c r="D1080">
        <v>180</v>
      </c>
      <c r="E1080">
        <v>3.91</v>
      </c>
      <c r="F1080">
        <v>180</v>
      </c>
      <c r="G1080">
        <v>3.742</v>
      </c>
      <c r="H1080">
        <v>-3.742</v>
      </c>
      <c r="I1080">
        <v>0.1</v>
      </c>
      <c r="J1080" s="38" t="s">
        <v>1053</v>
      </c>
    </row>
    <row r="1081" spans="1:10" x14ac:dyDescent="0.25">
      <c r="A1081" s="5" t="s">
        <v>1516</v>
      </c>
      <c r="C1081">
        <v>8</v>
      </c>
      <c r="D1081">
        <v>165</v>
      </c>
      <c r="E1081">
        <v>3.93</v>
      </c>
      <c r="F1081">
        <v>149.78</v>
      </c>
      <c r="G1081">
        <v>3.9889999999999999</v>
      </c>
      <c r="H1081">
        <v>-3.8530000000000002</v>
      </c>
      <c r="I1081">
        <v>0.4</v>
      </c>
      <c r="J1081" s="38" t="s">
        <v>1053</v>
      </c>
    </row>
    <row r="1082" spans="1:10" x14ac:dyDescent="0.25">
      <c r="A1082" s="5" t="s">
        <v>1531</v>
      </c>
      <c r="C1082">
        <v>8</v>
      </c>
      <c r="D1082">
        <v>150</v>
      </c>
      <c r="E1082">
        <v>4.37</v>
      </c>
      <c r="F1082">
        <v>119.01</v>
      </c>
      <c r="G1082">
        <v>4.5019999999999998</v>
      </c>
      <c r="H1082">
        <v>-3.899</v>
      </c>
      <c r="I1082">
        <v>0.8</v>
      </c>
      <c r="J1082" s="38" t="s">
        <v>1053</v>
      </c>
    </row>
    <row r="1083" spans="1:10" x14ac:dyDescent="0.25">
      <c r="A1083" s="5" t="s">
        <v>1546</v>
      </c>
      <c r="C1083">
        <v>8</v>
      </c>
      <c r="D1083">
        <v>135</v>
      </c>
      <c r="E1083">
        <v>5.41</v>
      </c>
      <c r="F1083">
        <v>91.75</v>
      </c>
      <c r="G1083">
        <v>5.242</v>
      </c>
      <c r="H1083">
        <v>-3.7069999999999999</v>
      </c>
      <c r="I1083">
        <v>1.5</v>
      </c>
      <c r="J1083" s="38" t="s">
        <v>1053</v>
      </c>
    </row>
    <row r="1084" spans="1:10" x14ac:dyDescent="0.25">
      <c r="A1084" s="5" t="s">
        <v>1561</v>
      </c>
      <c r="C1084">
        <v>8</v>
      </c>
      <c r="D1084">
        <v>120</v>
      </c>
      <c r="E1084">
        <v>6.95</v>
      </c>
      <c r="F1084">
        <v>72.33</v>
      </c>
      <c r="G1084">
        <v>5.931</v>
      </c>
      <c r="H1084">
        <v>-2.9649999999999999</v>
      </c>
      <c r="I1084">
        <v>2.6</v>
      </c>
      <c r="J1084" s="38" t="s">
        <v>1053</v>
      </c>
    </row>
    <row r="1085" spans="1:10" x14ac:dyDescent="0.25">
      <c r="A1085" s="5" t="s">
        <v>1571</v>
      </c>
      <c r="C1085">
        <v>8</v>
      </c>
      <c r="D1085">
        <v>110</v>
      </c>
      <c r="E1085">
        <v>8.01</v>
      </c>
      <c r="F1085">
        <v>63.75</v>
      </c>
      <c r="G1085">
        <v>6.1520000000000001</v>
      </c>
      <c r="H1085">
        <v>-2.1040000000000001</v>
      </c>
      <c r="I1085">
        <v>3.5</v>
      </c>
      <c r="J1085" s="38" t="s">
        <v>1053</v>
      </c>
    </row>
    <row r="1086" spans="1:10" x14ac:dyDescent="0.25">
      <c r="A1086" s="5" t="s">
        <v>1591</v>
      </c>
      <c r="C1086">
        <v>8</v>
      </c>
      <c r="D1086">
        <v>90</v>
      </c>
      <c r="E1086">
        <v>9.89</v>
      </c>
      <c r="F1086">
        <v>50.33</v>
      </c>
      <c r="G1086">
        <v>6.2869999999999999</v>
      </c>
      <c r="H1086">
        <v>0</v>
      </c>
      <c r="I1086">
        <v>7</v>
      </c>
      <c r="J1086" s="38" t="s">
        <v>1053</v>
      </c>
    </row>
    <row r="1087" spans="1:10" x14ac:dyDescent="0.25">
      <c r="A1087" s="5" t="s">
        <v>1601</v>
      </c>
      <c r="C1087">
        <v>8</v>
      </c>
      <c r="D1087">
        <v>80</v>
      </c>
      <c r="E1087">
        <v>10.64</v>
      </c>
      <c r="F1087">
        <v>44.35</v>
      </c>
      <c r="G1087">
        <v>6.2140000000000004</v>
      </c>
      <c r="H1087">
        <v>1.079</v>
      </c>
      <c r="I1087">
        <v>11.1</v>
      </c>
      <c r="J1087" s="38" t="s">
        <v>1053</v>
      </c>
    </row>
    <row r="1088" spans="1:10" x14ac:dyDescent="0.25">
      <c r="A1088" s="5" t="s">
        <v>1606</v>
      </c>
      <c r="C1088">
        <v>8</v>
      </c>
      <c r="D1088">
        <v>75</v>
      </c>
      <c r="E1088">
        <v>10.94</v>
      </c>
      <c r="F1088">
        <v>41.54</v>
      </c>
      <c r="G1088">
        <v>6.133</v>
      </c>
      <c r="H1088">
        <v>1.587</v>
      </c>
      <c r="I1088">
        <v>12.6</v>
      </c>
      <c r="J1088" s="38" t="s">
        <v>1053</v>
      </c>
    </row>
    <row r="1089" spans="1:10" x14ac:dyDescent="0.25">
      <c r="A1089" s="5" t="s">
        <v>1611</v>
      </c>
      <c r="C1089">
        <v>8</v>
      </c>
      <c r="D1089">
        <v>70</v>
      </c>
      <c r="E1089">
        <v>11.19</v>
      </c>
      <c r="F1089">
        <v>38.97</v>
      </c>
      <c r="G1089">
        <v>6.0069999999999997</v>
      </c>
      <c r="H1089">
        <v>2.0550000000000002</v>
      </c>
      <c r="I1089">
        <v>13.2</v>
      </c>
      <c r="J1089" s="38" t="s">
        <v>1053</v>
      </c>
    </row>
    <row r="1090" spans="1:10" x14ac:dyDescent="0.25">
      <c r="A1090" s="5" t="s">
        <v>1621</v>
      </c>
      <c r="C1090">
        <v>8</v>
      </c>
      <c r="D1090">
        <v>60</v>
      </c>
      <c r="E1090">
        <v>11.47</v>
      </c>
      <c r="F1090">
        <v>34.65</v>
      </c>
      <c r="G1090">
        <v>5.5620000000000003</v>
      </c>
      <c r="H1090">
        <v>2.7810000000000001</v>
      </c>
      <c r="I1090">
        <v>11.1</v>
      </c>
      <c r="J1090" s="38" t="s">
        <v>1053</v>
      </c>
    </row>
    <row r="1091" spans="1:10" x14ac:dyDescent="0.25">
      <c r="A1091" s="5" t="s">
        <v>1821</v>
      </c>
      <c r="C1091">
        <v>8</v>
      </c>
      <c r="D1091">
        <v>152.1</v>
      </c>
      <c r="E1091">
        <v>4.28</v>
      </c>
      <c r="F1091">
        <v>123.15</v>
      </c>
      <c r="G1091">
        <v>4.4160000000000004</v>
      </c>
      <c r="H1091">
        <v>-3.9020000000000001</v>
      </c>
      <c r="I1091">
        <v>0.7</v>
      </c>
      <c r="J1091" s="38" t="s">
        <v>1175</v>
      </c>
    </row>
    <row r="1092" spans="1:10" x14ac:dyDescent="0.25">
      <c r="A1092" s="5" t="s">
        <v>1623</v>
      </c>
      <c r="C1092">
        <v>8</v>
      </c>
      <c r="D1092">
        <v>180</v>
      </c>
      <c r="E1092">
        <v>3.94</v>
      </c>
      <c r="F1092">
        <v>180</v>
      </c>
      <c r="G1092">
        <v>3.5009999999999999</v>
      </c>
      <c r="H1092">
        <v>-3.5009999999999999</v>
      </c>
      <c r="I1092">
        <v>0.1</v>
      </c>
      <c r="J1092" s="38" t="s">
        <v>122</v>
      </c>
    </row>
    <row r="1093" spans="1:10" x14ac:dyDescent="0.25">
      <c r="A1093" s="5" t="s">
        <v>1638</v>
      </c>
      <c r="C1093">
        <v>8</v>
      </c>
      <c r="D1093">
        <v>165</v>
      </c>
      <c r="E1093">
        <v>3.95</v>
      </c>
      <c r="F1093">
        <v>150.78</v>
      </c>
      <c r="G1093">
        <v>3.746</v>
      </c>
      <c r="H1093">
        <v>-3.6190000000000002</v>
      </c>
      <c r="I1093">
        <v>0.4</v>
      </c>
      <c r="J1093" s="38" t="s">
        <v>122</v>
      </c>
    </row>
    <row r="1094" spans="1:10" x14ac:dyDescent="0.25">
      <c r="A1094" s="5" t="s">
        <v>1653</v>
      </c>
      <c r="C1094">
        <v>8</v>
      </c>
      <c r="D1094">
        <v>150</v>
      </c>
      <c r="E1094">
        <v>4.4400000000000004</v>
      </c>
      <c r="F1094">
        <v>122.95</v>
      </c>
      <c r="G1094">
        <v>4.0350000000000001</v>
      </c>
      <c r="H1094">
        <v>-3.4940000000000002</v>
      </c>
      <c r="I1094">
        <v>0.8</v>
      </c>
      <c r="J1094" s="38" t="s">
        <v>122</v>
      </c>
    </row>
    <row r="1095" spans="1:10" x14ac:dyDescent="0.25">
      <c r="A1095" s="5" t="s">
        <v>1668</v>
      </c>
      <c r="C1095">
        <v>8</v>
      </c>
      <c r="D1095">
        <v>135</v>
      </c>
      <c r="E1095">
        <v>5.32</v>
      </c>
      <c r="F1095">
        <v>98.1</v>
      </c>
      <c r="G1095">
        <v>4.5149999999999997</v>
      </c>
      <c r="H1095">
        <v>-3.1930000000000001</v>
      </c>
      <c r="I1095">
        <v>1.1000000000000001</v>
      </c>
      <c r="J1095" s="38" t="s">
        <v>122</v>
      </c>
    </row>
    <row r="1096" spans="1:10" x14ac:dyDescent="0.25">
      <c r="A1096" s="5" t="s">
        <v>1683</v>
      </c>
      <c r="C1096">
        <v>8</v>
      </c>
      <c r="D1096">
        <v>120</v>
      </c>
      <c r="E1096">
        <v>6.64</v>
      </c>
      <c r="F1096">
        <v>76.27</v>
      </c>
      <c r="G1096">
        <v>5.2960000000000003</v>
      </c>
      <c r="H1096">
        <v>-2.6480000000000001</v>
      </c>
      <c r="I1096">
        <v>1.8</v>
      </c>
      <c r="J1096" s="38" t="s">
        <v>122</v>
      </c>
    </row>
    <row r="1097" spans="1:10" x14ac:dyDescent="0.25">
      <c r="A1097" s="5" t="s">
        <v>1693</v>
      </c>
      <c r="C1097">
        <v>8</v>
      </c>
      <c r="D1097">
        <v>110</v>
      </c>
      <c r="E1097">
        <v>7.71</v>
      </c>
      <c r="F1097">
        <v>65.17</v>
      </c>
      <c r="G1097">
        <v>5.7789999999999999</v>
      </c>
      <c r="H1097">
        <v>-1.976</v>
      </c>
      <c r="I1097">
        <v>2.6</v>
      </c>
      <c r="J1097" s="38" t="s">
        <v>122</v>
      </c>
    </row>
    <row r="1098" spans="1:10" x14ac:dyDescent="0.25">
      <c r="A1098" s="5" t="s">
        <v>1713</v>
      </c>
      <c r="C1098">
        <v>8</v>
      </c>
      <c r="D1098">
        <v>90</v>
      </c>
      <c r="E1098">
        <v>9.66</v>
      </c>
      <c r="F1098">
        <v>50.31</v>
      </c>
      <c r="G1098">
        <v>6.1580000000000004</v>
      </c>
      <c r="H1098">
        <v>0</v>
      </c>
      <c r="I1098">
        <v>4.3</v>
      </c>
      <c r="J1098" s="38" t="s">
        <v>122</v>
      </c>
    </row>
    <row r="1099" spans="1:10" x14ac:dyDescent="0.25">
      <c r="A1099" s="5" t="s">
        <v>1723</v>
      </c>
      <c r="C1099">
        <v>8</v>
      </c>
      <c r="D1099">
        <v>80</v>
      </c>
      <c r="E1099">
        <v>10.45</v>
      </c>
      <c r="F1099">
        <v>44.4</v>
      </c>
      <c r="G1099">
        <v>6.1550000000000002</v>
      </c>
      <c r="H1099">
        <v>1.069</v>
      </c>
      <c r="I1099">
        <v>5.4</v>
      </c>
      <c r="J1099" s="38" t="s">
        <v>122</v>
      </c>
    </row>
    <row r="1100" spans="1:10" x14ac:dyDescent="0.25">
      <c r="A1100" s="5" t="s">
        <v>1728</v>
      </c>
      <c r="C1100">
        <v>8</v>
      </c>
      <c r="D1100">
        <v>75</v>
      </c>
      <c r="E1100">
        <v>10.78</v>
      </c>
      <c r="F1100">
        <v>41.6</v>
      </c>
      <c r="G1100">
        <v>6.1159999999999997</v>
      </c>
      <c r="H1100">
        <v>1.583</v>
      </c>
      <c r="I1100">
        <v>6.4</v>
      </c>
      <c r="J1100" s="38" t="s">
        <v>122</v>
      </c>
    </row>
    <row r="1101" spans="1:10" x14ac:dyDescent="0.25">
      <c r="A1101" s="5" t="s">
        <v>1733</v>
      </c>
      <c r="C1101">
        <v>8</v>
      </c>
      <c r="D1101">
        <v>70</v>
      </c>
      <c r="E1101">
        <v>11.07</v>
      </c>
      <c r="F1101">
        <v>38.880000000000003</v>
      </c>
      <c r="G1101">
        <v>6.0510000000000002</v>
      </c>
      <c r="H1101">
        <v>2.0699999999999998</v>
      </c>
      <c r="I1101">
        <v>7.3</v>
      </c>
      <c r="J1101" s="38" t="s">
        <v>122</v>
      </c>
    </row>
    <row r="1102" spans="1:10" x14ac:dyDescent="0.25">
      <c r="A1102" s="5" t="s">
        <v>1743</v>
      </c>
      <c r="C1102">
        <v>8</v>
      </c>
      <c r="D1102">
        <v>60</v>
      </c>
      <c r="E1102">
        <v>11.5</v>
      </c>
      <c r="F1102">
        <v>33.75</v>
      </c>
      <c r="G1102">
        <v>5.8120000000000003</v>
      </c>
      <c r="H1102">
        <v>2.9060000000000001</v>
      </c>
      <c r="I1102">
        <v>8.4</v>
      </c>
      <c r="J1102" s="38" t="s">
        <v>122</v>
      </c>
    </row>
    <row r="1103" spans="1:10" x14ac:dyDescent="0.25">
      <c r="A1103" s="5" t="s">
        <v>1751</v>
      </c>
      <c r="C1103">
        <v>8</v>
      </c>
      <c r="D1103">
        <v>52</v>
      </c>
      <c r="E1103">
        <v>11.57</v>
      </c>
      <c r="F1103">
        <v>30.15</v>
      </c>
      <c r="G1103">
        <v>5.4080000000000004</v>
      </c>
      <c r="H1103">
        <v>3.33</v>
      </c>
      <c r="I1103">
        <v>8.1</v>
      </c>
      <c r="J1103" s="38" t="s">
        <v>122</v>
      </c>
    </row>
    <row r="1104" spans="1:10" x14ac:dyDescent="0.25">
      <c r="A1104" s="5" t="s">
        <v>1771</v>
      </c>
      <c r="C1104">
        <v>8</v>
      </c>
      <c r="D1104">
        <v>165.4</v>
      </c>
      <c r="E1104">
        <v>3.94</v>
      </c>
      <c r="F1104">
        <v>151.51</v>
      </c>
      <c r="G1104">
        <v>3.74</v>
      </c>
      <c r="H1104">
        <v>-3.6190000000000002</v>
      </c>
      <c r="I1104">
        <v>0.4</v>
      </c>
      <c r="J1104" s="38" t="s">
        <v>220</v>
      </c>
    </row>
    <row r="1105" spans="1:10" x14ac:dyDescent="0.25">
      <c r="A1105" s="5" t="s">
        <v>1822</v>
      </c>
      <c r="C1105">
        <v>8</v>
      </c>
      <c r="D1105">
        <v>180</v>
      </c>
      <c r="E1105">
        <v>3.76</v>
      </c>
      <c r="F1105">
        <v>180</v>
      </c>
      <c r="G1105">
        <v>3.702</v>
      </c>
      <c r="H1105">
        <v>-3.702</v>
      </c>
      <c r="I1105">
        <v>-0.1</v>
      </c>
      <c r="J1105" s="38" t="s">
        <v>126</v>
      </c>
    </row>
    <row r="1106" spans="1:10" x14ac:dyDescent="0.25">
      <c r="A1106" s="5" t="s">
        <v>1787</v>
      </c>
      <c r="C1106">
        <v>8</v>
      </c>
      <c r="D1106">
        <v>165</v>
      </c>
      <c r="E1106">
        <v>3.88</v>
      </c>
      <c r="F1106">
        <v>150.11000000000001</v>
      </c>
      <c r="G1106">
        <v>3.847</v>
      </c>
      <c r="H1106">
        <v>-3.7160000000000002</v>
      </c>
      <c r="I1106">
        <v>0</v>
      </c>
      <c r="J1106" s="38" t="s">
        <v>126</v>
      </c>
    </row>
    <row r="1107" spans="1:10" x14ac:dyDescent="0.25">
      <c r="A1107" s="5" t="s">
        <v>1823</v>
      </c>
      <c r="C1107">
        <v>8</v>
      </c>
      <c r="D1107">
        <v>150</v>
      </c>
      <c r="E1107">
        <v>4.6100000000000003</v>
      </c>
      <c r="F1107">
        <v>126.01</v>
      </c>
      <c r="G1107">
        <v>3.75</v>
      </c>
      <c r="H1107">
        <v>-3.2480000000000002</v>
      </c>
      <c r="I1107">
        <v>0.6</v>
      </c>
      <c r="J1107" s="38" t="s">
        <v>126</v>
      </c>
    </row>
    <row r="1108" spans="1:10" x14ac:dyDescent="0.25">
      <c r="A1108" s="5" t="s">
        <v>1817</v>
      </c>
      <c r="C1108">
        <v>8</v>
      </c>
      <c r="D1108">
        <v>135</v>
      </c>
      <c r="E1108">
        <v>5.43</v>
      </c>
      <c r="F1108">
        <v>103.63</v>
      </c>
      <c r="G1108">
        <v>3.9969999999999999</v>
      </c>
      <c r="H1108">
        <v>-2.8260000000000001</v>
      </c>
      <c r="I1108">
        <v>0.8</v>
      </c>
      <c r="J1108" s="38" t="s">
        <v>126</v>
      </c>
    </row>
    <row r="1109" spans="1:10" x14ac:dyDescent="0.25">
      <c r="A1109" s="5" t="s">
        <v>1818</v>
      </c>
      <c r="C1109">
        <v>8</v>
      </c>
      <c r="D1109">
        <v>171.7</v>
      </c>
      <c r="E1109">
        <v>3.7</v>
      </c>
      <c r="F1109">
        <v>163.05000000000001</v>
      </c>
      <c r="G1109">
        <v>3.8410000000000002</v>
      </c>
      <c r="H1109">
        <v>-3.8010000000000002</v>
      </c>
      <c r="I1109">
        <v>0</v>
      </c>
      <c r="J1109" s="38" t="s">
        <v>218</v>
      </c>
    </row>
    <row r="1110" spans="1:10" x14ac:dyDescent="0.25">
      <c r="A1110" s="5" t="s">
        <v>1819</v>
      </c>
      <c r="C1110">
        <v>8</v>
      </c>
      <c r="D1110">
        <v>45.7</v>
      </c>
      <c r="E1110">
        <v>11.41</v>
      </c>
      <c r="F1110">
        <v>27.69</v>
      </c>
      <c r="G1110">
        <v>4.8940000000000001</v>
      </c>
      <c r="H1110">
        <v>3.4159999999999999</v>
      </c>
      <c r="I1110">
        <v>6.3</v>
      </c>
      <c r="J1110" s="38" t="s">
        <v>219</v>
      </c>
    </row>
    <row r="1111" spans="1:10" x14ac:dyDescent="0.25">
      <c r="A1111" s="5" t="s">
        <v>200</v>
      </c>
    </row>
    <row r="1112" spans="1:10" x14ac:dyDescent="0.25">
      <c r="A1112" s="5" t="s">
        <v>266</v>
      </c>
      <c r="C1112" t="s">
        <v>194</v>
      </c>
      <c r="D1112" t="s">
        <v>104</v>
      </c>
      <c r="E1112" t="s">
        <v>105</v>
      </c>
      <c r="F1112" t="s">
        <v>106</v>
      </c>
      <c r="G1112" t="s">
        <v>205</v>
      </c>
      <c r="H1112" t="s">
        <v>108</v>
      </c>
      <c r="I1112" t="s">
        <v>206</v>
      </c>
      <c r="J1112" s="38" t="s">
        <v>37</v>
      </c>
    </row>
    <row r="1113" spans="1:10" x14ac:dyDescent="0.25">
      <c r="A1113" s="5" t="s">
        <v>200</v>
      </c>
    </row>
    <row r="1114" spans="1:10" x14ac:dyDescent="0.25">
      <c r="A1114" s="5" t="s">
        <v>1824</v>
      </c>
      <c r="C1114">
        <v>10</v>
      </c>
      <c r="D1114">
        <v>180</v>
      </c>
      <c r="E1114">
        <v>4.9400000000000004</v>
      </c>
      <c r="F1114">
        <v>180</v>
      </c>
      <c r="G1114">
        <v>4.6210000000000004</v>
      </c>
      <c r="H1114">
        <v>-4.6210000000000004</v>
      </c>
      <c r="I1114">
        <v>0.1</v>
      </c>
      <c r="J1114" s="38" t="s">
        <v>929</v>
      </c>
    </row>
    <row r="1115" spans="1:10" x14ac:dyDescent="0.25">
      <c r="A1115" s="5" t="s">
        <v>1825</v>
      </c>
      <c r="C1115">
        <v>10</v>
      </c>
      <c r="D1115">
        <v>179</v>
      </c>
      <c r="E1115">
        <v>4.9400000000000004</v>
      </c>
      <c r="F1115">
        <v>178.06</v>
      </c>
      <c r="G1115">
        <v>4.63</v>
      </c>
      <c r="H1115">
        <v>-4.6289999999999996</v>
      </c>
      <c r="I1115">
        <v>0.1</v>
      </c>
      <c r="J1115" s="38" t="s">
        <v>929</v>
      </c>
    </row>
    <row r="1116" spans="1:10" x14ac:dyDescent="0.25">
      <c r="A1116" s="5" t="s">
        <v>1826</v>
      </c>
      <c r="C1116">
        <v>10</v>
      </c>
      <c r="D1116">
        <v>178</v>
      </c>
      <c r="E1116">
        <v>4.93</v>
      </c>
      <c r="F1116">
        <v>176.12</v>
      </c>
      <c r="G1116">
        <v>4.6390000000000002</v>
      </c>
      <c r="H1116">
        <v>-4.6369999999999996</v>
      </c>
      <c r="I1116">
        <v>0.1</v>
      </c>
      <c r="J1116" s="38" t="s">
        <v>929</v>
      </c>
    </row>
    <row r="1117" spans="1:10" x14ac:dyDescent="0.25">
      <c r="A1117" s="5" t="s">
        <v>1827</v>
      </c>
      <c r="C1117">
        <v>10</v>
      </c>
      <c r="D1117">
        <v>177</v>
      </c>
      <c r="E1117">
        <v>4.93</v>
      </c>
      <c r="F1117">
        <v>174.17</v>
      </c>
      <c r="G1117">
        <v>4.6509999999999998</v>
      </c>
      <c r="H1117">
        <v>-4.6440000000000001</v>
      </c>
      <c r="I1117">
        <v>0.2</v>
      </c>
      <c r="J1117" s="38" t="s">
        <v>929</v>
      </c>
    </row>
    <row r="1118" spans="1:10" x14ac:dyDescent="0.25">
      <c r="A1118" s="5" t="s">
        <v>1828</v>
      </c>
      <c r="C1118">
        <v>10</v>
      </c>
      <c r="D1118">
        <v>176</v>
      </c>
      <c r="E1118">
        <v>4.93</v>
      </c>
      <c r="F1118">
        <v>172.21</v>
      </c>
      <c r="G1118">
        <v>4.6630000000000003</v>
      </c>
      <c r="H1118">
        <v>-4.6509999999999998</v>
      </c>
      <c r="I1118">
        <v>0.2</v>
      </c>
      <c r="J1118" s="38" t="s">
        <v>929</v>
      </c>
    </row>
    <row r="1119" spans="1:10" x14ac:dyDescent="0.25">
      <c r="A1119" s="5" t="s">
        <v>1829</v>
      </c>
      <c r="C1119">
        <v>10</v>
      </c>
      <c r="D1119">
        <v>175</v>
      </c>
      <c r="E1119">
        <v>4.92</v>
      </c>
      <c r="F1119">
        <v>170.25</v>
      </c>
      <c r="G1119">
        <v>4.6760000000000002</v>
      </c>
      <c r="H1119">
        <v>-4.6580000000000004</v>
      </c>
      <c r="I1119">
        <v>0.2</v>
      </c>
      <c r="J1119" s="38" t="s">
        <v>929</v>
      </c>
    </row>
    <row r="1120" spans="1:10" x14ac:dyDescent="0.25">
      <c r="A1120" s="5" t="s">
        <v>1830</v>
      </c>
      <c r="C1120">
        <v>10</v>
      </c>
      <c r="D1120">
        <v>174</v>
      </c>
      <c r="E1120">
        <v>4.93</v>
      </c>
      <c r="F1120">
        <v>168.28</v>
      </c>
      <c r="G1120">
        <v>4.6909999999999998</v>
      </c>
      <c r="H1120">
        <v>-4.665</v>
      </c>
      <c r="I1120">
        <v>0.3</v>
      </c>
      <c r="J1120" s="38" t="s">
        <v>929</v>
      </c>
    </row>
    <row r="1121" spans="1:10" x14ac:dyDescent="0.25">
      <c r="A1121" s="5" t="s">
        <v>1831</v>
      </c>
      <c r="C1121">
        <v>10</v>
      </c>
      <c r="D1121">
        <v>173</v>
      </c>
      <c r="E1121">
        <v>4.93</v>
      </c>
      <c r="F1121">
        <v>166.31</v>
      </c>
      <c r="G1121">
        <v>4.7069999999999999</v>
      </c>
      <c r="H1121">
        <v>-4.6719999999999997</v>
      </c>
      <c r="I1121">
        <v>0.3</v>
      </c>
      <c r="J1121" s="38" t="s">
        <v>929</v>
      </c>
    </row>
    <row r="1122" spans="1:10" x14ac:dyDescent="0.25">
      <c r="A1122" s="5" t="s">
        <v>1832</v>
      </c>
      <c r="C1122">
        <v>10</v>
      </c>
      <c r="D1122">
        <v>172</v>
      </c>
      <c r="E1122">
        <v>4.93</v>
      </c>
      <c r="F1122">
        <v>164.34</v>
      </c>
      <c r="G1122">
        <v>4.7240000000000002</v>
      </c>
      <c r="H1122">
        <v>-4.6779999999999999</v>
      </c>
      <c r="I1122">
        <v>0.3</v>
      </c>
      <c r="J1122" s="38" t="s">
        <v>929</v>
      </c>
    </row>
    <row r="1123" spans="1:10" x14ac:dyDescent="0.25">
      <c r="A1123" s="5" t="s">
        <v>1833</v>
      </c>
      <c r="C1123">
        <v>10</v>
      </c>
      <c r="D1123">
        <v>171</v>
      </c>
      <c r="E1123">
        <v>4.9400000000000004</v>
      </c>
      <c r="F1123">
        <v>162.36000000000001</v>
      </c>
      <c r="G1123">
        <v>4.7430000000000003</v>
      </c>
      <c r="H1123">
        <v>-4.6840000000000002</v>
      </c>
      <c r="I1123">
        <v>0.4</v>
      </c>
      <c r="J1123" s="38" t="s">
        <v>929</v>
      </c>
    </row>
    <row r="1124" spans="1:10" x14ac:dyDescent="0.25">
      <c r="A1124" s="5" t="s">
        <v>1834</v>
      </c>
      <c r="C1124">
        <v>10</v>
      </c>
      <c r="D1124">
        <v>170</v>
      </c>
      <c r="E1124">
        <v>4.95</v>
      </c>
      <c r="F1124">
        <v>160.37</v>
      </c>
      <c r="G1124">
        <v>4.7619999999999996</v>
      </c>
      <c r="H1124">
        <v>-4.6900000000000004</v>
      </c>
      <c r="I1124">
        <v>0.4</v>
      </c>
      <c r="J1124" s="38" t="s">
        <v>929</v>
      </c>
    </row>
    <row r="1125" spans="1:10" x14ac:dyDescent="0.25">
      <c r="A1125" s="5" t="s">
        <v>1835</v>
      </c>
      <c r="C1125">
        <v>10</v>
      </c>
      <c r="D1125">
        <v>169</v>
      </c>
      <c r="E1125">
        <v>4.96</v>
      </c>
      <c r="F1125">
        <v>158.38999999999999</v>
      </c>
      <c r="G1125">
        <v>4.7830000000000004</v>
      </c>
      <c r="H1125">
        <v>-4.6950000000000003</v>
      </c>
      <c r="I1125">
        <v>0.4</v>
      </c>
      <c r="J1125" s="38" t="s">
        <v>929</v>
      </c>
    </row>
    <row r="1126" spans="1:10" x14ac:dyDescent="0.25">
      <c r="A1126" s="5" t="s">
        <v>1836</v>
      </c>
      <c r="C1126">
        <v>10</v>
      </c>
      <c r="D1126">
        <v>168</v>
      </c>
      <c r="E1126">
        <v>4.97</v>
      </c>
      <c r="F1126">
        <v>156.4</v>
      </c>
      <c r="G1126">
        <v>4.8049999999999997</v>
      </c>
      <c r="H1126">
        <v>-4.7</v>
      </c>
      <c r="I1126">
        <v>0.5</v>
      </c>
      <c r="J1126" s="38" t="s">
        <v>929</v>
      </c>
    </row>
    <row r="1127" spans="1:10" x14ac:dyDescent="0.25">
      <c r="A1127" s="5" t="s">
        <v>1837</v>
      </c>
      <c r="C1127">
        <v>10</v>
      </c>
      <c r="D1127">
        <v>167</v>
      </c>
      <c r="E1127">
        <v>4.9800000000000004</v>
      </c>
      <c r="F1127">
        <v>154.4</v>
      </c>
      <c r="G1127">
        <v>4.8280000000000003</v>
      </c>
      <c r="H1127">
        <v>-4.7050000000000001</v>
      </c>
      <c r="I1127">
        <v>0.5</v>
      </c>
      <c r="J1127" s="38" t="s">
        <v>929</v>
      </c>
    </row>
    <row r="1128" spans="1:10" x14ac:dyDescent="0.25">
      <c r="A1128" s="5" t="s">
        <v>1838</v>
      </c>
      <c r="C1128">
        <v>10</v>
      </c>
      <c r="D1128">
        <v>166</v>
      </c>
      <c r="E1128">
        <v>5</v>
      </c>
      <c r="F1128">
        <v>152.41</v>
      </c>
      <c r="G1128">
        <v>4.8529999999999998</v>
      </c>
      <c r="H1128">
        <v>-4.7089999999999996</v>
      </c>
      <c r="I1128">
        <v>0.5</v>
      </c>
      <c r="J1128" s="38" t="s">
        <v>929</v>
      </c>
    </row>
    <row r="1129" spans="1:10" x14ac:dyDescent="0.25">
      <c r="A1129" s="5" t="s">
        <v>1839</v>
      </c>
      <c r="C1129">
        <v>10</v>
      </c>
      <c r="D1129">
        <v>165</v>
      </c>
      <c r="E1129">
        <v>5.01</v>
      </c>
      <c r="F1129">
        <v>150.41999999999999</v>
      </c>
      <c r="G1129">
        <v>4.8789999999999996</v>
      </c>
      <c r="H1129">
        <v>-4.7119999999999997</v>
      </c>
      <c r="I1129">
        <v>0.5</v>
      </c>
      <c r="J1129" s="38" t="s">
        <v>929</v>
      </c>
    </row>
    <row r="1130" spans="1:10" x14ac:dyDescent="0.25">
      <c r="A1130" s="5" t="s">
        <v>1840</v>
      </c>
      <c r="C1130">
        <v>10</v>
      </c>
      <c r="D1130">
        <v>164</v>
      </c>
      <c r="E1130">
        <v>5.03</v>
      </c>
      <c r="F1130">
        <v>148.41999999999999</v>
      </c>
      <c r="G1130">
        <v>4.9059999999999997</v>
      </c>
      <c r="H1130">
        <v>-4.7160000000000002</v>
      </c>
      <c r="I1130">
        <v>0.6</v>
      </c>
      <c r="J1130" s="38" t="s">
        <v>929</v>
      </c>
    </row>
    <row r="1131" spans="1:10" x14ac:dyDescent="0.25">
      <c r="A1131" s="5" t="s">
        <v>1841</v>
      </c>
      <c r="C1131">
        <v>10</v>
      </c>
      <c r="D1131">
        <v>163</v>
      </c>
      <c r="E1131">
        <v>5.0599999999999996</v>
      </c>
      <c r="F1131">
        <v>146.41999999999999</v>
      </c>
      <c r="G1131">
        <v>4.9340000000000002</v>
      </c>
      <c r="H1131">
        <v>-4.7190000000000003</v>
      </c>
      <c r="I1131">
        <v>0.6</v>
      </c>
      <c r="J1131" s="38" t="s">
        <v>929</v>
      </c>
    </row>
    <row r="1132" spans="1:10" x14ac:dyDescent="0.25">
      <c r="A1132" s="5" t="s">
        <v>1842</v>
      </c>
      <c r="C1132">
        <v>10</v>
      </c>
      <c r="D1132">
        <v>162</v>
      </c>
      <c r="E1132">
        <v>5.08</v>
      </c>
      <c r="F1132">
        <v>144.43</v>
      </c>
      <c r="G1132">
        <v>4.9640000000000004</v>
      </c>
      <c r="H1132">
        <v>-4.7210000000000001</v>
      </c>
      <c r="I1132">
        <v>0.6</v>
      </c>
      <c r="J1132" s="38" t="s">
        <v>929</v>
      </c>
    </row>
    <row r="1133" spans="1:10" x14ac:dyDescent="0.25">
      <c r="A1133" s="5" t="s">
        <v>1843</v>
      </c>
      <c r="C1133">
        <v>10</v>
      </c>
      <c r="D1133">
        <v>161</v>
      </c>
      <c r="E1133">
        <v>5.1100000000000003</v>
      </c>
      <c r="F1133">
        <v>142.43</v>
      </c>
      <c r="G1133">
        <v>4.9960000000000004</v>
      </c>
      <c r="H1133">
        <v>-4.7240000000000002</v>
      </c>
      <c r="I1133">
        <v>0.7</v>
      </c>
      <c r="J1133" s="38" t="s">
        <v>929</v>
      </c>
    </row>
    <row r="1134" spans="1:10" x14ac:dyDescent="0.25">
      <c r="A1134" s="5" t="s">
        <v>1844</v>
      </c>
      <c r="C1134">
        <v>10</v>
      </c>
      <c r="D1134">
        <v>160</v>
      </c>
      <c r="E1134">
        <v>5.14</v>
      </c>
      <c r="F1134">
        <v>140.44</v>
      </c>
      <c r="G1134">
        <v>5.0289999999999999</v>
      </c>
      <c r="H1134">
        <v>-4.7249999999999996</v>
      </c>
      <c r="I1134">
        <v>0.7</v>
      </c>
      <c r="J1134" s="38" t="s">
        <v>929</v>
      </c>
    </row>
    <row r="1135" spans="1:10" x14ac:dyDescent="0.25">
      <c r="A1135" s="5" t="s">
        <v>1845</v>
      </c>
      <c r="C1135">
        <v>10</v>
      </c>
      <c r="D1135">
        <v>159</v>
      </c>
      <c r="E1135">
        <v>5.17</v>
      </c>
      <c r="F1135">
        <v>138.44</v>
      </c>
      <c r="G1135">
        <v>5.0629999999999997</v>
      </c>
      <c r="H1135">
        <v>-4.7270000000000003</v>
      </c>
      <c r="I1135">
        <v>0.7</v>
      </c>
      <c r="J1135" s="38" t="s">
        <v>929</v>
      </c>
    </row>
    <row r="1136" spans="1:10" x14ac:dyDescent="0.25">
      <c r="A1136" s="5" t="s">
        <v>1846</v>
      </c>
      <c r="C1136">
        <v>10</v>
      </c>
      <c r="D1136">
        <v>158</v>
      </c>
      <c r="E1136">
        <v>5.2</v>
      </c>
      <c r="F1136">
        <v>136.44999999999999</v>
      </c>
      <c r="G1136">
        <v>5.0990000000000002</v>
      </c>
      <c r="H1136">
        <v>-4.7279999999999998</v>
      </c>
      <c r="I1136">
        <v>0.8</v>
      </c>
      <c r="J1136" s="38" t="s">
        <v>929</v>
      </c>
    </row>
    <row r="1137" spans="1:10" x14ac:dyDescent="0.25">
      <c r="A1137" s="5" t="s">
        <v>1847</v>
      </c>
      <c r="C1137">
        <v>10</v>
      </c>
      <c r="D1137">
        <v>157</v>
      </c>
      <c r="E1137">
        <v>5.24</v>
      </c>
      <c r="F1137">
        <v>134.46</v>
      </c>
      <c r="G1137">
        <v>5.1369999999999996</v>
      </c>
      <c r="H1137">
        <v>-4.7290000000000001</v>
      </c>
      <c r="I1137">
        <v>0.8</v>
      </c>
      <c r="J1137" s="38" t="s">
        <v>929</v>
      </c>
    </row>
    <row r="1138" spans="1:10" x14ac:dyDescent="0.25">
      <c r="A1138" s="5" t="s">
        <v>1848</v>
      </c>
      <c r="C1138">
        <v>10</v>
      </c>
      <c r="D1138">
        <v>156</v>
      </c>
      <c r="E1138">
        <v>5.28</v>
      </c>
      <c r="F1138">
        <v>132.47999999999999</v>
      </c>
      <c r="G1138">
        <v>5.1760000000000002</v>
      </c>
      <c r="H1138">
        <v>-4.7290000000000001</v>
      </c>
      <c r="I1138">
        <v>0.8</v>
      </c>
      <c r="J1138" s="38" t="s">
        <v>929</v>
      </c>
    </row>
    <row r="1139" spans="1:10" x14ac:dyDescent="0.25">
      <c r="A1139" s="5" t="s">
        <v>1849</v>
      </c>
      <c r="C1139">
        <v>10</v>
      </c>
      <c r="D1139">
        <v>155</v>
      </c>
      <c r="E1139">
        <v>5.32</v>
      </c>
      <c r="F1139">
        <v>130.5</v>
      </c>
      <c r="G1139">
        <v>5.2169999999999996</v>
      </c>
      <c r="H1139">
        <v>-4.7279999999999998</v>
      </c>
      <c r="I1139">
        <v>0.9</v>
      </c>
      <c r="J1139" s="38" t="s">
        <v>929</v>
      </c>
    </row>
    <row r="1140" spans="1:10" x14ac:dyDescent="0.25">
      <c r="A1140" s="5" t="s">
        <v>1850</v>
      </c>
      <c r="C1140">
        <v>10</v>
      </c>
      <c r="D1140">
        <v>154</v>
      </c>
      <c r="E1140">
        <v>5.36</v>
      </c>
      <c r="F1140">
        <v>128.53</v>
      </c>
      <c r="G1140">
        <v>5.2590000000000003</v>
      </c>
      <c r="H1140">
        <v>-4.726</v>
      </c>
      <c r="I1140">
        <v>0.9</v>
      </c>
      <c r="J1140" s="38" t="s">
        <v>929</v>
      </c>
    </row>
    <row r="1141" spans="1:10" x14ac:dyDescent="0.25">
      <c r="A1141" s="5" t="s">
        <v>1851</v>
      </c>
      <c r="C1141">
        <v>10</v>
      </c>
      <c r="D1141">
        <v>153</v>
      </c>
      <c r="E1141">
        <v>5.41</v>
      </c>
      <c r="F1141">
        <v>126.57</v>
      </c>
      <c r="G1141">
        <v>5.3019999999999996</v>
      </c>
      <c r="H1141">
        <v>-4.7240000000000002</v>
      </c>
      <c r="I1141">
        <v>1</v>
      </c>
      <c r="J1141" s="38" t="s">
        <v>929</v>
      </c>
    </row>
    <row r="1142" spans="1:10" x14ac:dyDescent="0.25">
      <c r="A1142" s="5" t="s">
        <v>1852</v>
      </c>
      <c r="C1142">
        <v>10</v>
      </c>
      <c r="D1142">
        <v>152</v>
      </c>
      <c r="E1142">
        <v>5.46</v>
      </c>
      <c r="F1142">
        <v>124.62</v>
      </c>
      <c r="G1142">
        <v>5.3449999999999998</v>
      </c>
      <c r="H1142">
        <v>-4.72</v>
      </c>
      <c r="I1142">
        <v>1</v>
      </c>
      <c r="J1142" s="38" t="s">
        <v>929</v>
      </c>
    </row>
    <row r="1143" spans="1:10" x14ac:dyDescent="0.25">
      <c r="A1143" s="5" t="s">
        <v>1853</v>
      </c>
      <c r="C1143">
        <v>10</v>
      </c>
      <c r="D1143">
        <v>151</v>
      </c>
      <c r="E1143">
        <v>5.51</v>
      </c>
      <c r="F1143">
        <v>122.7</v>
      </c>
      <c r="G1143">
        <v>5.39</v>
      </c>
      <c r="H1143">
        <v>-4.7140000000000004</v>
      </c>
      <c r="I1143">
        <v>1.1000000000000001</v>
      </c>
      <c r="J1143" s="38" t="s">
        <v>929</v>
      </c>
    </row>
    <row r="1144" spans="1:10" x14ac:dyDescent="0.25">
      <c r="A1144" s="5" t="s">
        <v>1854</v>
      </c>
      <c r="C1144">
        <v>10</v>
      </c>
      <c r="D1144">
        <v>150</v>
      </c>
      <c r="E1144">
        <v>5.57</v>
      </c>
      <c r="F1144">
        <v>120.79</v>
      </c>
      <c r="G1144">
        <v>5.4340000000000002</v>
      </c>
      <c r="H1144">
        <v>-4.7060000000000004</v>
      </c>
      <c r="I1144">
        <v>1.1000000000000001</v>
      </c>
      <c r="J1144" s="38" t="s">
        <v>929</v>
      </c>
    </row>
    <row r="1145" spans="1:10" x14ac:dyDescent="0.25">
      <c r="A1145" s="5" t="s">
        <v>1855</v>
      </c>
      <c r="C1145">
        <v>10</v>
      </c>
      <c r="D1145">
        <v>149</v>
      </c>
      <c r="E1145">
        <v>5.63</v>
      </c>
      <c r="F1145">
        <v>118.92</v>
      </c>
      <c r="G1145">
        <v>5.4779999999999998</v>
      </c>
      <c r="H1145">
        <v>-4.6950000000000003</v>
      </c>
      <c r="I1145">
        <v>1.2</v>
      </c>
      <c r="J1145" s="38" t="s">
        <v>929</v>
      </c>
    </row>
    <row r="1146" spans="1:10" x14ac:dyDescent="0.25">
      <c r="A1146" s="5" t="s">
        <v>1856</v>
      </c>
      <c r="C1146">
        <v>10</v>
      </c>
      <c r="D1146">
        <v>148</v>
      </c>
      <c r="E1146">
        <v>5.69</v>
      </c>
      <c r="F1146">
        <v>117.07</v>
      </c>
      <c r="G1146">
        <v>5.5220000000000002</v>
      </c>
      <c r="H1146">
        <v>-4.6829999999999998</v>
      </c>
      <c r="I1146">
        <v>1.2</v>
      </c>
      <c r="J1146" s="38" t="s">
        <v>929</v>
      </c>
    </row>
    <row r="1147" spans="1:10" x14ac:dyDescent="0.25">
      <c r="A1147" s="5" t="s">
        <v>1857</v>
      </c>
      <c r="C1147">
        <v>10</v>
      </c>
      <c r="D1147">
        <v>147</v>
      </c>
      <c r="E1147">
        <v>5.76</v>
      </c>
      <c r="F1147">
        <v>115.26</v>
      </c>
      <c r="G1147">
        <v>5.5650000000000004</v>
      </c>
      <c r="H1147">
        <v>-4.6669999999999998</v>
      </c>
      <c r="I1147">
        <v>1.3</v>
      </c>
      <c r="J1147" s="38" t="s">
        <v>929</v>
      </c>
    </row>
    <row r="1148" spans="1:10" x14ac:dyDescent="0.25">
      <c r="A1148" s="5" t="s">
        <v>1858</v>
      </c>
      <c r="C1148">
        <v>10</v>
      </c>
      <c r="D1148">
        <v>146</v>
      </c>
      <c r="E1148">
        <v>5.83</v>
      </c>
      <c r="F1148">
        <v>113.48</v>
      </c>
      <c r="G1148">
        <v>5.6070000000000002</v>
      </c>
      <c r="H1148">
        <v>-4.6479999999999997</v>
      </c>
      <c r="I1148">
        <v>1.3</v>
      </c>
      <c r="J1148" s="38" t="s">
        <v>929</v>
      </c>
    </row>
    <row r="1149" spans="1:10" x14ac:dyDescent="0.25">
      <c r="A1149" s="5" t="s">
        <v>1859</v>
      </c>
      <c r="C1149">
        <v>10</v>
      </c>
      <c r="D1149">
        <v>145</v>
      </c>
      <c r="E1149">
        <v>5.91</v>
      </c>
      <c r="F1149">
        <v>111.74</v>
      </c>
      <c r="G1149">
        <v>5.6479999999999997</v>
      </c>
      <c r="H1149">
        <v>-4.6260000000000003</v>
      </c>
      <c r="I1149">
        <v>1.4</v>
      </c>
      <c r="J1149" s="38" t="s">
        <v>929</v>
      </c>
    </row>
    <row r="1150" spans="1:10" x14ac:dyDescent="0.25">
      <c r="A1150" s="5" t="s">
        <v>1860</v>
      </c>
      <c r="C1150">
        <v>10</v>
      </c>
      <c r="D1150">
        <v>144</v>
      </c>
      <c r="E1150">
        <v>5.98</v>
      </c>
      <c r="F1150">
        <v>110.05</v>
      </c>
      <c r="G1150">
        <v>5.6870000000000003</v>
      </c>
      <c r="H1150">
        <v>-4.601</v>
      </c>
      <c r="I1150">
        <v>1.4</v>
      </c>
      <c r="J1150" s="38" t="s">
        <v>929</v>
      </c>
    </row>
    <row r="1151" spans="1:10" x14ac:dyDescent="0.25">
      <c r="A1151" s="5" t="s">
        <v>1861</v>
      </c>
      <c r="C1151">
        <v>10</v>
      </c>
      <c r="D1151">
        <v>143</v>
      </c>
      <c r="E1151">
        <v>6.07</v>
      </c>
      <c r="F1151">
        <v>108.39</v>
      </c>
      <c r="G1151">
        <v>5.726</v>
      </c>
      <c r="H1151">
        <v>-4.5730000000000004</v>
      </c>
      <c r="I1151">
        <v>1.5</v>
      </c>
      <c r="J1151" s="38" t="s">
        <v>929</v>
      </c>
    </row>
    <row r="1152" spans="1:10" x14ac:dyDescent="0.25">
      <c r="A1152" s="5" t="s">
        <v>1862</v>
      </c>
      <c r="C1152">
        <v>10</v>
      </c>
      <c r="D1152">
        <v>142</v>
      </c>
      <c r="E1152">
        <v>6.15</v>
      </c>
      <c r="F1152">
        <v>106.76</v>
      </c>
      <c r="G1152">
        <v>5.7640000000000002</v>
      </c>
      <c r="H1152">
        <v>-4.5419999999999998</v>
      </c>
      <c r="I1152">
        <v>1.5</v>
      </c>
      <c r="J1152" s="38" t="s">
        <v>929</v>
      </c>
    </row>
    <row r="1153" spans="1:10" x14ac:dyDescent="0.25">
      <c r="A1153" s="5" t="s">
        <v>1863</v>
      </c>
      <c r="C1153">
        <v>10</v>
      </c>
      <c r="D1153">
        <v>141</v>
      </c>
      <c r="E1153">
        <v>6.24</v>
      </c>
      <c r="F1153">
        <v>105.18</v>
      </c>
      <c r="G1153">
        <v>5.8010000000000002</v>
      </c>
      <c r="H1153">
        <v>-4.508</v>
      </c>
      <c r="I1153">
        <v>1.6</v>
      </c>
      <c r="J1153" s="38" t="s">
        <v>929</v>
      </c>
    </row>
    <row r="1154" spans="1:10" x14ac:dyDescent="0.25">
      <c r="A1154" s="5" t="s">
        <v>1864</v>
      </c>
      <c r="C1154">
        <v>10</v>
      </c>
      <c r="D1154">
        <v>140</v>
      </c>
      <c r="E1154">
        <v>6.33</v>
      </c>
      <c r="F1154">
        <v>103.63</v>
      </c>
      <c r="G1154">
        <v>5.8369999999999997</v>
      </c>
      <c r="H1154">
        <v>-4.4710000000000001</v>
      </c>
      <c r="I1154">
        <v>1.7</v>
      </c>
      <c r="J1154" s="38" t="s">
        <v>929</v>
      </c>
    </row>
    <row r="1155" spans="1:10" x14ac:dyDescent="0.25">
      <c r="A1155" s="5" t="s">
        <v>1865</v>
      </c>
      <c r="C1155">
        <v>10</v>
      </c>
      <c r="D1155">
        <v>139</v>
      </c>
      <c r="E1155">
        <v>6.42</v>
      </c>
      <c r="F1155">
        <v>102.12</v>
      </c>
      <c r="G1155">
        <v>5.8719999999999999</v>
      </c>
      <c r="H1155">
        <v>-4.4320000000000004</v>
      </c>
      <c r="I1155">
        <v>1.7</v>
      </c>
      <c r="J1155" s="38" t="s">
        <v>929</v>
      </c>
    </row>
    <row r="1156" spans="1:10" x14ac:dyDescent="0.25">
      <c r="A1156" s="5" t="s">
        <v>1866</v>
      </c>
      <c r="C1156">
        <v>10</v>
      </c>
      <c r="D1156">
        <v>138</v>
      </c>
      <c r="E1156">
        <v>6.51</v>
      </c>
      <c r="F1156">
        <v>100.64</v>
      </c>
      <c r="G1156">
        <v>5.9059999999999997</v>
      </c>
      <c r="H1156">
        <v>-4.3890000000000002</v>
      </c>
      <c r="I1156">
        <v>1.8</v>
      </c>
      <c r="J1156" s="38" t="s">
        <v>929</v>
      </c>
    </row>
    <row r="1157" spans="1:10" x14ac:dyDescent="0.25">
      <c r="A1157" s="5" t="s">
        <v>1867</v>
      </c>
      <c r="C1157">
        <v>10</v>
      </c>
      <c r="D1157">
        <v>137</v>
      </c>
      <c r="E1157">
        <v>6.61</v>
      </c>
      <c r="F1157">
        <v>99.2</v>
      </c>
      <c r="G1157">
        <v>5.9390000000000001</v>
      </c>
      <c r="H1157">
        <v>-4.3440000000000003</v>
      </c>
      <c r="I1157">
        <v>1.9</v>
      </c>
      <c r="J1157" s="38" t="s">
        <v>929</v>
      </c>
    </row>
    <row r="1158" spans="1:10" x14ac:dyDescent="0.25">
      <c r="A1158" s="5" t="s">
        <v>1868</v>
      </c>
      <c r="C1158">
        <v>10</v>
      </c>
      <c r="D1158">
        <v>136</v>
      </c>
      <c r="E1158">
        <v>6.71</v>
      </c>
      <c r="F1158">
        <v>97.79</v>
      </c>
      <c r="G1158">
        <v>5.9720000000000004</v>
      </c>
      <c r="H1158">
        <v>-4.2960000000000003</v>
      </c>
      <c r="I1158">
        <v>1.9</v>
      </c>
      <c r="J1158" s="38" t="s">
        <v>929</v>
      </c>
    </row>
    <row r="1159" spans="1:10" x14ac:dyDescent="0.25">
      <c r="A1159" s="5" t="s">
        <v>1869</v>
      </c>
      <c r="C1159">
        <v>10</v>
      </c>
      <c r="D1159">
        <v>135</v>
      </c>
      <c r="E1159">
        <v>6.81</v>
      </c>
      <c r="F1159">
        <v>96.41</v>
      </c>
      <c r="G1159">
        <v>6.0039999999999996</v>
      </c>
      <c r="H1159">
        <v>-4.2450000000000001</v>
      </c>
      <c r="I1159">
        <v>2</v>
      </c>
      <c r="J1159" s="38" t="s">
        <v>929</v>
      </c>
    </row>
    <row r="1160" spans="1:10" x14ac:dyDescent="0.25">
      <c r="A1160" s="5" t="s">
        <v>1870</v>
      </c>
      <c r="C1160">
        <v>10</v>
      </c>
      <c r="D1160">
        <v>134</v>
      </c>
      <c r="E1160">
        <v>6.91</v>
      </c>
      <c r="F1160">
        <v>95.07</v>
      </c>
      <c r="G1160">
        <v>6.0339999999999998</v>
      </c>
      <c r="H1160">
        <v>-4.1920000000000002</v>
      </c>
      <c r="I1160">
        <v>2.1</v>
      </c>
      <c r="J1160" s="38" t="s">
        <v>929</v>
      </c>
    </row>
    <row r="1161" spans="1:10" x14ac:dyDescent="0.25">
      <c r="A1161" s="5" t="s">
        <v>1871</v>
      </c>
      <c r="C1161">
        <v>10</v>
      </c>
      <c r="D1161">
        <v>133</v>
      </c>
      <c r="E1161">
        <v>7.01</v>
      </c>
      <c r="F1161">
        <v>93.75</v>
      </c>
      <c r="G1161">
        <v>6.0650000000000004</v>
      </c>
      <c r="H1161">
        <v>-4.1360000000000001</v>
      </c>
      <c r="I1161">
        <v>2.2000000000000002</v>
      </c>
      <c r="J1161" s="38" t="s">
        <v>929</v>
      </c>
    </row>
    <row r="1162" spans="1:10" x14ac:dyDescent="0.25">
      <c r="A1162" s="5" t="s">
        <v>1872</v>
      </c>
      <c r="C1162">
        <v>10</v>
      </c>
      <c r="D1162">
        <v>132</v>
      </c>
      <c r="E1162">
        <v>7.11</v>
      </c>
      <c r="F1162">
        <v>92.47</v>
      </c>
      <c r="G1162">
        <v>6.0940000000000003</v>
      </c>
      <c r="H1162">
        <v>-4.0780000000000003</v>
      </c>
      <c r="I1162">
        <v>2.2000000000000002</v>
      </c>
      <c r="J1162" s="38" t="s">
        <v>929</v>
      </c>
    </row>
    <row r="1163" spans="1:10" x14ac:dyDescent="0.25">
      <c r="A1163" s="5" t="s">
        <v>1873</v>
      </c>
      <c r="C1163">
        <v>10</v>
      </c>
      <c r="D1163">
        <v>131</v>
      </c>
      <c r="E1163">
        <v>7.22</v>
      </c>
      <c r="F1163">
        <v>91.21</v>
      </c>
      <c r="G1163">
        <v>6.1230000000000002</v>
      </c>
      <c r="H1163">
        <v>-4.0170000000000003</v>
      </c>
      <c r="I1163">
        <v>2.2999999999999998</v>
      </c>
      <c r="J1163" s="38" t="s">
        <v>929</v>
      </c>
    </row>
    <row r="1164" spans="1:10" x14ac:dyDescent="0.25">
      <c r="A1164" s="5" t="s">
        <v>1874</v>
      </c>
      <c r="C1164">
        <v>10</v>
      </c>
      <c r="D1164">
        <v>130</v>
      </c>
      <c r="E1164">
        <v>7.33</v>
      </c>
      <c r="F1164">
        <v>89.98</v>
      </c>
      <c r="G1164">
        <v>6.1509999999999998</v>
      </c>
      <c r="H1164">
        <v>-3.9529999999999998</v>
      </c>
      <c r="I1164">
        <v>2.4</v>
      </c>
      <c r="J1164" s="38" t="s">
        <v>929</v>
      </c>
    </row>
    <row r="1165" spans="1:10" x14ac:dyDescent="0.25">
      <c r="A1165" s="5" t="s">
        <v>1875</v>
      </c>
      <c r="C1165">
        <v>10</v>
      </c>
      <c r="D1165">
        <v>129</v>
      </c>
      <c r="E1165">
        <v>7.43</v>
      </c>
      <c r="F1165">
        <v>88.77</v>
      </c>
      <c r="G1165">
        <v>6.1779999999999999</v>
      </c>
      <c r="H1165">
        <v>-3.8879999999999999</v>
      </c>
      <c r="I1165">
        <v>2.5</v>
      </c>
      <c r="J1165" s="38" t="s">
        <v>929</v>
      </c>
    </row>
    <row r="1166" spans="1:10" x14ac:dyDescent="0.25">
      <c r="A1166" s="5" t="s">
        <v>1876</v>
      </c>
      <c r="C1166">
        <v>10</v>
      </c>
      <c r="D1166">
        <v>128</v>
      </c>
      <c r="E1166">
        <v>7.54</v>
      </c>
      <c r="F1166">
        <v>87.6</v>
      </c>
      <c r="G1166">
        <v>6.2039999999999997</v>
      </c>
      <c r="H1166">
        <v>-3.82</v>
      </c>
      <c r="I1166">
        <v>2.6</v>
      </c>
      <c r="J1166" s="38" t="s">
        <v>929</v>
      </c>
    </row>
    <row r="1167" spans="1:10" x14ac:dyDescent="0.25">
      <c r="A1167" s="5" t="s">
        <v>1877</v>
      </c>
      <c r="C1167">
        <v>10</v>
      </c>
      <c r="D1167">
        <v>127</v>
      </c>
      <c r="E1167">
        <v>7.65</v>
      </c>
      <c r="F1167">
        <v>86.44</v>
      </c>
      <c r="G1167">
        <v>6.23</v>
      </c>
      <c r="H1167">
        <v>-3.7490000000000001</v>
      </c>
      <c r="I1167">
        <v>2.7</v>
      </c>
      <c r="J1167" s="38" t="s">
        <v>929</v>
      </c>
    </row>
    <row r="1168" spans="1:10" x14ac:dyDescent="0.25">
      <c r="A1168" s="5" t="s">
        <v>1878</v>
      </c>
      <c r="C1168">
        <v>10</v>
      </c>
      <c r="D1168">
        <v>126</v>
      </c>
      <c r="E1168">
        <v>7.76</v>
      </c>
      <c r="F1168">
        <v>85.31</v>
      </c>
      <c r="G1168">
        <v>6.2549999999999999</v>
      </c>
      <c r="H1168">
        <v>-3.677</v>
      </c>
      <c r="I1168">
        <v>2.7</v>
      </c>
      <c r="J1168" s="38" t="s">
        <v>929</v>
      </c>
    </row>
    <row r="1169" spans="1:10" x14ac:dyDescent="0.25">
      <c r="A1169" s="5" t="s">
        <v>1879</v>
      </c>
      <c r="C1169">
        <v>10</v>
      </c>
      <c r="D1169">
        <v>125</v>
      </c>
      <c r="E1169">
        <v>7.87</v>
      </c>
      <c r="F1169">
        <v>84.2</v>
      </c>
      <c r="G1169">
        <v>6.28</v>
      </c>
      <c r="H1169">
        <v>-3.6019999999999999</v>
      </c>
      <c r="I1169">
        <v>2.8</v>
      </c>
      <c r="J1169" s="38" t="s">
        <v>929</v>
      </c>
    </row>
    <row r="1170" spans="1:10" x14ac:dyDescent="0.25">
      <c r="A1170" s="5" t="s">
        <v>1880</v>
      </c>
      <c r="C1170">
        <v>10</v>
      </c>
      <c r="D1170">
        <v>124</v>
      </c>
      <c r="E1170">
        <v>7.99</v>
      </c>
      <c r="F1170">
        <v>83.12</v>
      </c>
      <c r="G1170">
        <v>6.3029999999999999</v>
      </c>
      <c r="H1170">
        <v>-3.5249999999999999</v>
      </c>
      <c r="I1170">
        <v>2.9</v>
      </c>
      <c r="J1170" s="38" t="s">
        <v>929</v>
      </c>
    </row>
    <row r="1171" spans="1:10" x14ac:dyDescent="0.25">
      <c r="A1171" s="5" t="s">
        <v>1881</v>
      </c>
      <c r="C1171">
        <v>10</v>
      </c>
      <c r="D1171">
        <v>123</v>
      </c>
      <c r="E1171">
        <v>8.1</v>
      </c>
      <c r="F1171">
        <v>82.06</v>
      </c>
      <c r="G1171">
        <v>6.3259999999999996</v>
      </c>
      <c r="H1171">
        <v>-3.4449999999999998</v>
      </c>
      <c r="I1171">
        <v>3</v>
      </c>
      <c r="J1171" s="38" t="s">
        <v>929</v>
      </c>
    </row>
    <row r="1172" spans="1:10" x14ac:dyDescent="0.25">
      <c r="A1172" s="5" t="s">
        <v>1882</v>
      </c>
      <c r="C1172">
        <v>10</v>
      </c>
      <c r="D1172">
        <v>122</v>
      </c>
      <c r="E1172">
        <v>8.2100000000000009</v>
      </c>
      <c r="F1172">
        <v>81.010000000000005</v>
      </c>
      <c r="G1172">
        <v>6.3479999999999999</v>
      </c>
      <c r="H1172">
        <v>-3.3639999999999999</v>
      </c>
      <c r="I1172">
        <v>3.1</v>
      </c>
      <c r="J1172" s="38" t="s">
        <v>929</v>
      </c>
    </row>
    <row r="1173" spans="1:10" x14ac:dyDescent="0.25">
      <c r="A1173" s="5" t="s">
        <v>1883</v>
      </c>
      <c r="C1173">
        <v>10</v>
      </c>
      <c r="D1173">
        <v>121</v>
      </c>
      <c r="E1173">
        <v>8.32</v>
      </c>
      <c r="F1173">
        <v>79.989999999999995</v>
      </c>
      <c r="G1173">
        <v>6.37</v>
      </c>
      <c r="H1173">
        <v>-3.2810000000000001</v>
      </c>
      <c r="I1173">
        <v>3.2</v>
      </c>
      <c r="J1173" s="38" t="s">
        <v>929</v>
      </c>
    </row>
    <row r="1174" spans="1:10" x14ac:dyDescent="0.25">
      <c r="A1174" s="5" t="s">
        <v>1884</v>
      </c>
      <c r="C1174">
        <v>10</v>
      </c>
      <c r="D1174">
        <v>120</v>
      </c>
      <c r="E1174">
        <v>8.44</v>
      </c>
      <c r="F1174">
        <v>78.98</v>
      </c>
      <c r="G1174">
        <v>6.391</v>
      </c>
      <c r="H1174">
        <v>-3.1949999999999998</v>
      </c>
      <c r="I1174">
        <v>3.3</v>
      </c>
      <c r="J1174" s="38" t="s">
        <v>929</v>
      </c>
    </row>
    <row r="1175" spans="1:10" x14ac:dyDescent="0.25">
      <c r="A1175" s="5" t="s">
        <v>1885</v>
      </c>
      <c r="C1175">
        <v>10</v>
      </c>
      <c r="D1175">
        <v>119</v>
      </c>
      <c r="E1175">
        <v>8.5500000000000007</v>
      </c>
      <c r="F1175">
        <v>78</v>
      </c>
      <c r="G1175">
        <v>6.4109999999999996</v>
      </c>
      <c r="H1175">
        <v>-3.1080000000000001</v>
      </c>
      <c r="I1175">
        <v>3.5</v>
      </c>
      <c r="J1175" s="38" t="s">
        <v>929</v>
      </c>
    </row>
    <row r="1176" spans="1:10" x14ac:dyDescent="0.25">
      <c r="A1176" s="5" t="s">
        <v>1886</v>
      </c>
      <c r="C1176">
        <v>10</v>
      </c>
      <c r="D1176">
        <v>118</v>
      </c>
      <c r="E1176">
        <v>8.66</v>
      </c>
      <c r="F1176">
        <v>77.03</v>
      </c>
      <c r="G1176">
        <v>6.431</v>
      </c>
      <c r="H1176">
        <v>-3.0190000000000001</v>
      </c>
      <c r="I1176">
        <v>3.6</v>
      </c>
      <c r="J1176" s="38" t="s">
        <v>929</v>
      </c>
    </row>
    <row r="1177" spans="1:10" x14ac:dyDescent="0.25">
      <c r="A1177" s="5" t="s">
        <v>1887</v>
      </c>
      <c r="C1177">
        <v>10</v>
      </c>
      <c r="D1177">
        <v>117</v>
      </c>
      <c r="E1177">
        <v>8.7799999999999994</v>
      </c>
      <c r="F1177">
        <v>76.069999999999993</v>
      </c>
      <c r="G1177">
        <v>6.45</v>
      </c>
      <c r="H1177">
        <v>-2.9279999999999999</v>
      </c>
      <c r="I1177">
        <v>3.7</v>
      </c>
      <c r="J1177" s="38" t="s">
        <v>929</v>
      </c>
    </row>
    <row r="1178" spans="1:10" x14ac:dyDescent="0.25">
      <c r="A1178" s="5" t="s">
        <v>1888</v>
      </c>
      <c r="C1178">
        <v>10</v>
      </c>
      <c r="D1178">
        <v>116</v>
      </c>
      <c r="E1178">
        <v>8.89</v>
      </c>
      <c r="F1178">
        <v>75.13</v>
      </c>
      <c r="G1178">
        <v>6.468</v>
      </c>
      <c r="H1178">
        <v>-2.835</v>
      </c>
      <c r="I1178">
        <v>3.8</v>
      </c>
      <c r="J1178" s="38" t="s">
        <v>929</v>
      </c>
    </row>
    <row r="1179" spans="1:10" x14ac:dyDescent="0.25">
      <c r="A1179" s="5" t="s">
        <v>1889</v>
      </c>
      <c r="C1179">
        <v>10</v>
      </c>
      <c r="D1179">
        <v>115</v>
      </c>
      <c r="E1179">
        <v>9</v>
      </c>
      <c r="F1179">
        <v>74.209999999999994</v>
      </c>
      <c r="G1179">
        <v>6.4859999999999998</v>
      </c>
      <c r="H1179">
        <v>-2.7410000000000001</v>
      </c>
      <c r="I1179">
        <v>3.9</v>
      </c>
      <c r="J1179" s="38" t="s">
        <v>929</v>
      </c>
    </row>
    <row r="1180" spans="1:10" x14ac:dyDescent="0.25">
      <c r="A1180" s="5" t="s">
        <v>1890</v>
      </c>
      <c r="C1180">
        <v>10</v>
      </c>
      <c r="D1180">
        <v>114</v>
      </c>
      <c r="E1180">
        <v>9.1199999999999992</v>
      </c>
      <c r="F1180">
        <v>73.3</v>
      </c>
      <c r="G1180">
        <v>6.5030000000000001</v>
      </c>
      <c r="H1180">
        <v>-2.645</v>
      </c>
      <c r="I1180">
        <v>4.0999999999999996</v>
      </c>
      <c r="J1180" s="38" t="s">
        <v>929</v>
      </c>
    </row>
    <row r="1181" spans="1:10" x14ac:dyDescent="0.25">
      <c r="A1181" s="5" t="s">
        <v>1891</v>
      </c>
      <c r="C1181">
        <v>10</v>
      </c>
      <c r="D1181">
        <v>113</v>
      </c>
      <c r="E1181">
        <v>9.23</v>
      </c>
      <c r="F1181">
        <v>72.41</v>
      </c>
      <c r="G1181">
        <v>6.5190000000000001</v>
      </c>
      <c r="H1181">
        <v>-2.5470000000000002</v>
      </c>
      <c r="I1181">
        <v>4.2</v>
      </c>
      <c r="J1181" s="38" t="s">
        <v>929</v>
      </c>
    </row>
    <row r="1182" spans="1:10" x14ac:dyDescent="0.25">
      <c r="A1182" s="5" t="s">
        <v>1892</v>
      </c>
      <c r="C1182">
        <v>10</v>
      </c>
      <c r="D1182">
        <v>112</v>
      </c>
      <c r="E1182">
        <v>9.34</v>
      </c>
      <c r="F1182">
        <v>71.53</v>
      </c>
      <c r="G1182">
        <v>6.5350000000000001</v>
      </c>
      <c r="H1182">
        <v>-2.448</v>
      </c>
      <c r="I1182">
        <v>4.3</v>
      </c>
      <c r="J1182" s="38" t="s">
        <v>929</v>
      </c>
    </row>
    <row r="1183" spans="1:10" x14ac:dyDescent="0.25">
      <c r="A1183" s="5" t="s">
        <v>1893</v>
      </c>
      <c r="C1183">
        <v>10</v>
      </c>
      <c r="D1183">
        <v>111</v>
      </c>
      <c r="E1183">
        <v>9.4600000000000009</v>
      </c>
      <c r="F1183">
        <v>70.66</v>
      </c>
      <c r="G1183">
        <v>6.5490000000000004</v>
      </c>
      <c r="H1183">
        <v>-2.347</v>
      </c>
      <c r="I1183">
        <v>4.5</v>
      </c>
      <c r="J1183" s="38" t="s">
        <v>929</v>
      </c>
    </row>
    <row r="1184" spans="1:10" x14ac:dyDescent="0.25">
      <c r="A1184" s="5" t="s">
        <v>1894</v>
      </c>
      <c r="C1184">
        <v>10</v>
      </c>
      <c r="D1184">
        <v>110</v>
      </c>
      <c r="E1184">
        <v>9.57</v>
      </c>
      <c r="F1184">
        <v>69.8</v>
      </c>
      <c r="G1184">
        <v>6.5640000000000001</v>
      </c>
      <c r="H1184">
        <v>-2.2450000000000001</v>
      </c>
      <c r="I1184">
        <v>4.5999999999999996</v>
      </c>
      <c r="J1184" s="38" t="s">
        <v>929</v>
      </c>
    </row>
    <row r="1185" spans="1:10" x14ac:dyDescent="0.25">
      <c r="A1185" s="5" t="s">
        <v>1895</v>
      </c>
      <c r="C1185">
        <v>10</v>
      </c>
      <c r="D1185">
        <v>109</v>
      </c>
      <c r="E1185">
        <v>9.68</v>
      </c>
      <c r="F1185">
        <v>68.959999999999994</v>
      </c>
      <c r="G1185">
        <v>6.577</v>
      </c>
      <c r="H1185">
        <v>-2.141</v>
      </c>
      <c r="I1185">
        <v>4.8</v>
      </c>
      <c r="J1185" s="38" t="s">
        <v>929</v>
      </c>
    </row>
    <row r="1186" spans="1:10" x14ac:dyDescent="0.25">
      <c r="A1186" s="5" t="s">
        <v>1896</v>
      </c>
      <c r="C1186">
        <v>10</v>
      </c>
      <c r="D1186">
        <v>108</v>
      </c>
      <c r="E1186">
        <v>9.7899999999999991</v>
      </c>
      <c r="F1186">
        <v>68.13</v>
      </c>
      <c r="G1186">
        <v>6.59</v>
      </c>
      <c r="H1186">
        <v>-2.036</v>
      </c>
      <c r="I1186">
        <v>5</v>
      </c>
      <c r="J1186" s="38" t="s">
        <v>929</v>
      </c>
    </row>
    <row r="1187" spans="1:10" x14ac:dyDescent="0.25">
      <c r="A1187" s="5" t="s">
        <v>1897</v>
      </c>
      <c r="C1187">
        <v>10</v>
      </c>
      <c r="D1187">
        <v>107</v>
      </c>
      <c r="E1187">
        <v>9.9</v>
      </c>
      <c r="F1187">
        <v>67.31</v>
      </c>
      <c r="G1187">
        <v>6.6020000000000003</v>
      </c>
      <c r="H1187">
        <v>-1.93</v>
      </c>
      <c r="I1187">
        <v>5.2</v>
      </c>
      <c r="J1187" s="38" t="s">
        <v>929</v>
      </c>
    </row>
    <row r="1188" spans="1:10" x14ac:dyDescent="0.25">
      <c r="A1188" s="5" t="s">
        <v>1898</v>
      </c>
      <c r="C1188">
        <v>10</v>
      </c>
      <c r="D1188">
        <v>106</v>
      </c>
      <c r="E1188">
        <v>10.01</v>
      </c>
      <c r="F1188">
        <v>66.489999999999995</v>
      </c>
      <c r="G1188">
        <v>6.6130000000000004</v>
      </c>
      <c r="H1188">
        <v>-1.823</v>
      </c>
      <c r="I1188">
        <v>5.5</v>
      </c>
      <c r="J1188" s="38" t="s">
        <v>929</v>
      </c>
    </row>
    <row r="1189" spans="1:10" x14ac:dyDescent="0.25">
      <c r="A1189" s="5" t="s">
        <v>1899</v>
      </c>
      <c r="C1189">
        <v>10</v>
      </c>
      <c r="D1189">
        <v>105</v>
      </c>
      <c r="E1189">
        <v>10.119999999999999</v>
      </c>
      <c r="F1189">
        <v>65.69</v>
      </c>
      <c r="G1189">
        <v>6.6230000000000002</v>
      </c>
      <c r="H1189">
        <v>-1.714</v>
      </c>
      <c r="I1189">
        <v>5.8</v>
      </c>
      <c r="J1189" s="38" t="s">
        <v>929</v>
      </c>
    </row>
    <row r="1190" spans="1:10" x14ac:dyDescent="0.25">
      <c r="A1190" s="5" t="s">
        <v>1900</v>
      </c>
      <c r="C1190">
        <v>10</v>
      </c>
      <c r="D1190">
        <v>104</v>
      </c>
      <c r="E1190">
        <v>10.23</v>
      </c>
      <c r="F1190">
        <v>64.88</v>
      </c>
      <c r="G1190">
        <v>6.6319999999999997</v>
      </c>
      <c r="H1190">
        <v>-1.6040000000000001</v>
      </c>
      <c r="I1190">
        <v>6.4</v>
      </c>
      <c r="J1190" s="38" t="s">
        <v>929</v>
      </c>
    </row>
    <row r="1191" spans="1:10" x14ac:dyDescent="0.25">
      <c r="A1191" s="5" t="s">
        <v>1901</v>
      </c>
      <c r="C1191">
        <v>10</v>
      </c>
      <c r="D1191">
        <v>103</v>
      </c>
      <c r="E1191">
        <v>10.34</v>
      </c>
      <c r="F1191">
        <v>64.09</v>
      </c>
      <c r="G1191">
        <v>6.64</v>
      </c>
      <c r="H1191">
        <v>-1.494</v>
      </c>
      <c r="I1191">
        <v>6.9</v>
      </c>
      <c r="J1191" s="38" t="s">
        <v>929</v>
      </c>
    </row>
    <row r="1192" spans="1:10" x14ac:dyDescent="0.25">
      <c r="A1192" s="5" t="s">
        <v>1902</v>
      </c>
      <c r="C1192">
        <v>10</v>
      </c>
      <c r="D1192">
        <v>102</v>
      </c>
      <c r="E1192">
        <v>10.44</v>
      </c>
      <c r="F1192">
        <v>63.3</v>
      </c>
      <c r="G1192">
        <v>6.6470000000000002</v>
      </c>
      <c r="H1192">
        <v>-1.3819999999999999</v>
      </c>
      <c r="I1192">
        <v>7.4</v>
      </c>
      <c r="J1192" s="38" t="s">
        <v>929</v>
      </c>
    </row>
    <row r="1193" spans="1:10" x14ac:dyDescent="0.25">
      <c r="A1193" s="5" t="s">
        <v>1903</v>
      </c>
      <c r="C1193">
        <v>10</v>
      </c>
      <c r="D1193">
        <v>101</v>
      </c>
      <c r="E1193">
        <v>10.55</v>
      </c>
      <c r="F1193">
        <v>62.51</v>
      </c>
      <c r="G1193">
        <v>6.6529999999999996</v>
      </c>
      <c r="H1193">
        <v>-1.2689999999999999</v>
      </c>
      <c r="I1193">
        <v>8</v>
      </c>
      <c r="J1193" s="38" t="s">
        <v>929</v>
      </c>
    </row>
    <row r="1194" spans="1:10" x14ac:dyDescent="0.25">
      <c r="A1194" s="5" t="s">
        <v>1904</v>
      </c>
      <c r="C1194">
        <v>10</v>
      </c>
      <c r="D1194">
        <v>100</v>
      </c>
      <c r="E1194">
        <v>10.65</v>
      </c>
      <c r="F1194">
        <v>61.73</v>
      </c>
      <c r="G1194">
        <v>6.6589999999999998</v>
      </c>
      <c r="H1194">
        <v>-1.1559999999999999</v>
      </c>
      <c r="I1194">
        <v>8.5</v>
      </c>
      <c r="J1194" s="38" t="s">
        <v>929</v>
      </c>
    </row>
    <row r="1195" spans="1:10" x14ac:dyDescent="0.25">
      <c r="A1195" s="5" t="s">
        <v>1905</v>
      </c>
      <c r="C1195">
        <v>10</v>
      </c>
      <c r="D1195">
        <v>99</v>
      </c>
      <c r="E1195">
        <v>10.75</v>
      </c>
      <c r="F1195">
        <v>60.96</v>
      </c>
      <c r="G1195">
        <v>6.6630000000000003</v>
      </c>
      <c r="H1195">
        <v>-1.042</v>
      </c>
      <c r="I1195">
        <v>9.1</v>
      </c>
      <c r="J1195" s="38" t="s">
        <v>929</v>
      </c>
    </row>
    <row r="1196" spans="1:10" x14ac:dyDescent="0.25">
      <c r="A1196" s="5" t="s">
        <v>1906</v>
      </c>
      <c r="C1196">
        <v>10</v>
      </c>
      <c r="D1196">
        <v>98</v>
      </c>
      <c r="E1196">
        <v>10.85</v>
      </c>
      <c r="F1196">
        <v>60.19</v>
      </c>
      <c r="G1196">
        <v>6.6669999999999998</v>
      </c>
      <c r="H1196">
        <v>-0.92800000000000005</v>
      </c>
      <c r="I1196">
        <v>9.6</v>
      </c>
      <c r="J1196" s="38" t="s">
        <v>929</v>
      </c>
    </row>
    <row r="1197" spans="1:10" x14ac:dyDescent="0.25">
      <c r="A1197" s="5" t="s">
        <v>1907</v>
      </c>
      <c r="C1197">
        <v>10</v>
      </c>
      <c r="D1197">
        <v>97</v>
      </c>
      <c r="E1197">
        <v>10.95</v>
      </c>
      <c r="F1197">
        <v>59.43</v>
      </c>
      <c r="G1197">
        <v>6.6689999999999996</v>
      </c>
      <c r="H1197">
        <v>-0.81299999999999994</v>
      </c>
      <c r="I1197">
        <v>10.199999999999999</v>
      </c>
      <c r="J1197" s="38" t="s">
        <v>929</v>
      </c>
    </row>
    <row r="1198" spans="1:10" x14ac:dyDescent="0.25">
      <c r="A1198" s="5" t="s">
        <v>1908</v>
      </c>
      <c r="C1198">
        <v>10</v>
      </c>
      <c r="D1198">
        <v>96</v>
      </c>
      <c r="E1198">
        <v>11.05</v>
      </c>
      <c r="F1198">
        <v>58.67</v>
      </c>
      <c r="G1198">
        <v>6.6710000000000003</v>
      </c>
      <c r="H1198">
        <v>-0.69699999999999995</v>
      </c>
      <c r="I1198">
        <v>10.8</v>
      </c>
      <c r="J1198" s="38" t="s">
        <v>929</v>
      </c>
    </row>
    <row r="1199" spans="1:10" x14ac:dyDescent="0.25">
      <c r="A1199" s="5" t="s">
        <v>1909</v>
      </c>
      <c r="C1199">
        <v>10</v>
      </c>
      <c r="D1199">
        <v>95</v>
      </c>
      <c r="E1199">
        <v>11.15</v>
      </c>
      <c r="F1199">
        <v>57.91</v>
      </c>
      <c r="G1199">
        <v>6.6719999999999997</v>
      </c>
      <c r="H1199">
        <v>-0.58099999999999996</v>
      </c>
      <c r="I1199">
        <v>11.3</v>
      </c>
      <c r="J1199" s="38" t="s">
        <v>929</v>
      </c>
    </row>
    <row r="1200" spans="1:10" x14ac:dyDescent="0.25">
      <c r="A1200" s="5" t="s">
        <v>1910</v>
      </c>
      <c r="C1200">
        <v>10</v>
      </c>
      <c r="D1200">
        <v>94</v>
      </c>
      <c r="E1200">
        <v>11.25</v>
      </c>
      <c r="F1200">
        <v>57.14</v>
      </c>
      <c r="G1200">
        <v>6.6769999999999996</v>
      </c>
      <c r="H1200">
        <v>-0.46600000000000003</v>
      </c>
      <c r="I1200">
        <v>11.9</v>
      </c>
      <c r="J1200" s="38" t="s">
        <v>929</v>
      </c>
    </row>
    <row r="1201" spans="1:10" x14ac:dyDescent="0.25">
      <c r="A1201" s="5" t="s">
        <v>1911</v>
      </c>
      <c r="C1201">
        <v>10</v>
      </c>
      <c r="D1201">
        <v>93</v>
      </c>
      <c r="E1201">
        <v>11.34</v>
      </c>
      <c r="F1201">
        <v>56.4</v>
      </c>
      <c r="G1201">
        <v>6.6740000000000004</v>
      </c>
      <c r="H1201">
        <v>-0.34899999999999998</v>
      </c>
      <c r="I1201">
        <v>12.4</v>
      </c>
      <c r="J1201" s="38" t="s">
        <v>929</v>
      </c>
    </row>
    <row r="1202" spans="1:10" x14ac:dyDescent="0.25">
      <c r="A1202" s="5" t="s">
        <v>1912</v>
      </c>
      <c r="C1202">
        <v>10</v>
      </c>
      <c r="D1202">
        <v>92</v>
      </c>
      <c r="E1202">
        <v>11.43</v>
      </c>
      <c r="F1202">
        <v>55.66</v>
      </c>
      <c r="G1202">
        <v>6.6710000000000003</v>
      </c>
      <c r="H1202">
        <v>-0.23300000000000001</v>
      </c>
      <c r="I1202">
        <v>13</v>
      </c>
      <c r="J1202" s="38" t="s">
        <v>929</v>
      </c>
    </row>
    <row r="1203" spans="1:10" x14ac:dyDescent="0.25">
      <c r="A1203" s="5" t="s">
        <v>1913</v>
      </c>
      <c r="C1203">
        <v>10</v>
      </c>
      <c r="D1203">
        <v>91</v>
      </c>
      <c r="E1203">
        <v>11.52</v>
      </c>
      <c r="F1203">
        <v>54.93</v>
      </c>
      <c r="G1203">
        <v>6.6669999999999998</v>
      </c>
      <c r="H1203">
        <v>-0.11600000000000001</v>
      </c>
      <c r="I1203">
        <v>13.5</v>
      </c>
      <c r="J1203" s="38" t="s">
        <v>929</v>
      </c>
    </row>
    <row r="1204" spans="1:10" x14ac:dyDescent="0.25">
      <c r="A1204" s="5" t="s">
        <v>1914</v>
      </c>
      <c r="C1204">
        <v>10</v>
      </c>
      <c r="D1204">
        <v>90</v>
      </c>
      <c r="E1204">
        <v>11.61</v>
      </c>
      <c r="F1204">
        <v>54.2</v>
      </c>
      <c r="G1204">
        <v>6.6609999999999996</v>
      </c>
      <c r="H1204">
        <v>0</v>
      </c>
      <c r="I1204">
        <v>14</v>
      </c>
      <c r="J1204" s="38" t="s">
        <v>929</v>
      </c>
    </row>
    <row r="1205" spans="1:10" x14ac:dyDescent="0.25">
      <c r="A1205" s="5" t="s">
        <v>1915</v>
      </c>
      <c r="C1205">
        <v>10</v>
      </c>
      <c r="D1205">
        <v>89</v>
      </c>
      <c r="E1205">
        <v>11.7</v>
      </c>
      <c r="F1205">
        <v>53.48</v>
      </c>
      <c r="G1205">
        <v>6.6550000000000002</v>
      </c>
      <c r="H1205">
        <v>0.11600000000000001</v>
      </c>
      <c r="I1205">
        <v>14.6</v>
      </c>
      <c r="J1205" s="38" t="s">
        <v>929</v>
      </c>
    </row>
    <row r="1206" spans="1:10" x14ac:dyDescent="0.25">
      <c r="A1206" s="5" t="s">
        <v>1916</v>
      </c>
      <c r="C1206">
        <v>10</v>
      </c>
      <c r="D1206">
        <v>88</v>
      </c>
      <c r="E1206">
        <v>11.79</v>
      </c>
      <c r="F1206">
        <v>52.76</v>
      </c>
      <c r="G1206">
        <v>6.6479999999999997</v>
      </c>
      <c r="H1206">
        <v>0.23200000000000001</v>
      </c>
      <c r="I1206">
        <v>15.1</v>
      </c>
      <c r="J1206" s="38" t="s">
        <v>929</v>
      </c>
    </row>
    <row r="1207" spans="1:10" x14ac:dyDescent="0.25">
      <c r="A1207" s="5" t="s">
        <v>1917</v>
      </c>
      <c r="C1207">
        <v>10</v>
      </c>
      <c r="D1207">
        <v>87</v>
      </c>
      <c r="E1207">
        <v>11.87</v>
      </c>
      <c r="F1207">
        <v>52.04</v>
      </c>
      <c r="G1207">
        <v>6.6390000000000002</v>
      </c>
      <c r="H1207">
        <v>0.34799999999999998</v>
      </c>
      <c r="I1207">
        <v>15.6</v>
      </c>
      <c r="J1207" s="38" t="s">
        <v>929</v>
      </c>
    </row>
    <row r="1208" spans="1:10" x14ac:dyDescent="0.25">
      <c r="A1208" s="5" t="s">
        <v>1918</v>
      </c>
      <c r="C1208">
        <v>10</v>
      </c>
      <c r="D1208">
        <v>86</v>
      </c>
      <c r="E1208">
        <v>11.95</v>
      </c>
      <c r="F1208">
        <v>51.33</v>
      </c>
      <c r="G1208">
        <v>6.6289999999999996</v>
      </c>
      <c r="H1208">
        <v>0.46300000000000002</v>
      </c>
      <c r="I1208">
        <v>16.100000000000001</v>
      </c>
      <c r="J1208" s="38" t="s">
        <v>929</v>
      </c>
    </row>
    <row r="1209" spans="1:10" x14ac:dyDescent="0.25">
      <c r="A1209" s="5" t="s">
        <v>1919</v>
      </c>
      <c r="C1209">
        <v>10</v>
      </c>
      <c r="D1209">
        <v>85</v>
      </c>
      <c r="E1209">
        <v>12.03</v>
      </c>
      <c r="F1209">
        <v>50.62</v>
      </c>
      <c r="G1209">
        <v>6.6189999999999998</v>
      </c>
      <c r="H1209">
        <v>0.57699999999999996</v>
      </c>
      <c r="I1209">
        <v>16.600000000000001</v>
      </c>
      <c r="J1209" s="38" t="s">
        <v>929</v>
      </c>
    </row>
    <row r="1210" spans="1:10" x14ac:dyDescent="0.25">
      <c r="A1210" s="5" t="s">
        <v>1920</v>
      </c>
      <c r="C1210">
        <v>10</v>
      </c>
      <c r="D1210">
        <v>84</v>
      </c>
      <c r="E1210">
        <v>12.11</v>
      </c>
      <c r="F1210">
        <v>49.91</v>
      </c>
      <c r="G1210">
        <v>6.6070000000000002</v>
      </c>
      <c r="H1210">
        <v>0.69099999999999995</v>
      </c>
      <c r="I1210">
        <v>17.100000000000001</v>
      </c>
      <c r="J1210" s="38" t="s">
        <v>929</v>
      </c>
    </row>
    <row r="1211" spans="1:10" x14ac:dyDescent="0.25">
      <c r="A1211" s="5" t="s">
        <v>1921</v>
      </c>
      <c r="C1211">
        <v>10</v>
      </c>
      <c r="D1211">
        <v>83</v>
      </c>
      <c r="E1211">
        <v>12.19</v>
      </c>
      <c r="F1211">
        <v>49.21</v>
      </c>
      <c r="G1211">
        <v>6.5940000000000003</v>
      </c>
      <c r="H1211">
        <v>0.80400000000000005</v>
      </c>
      <c r="I1211">
        <v>17.600000000000001</v>
      </c>
      <c r="J1211" s="38" t="s">
        <v>929</v>
      </c>
    </row>
    <row r="1212" spans="1:10" x14ac:dyDescent="0.25">
      <c r="A1212" s="5" t="s">
        <v>1922</v>
      </c>
      <c r="C1212">
        <v>10</v>
      </c>
      <c r="D1212">
        <v>82</v>
      </c>
      <c r="E1212">
        <v>12.26</v>
      </c>
      <c r="F1212">
        <v>48.51</v>
      </c>
      <c r="G1212">
        <v>6.5789999999999997</v>
      </c>
      <c r="H1212">
        <v>0.91600000000000004</v>
      </c>
      <c r="I1212">
        <v>18.100000000000001</v>
      </c>
      <c r="J1212" s="38" t="s">
        <v>929</v>
      </c>
    </row>
    <row r="1213" spans="1:10" x14ac:dyDescent="0.25">
      <c r="A1213" s="5" t="s">
        <v>1923</v>
      </c>
      <c r="C1213">
        <v>10</v>
      </c>
      <c r="D1213">
        <v>81</v>
      </c>
      <c r="E1213">
        <v>12.34</v>
      </c>
      <c r="F1213">
        <v>47.82</v>
      </c>
      <c r="G1213">
        <v>6.5640000000000001</v>
      </c>
      <c r="H1213">
        <v>1.0269999999999999</v>
      </c>
      <c r="I1213">
        <v>18.600000000000001</v>
      </c>
      <c r="J1213" s="38" t="s">
        <v>929</v>
      </c>
    </row>
    <row r="1214" spans="1:10" x14ac:dyDescent="0.25">
      <c r="A1214" s="5" t="s">
        <v>1924</v>
      </c>
      <c r="C1214">
        <v>10</v>
      </c>
      <c r="D1214">
        <v>80</v>
      </c>
      <c r="E1214">
        <v>12.41</v>
      </c>
      <c r="F1214">
        <v>47.14</v>
      </c>
      <c r="G1214">
        <v>6.5469999999999997</v>
      </c>
      <c r="H1214">
        <v>1.137</v>
      </c>
      <c r="I1214">
        <v>19</v>
      </c>
      <c r="J1214" s="38" t="s">
        <v>929</v>
      </c>
    </row>
    <row r="1215" spans="1:10" x14ac:dyDescent="0.25">
      <c r="A1215" s="5" t="s">
        <v>1925</v>
      </c>
      <c r="C1215">
        <v>10</v>
      </c>
      <c r="D1215">
        <v>79</v>
      </c>
      <c r="E1215">
        <v>12.48</v>
      </c>
      <c r="F1215">
        <v>46.46</v>
      </c>
      <c r="G1215">
        <v>6.5279999999999996</v>
      </c>
      <c r="H1215">
        <v>1.246</v>
      </c>
      <c r="I1215">
        <v>19.5</v>
      </c>
      <c r="J1215" s="38" t="s">
        <v>929</v>
      </c>
    </row>
    <row r="1216" spans="1:10" x14ac:dyDescent="0.25">
      <c r="A1216" s="5" t="s">
        <v>1926</v>
      </c>
      <c r="C1216">
        <v>10</v>
      </c>
      <c r="D1216">
        <v>78</v>
      </c>
      <c r="E1216">
        <v>12.54</v>
      </c>
      <c r="F1216">
        <v>45.79</v>
      </c>
      <c r="G1216">
        <v>6.5090000000000003</v>
      </c>
      <c r="H1216">
        <v>1.353</v>
      </c>
      <c r="I1216">
        <v>19.899999999999999</v>
      </c>
      <c r="J1216" s="38" t="s">
        <v>929</v>
      </c>
    </row>
    <row r="1217" spans="1:10" x14ac:dyDescent="0.25">
      <c r="A1217" s="5" t="s">
        <v>1927</v>
      </c>
      <c r="C1217">
        <v>10</v>
      </c>
      <c r="D1217">
        <v>77</v>
      </c>
      <c r="E1217">
        <v>12.61</v>
      </c>
      <c r="F1217">
        <v>45.13</v>
      </c>
      <c r="G1217">
        <v>6.4880000000000004</v>
      </c>
      <c r="H1217">
        <v>1.46</v>
      </c>
      <c r="I1217">
        <v>20.2</v>
      </c>
      <c r="J1217" s="38" t="s">
        <v>929</v>
      </c>
    </row>
    <row r="1218" spans="1:10" x14ac:dyDescent="0.25">
      <c r="A1218" s="5" t="s">
        <v>1928</v>
      </c>
      <c r="C1218">
        <v>10</v>
      </c>
      <c r="D1218">
        <v>76</v>
      </c>
      <c r="E1218">
        <v>12.67</v>
      </c>
      <c r="F1218">
        <v>44.56</v>
      </c>
      <c r="G1218">
        <v>6.4660000000000002</v>
      </c>
      <c r="H1218">
        <v>1.5640000000000001</v>
      </c>
      <c r="I1218">
        <v>20.2</v>
      </c>
      <c r="J1218" s="38" t="s">
        <v>929</v>
      </c>
    </row>
    <row r="1219" spans="1:10" x14ac:dyDescent="0.25">
      <c r="A1219" s="5" t="s">
        <v>1929</v>
      </c>
      <c r="C1219">
        <v>10</v>
      </c>
      <c r="D1219">
        <v>75</v>
      </c>
      <c r="E1219">
        <v>12.74</v>
      </c>
      <c r="F1219">
        <v>44</v>
      </c>
      <c r="G1219">
        <v>6.4429999999999996</v>
      </c>
      <c r="H1219">
        <v>1.6679999999999999</v>
      </c>
      <c r="I1219">
        <v>20.2</v>
      </c>
      <c r="J1219" s="38" t="s">
        <v>929</v>
      </c>
    </row>
    <row r="1220" spans="1:10" x14ac:dyDescent="0.25">
      <c r="A1220" s="5" t="s">
        <v>1930</v>
      </c>
      <c r="C1220">
        <v>10</v>
      </c>
      <c r="D1220">
        <v>74</v>
      </c>
      <c r="E1220">
        <v>12.8</v>
      </c>
      <c r="F1220">
        <v>43.43</v>
      </c>
      <c r="G1220">
        <v>6.4189999999999996</v>
      </c>
      <c r="H1220">
        <v>1.7689999999999999</v>
      </c>
      <c r="I1220">
        <v>20.2</v>
      </c>
      <c r="J1220" s="38" t="s">
        <v>929</v>
      </c>
    </row>
    <row r="1221" spans="1:10" x14ac:dyDescent="0.25">
      <c r="A1221" s="5" t="s">
        <v>1931</v>
      </c>
      <c r="C1221">
        <v>10</v>
      </c>
      <c r="D1221">
        <v>73</v>
      </c>
      <c r="E1221">
        <v>12.87</v>
      </c>
      <c r="F1221">
        <v>42.87</v>
      </c>
      <c r="G1221">
        <v>6.3940000000000001</v>
      </c>
      <c r="H1221">
        <v>1.869</v>
      </c>
      <c r="I1221">
        <v>20.100000000000001</v>
      </c>
      <c r="J1221" s="38" t="s">
        <v>929</v>
      </c>
    </row>
    <row r="1222" spans="1:10" x14ac:dyDescent="0.25">
      <c r="A1222" s="5" t="s">
        <v>1932</v>
      </c>
      <c r="C1222">
        <v>10</v>
      </c>
      <c r="D1222">
        <v>72</v>
      </c>
      <c r="E1222">
        <v>12.93</v>
      </c>
      <c r="F1222">
        <v>42.32</v>
      </c>
      <c r="G1222">
        <v>6.3680000000000003</v>
      </c>
      <c r="H1222">
        <v>1.968</v>
      </c>
      <c r="I1222">
        <v>20.100000000000001</v>
      </c>
      <c r="J1222" s="38" t="s">
        <v>929</v>
      </c>
    </row>
    <row r="1223" spans="1:10" x14ac:dyDescent="0.25">
      <c r="A1223" s="5" t="s">
        <v>1933</v>
      </c>
      <c r="C1223">
        <v>10</v>
      </c>
      <c r="D1223">
        <v>71</v>
      </c>
      <c r="E1223">
        <v>12.98</v>
      </c>
      <c r="F1223">
        <v>41.77</v>
      </c>
      <c r="G1223">
        <v>6.34</v>
      </c>
      <c r="H1223">
        <v>2.0640000000000001</v>
      </c>
      <c r="I1223">
        <v>20</v>
      </c>
      <c r="J1223" s="38" t="s">
        <v>929</v>
      </c>
    </row>
    <row r="1224" spans="1:10" x14ac:dyDescent="0.25">
      <c r="A1224" s="5" t="s">
        <v>1934</v>
      </c>
      <c r="C1224">
        <v>10</v>
      </c>
      <c r="D1224">
        <v>70</v>
      </c>
      <c r="E1224">
        <v>13.04</v>
      </c>
      <c r="F1224">
        <v>41.23</v>
      </c>
      <c r="G1224">
        <v>6.3109999999999999</v>
      </c>
      <c r="H1224">
        <v>2.1589999999999998</v>
      </c>
      <c r="I1224">
        <v>19.899999999999999</v>
      </c>
      <c r="J1224" s="38" t="s">
        <v>929</v>
      </c>
    </row>
    <row r="1225" spans="1:10" x14ac:dyDescent="0.25">
      <c r="A1225" s="5" t="s">
        <v>1935</v>
      </c>
      <c r="C1225">
        <v>10</v>
      </c>
      <c r="D1225">
        <v>69</v>
      </c>
      <c r="E1225">
        <v>13.09</v>
      </c>
      <c r="F1225">
        <v>40.71</v>
      </c>
      <c r="G1225">
        <v>6.2809999999999997</v>
      </c>
      <c r="H1225">
        <v>2.2509999999999999</v>
      </c>
      <c r="I1225">
        <v>19.8</v>
      </c>
      <c r="J1225" s="38" t="s">
        <v>929</v>
      </c>
    </row>
    <row r="1226" spans="1:10" x14ac:dyDescent="0.25">
      <c r="A1226" s="5" t="s">
        <v>1936</v>
      </c>
      <c r="C1226">
        <v>10</v>
      </c>
      <c r="D1226">
        <v>68</v>
      </c>
      <c r="E1226">
        <v>13.15</v>
      </c>
      <c r="F1226">
        <v>40.200000000000003</v>
      </c>
      <c r="G1226">
        <v>6.2480000000000002</v>
      </c>
      <c r="H1226">
        <v>2.3410000000000002</v>
      </c>
      <c r="I1226">
        <v>19.600000000000001</v>
      </c>
      <c r="J1226" s="38" t="s">
        <v>929</v>
      </c>
    </row>
    <row r="1227" spans="1:10" x14ac:dyDescent="0.25">
      <c r="A1227" s="5" t="s">
        <v>1937</v>
      </c>
      <c r="C1227">
        <v>10</v>
      </c>
      <c r="D1227">
        <v>67</v>
      </c>
      <c r="E1227">
        <v>13.2</v>
      </c>
      <c r="F1227">
        <v>39.69</v>
      </c>
      <c r="G1227">
        <v>6.2140000000000004</v>
      </c>
      <c r="H1227">
        <v>2.4279999999999999</v>
      </c>
      <c r="I1227">
        <v>19.399999999999999</v>
      </c>
      <c r="J1227" s="38" t="s">
        <v>929</v>
      </c>
    </row>
    <row r="1228" spans="1:10" x14ac:dyDescent="0.25">
      <c r="A1228" s="5" t="s">
        <v>1938</v>
      </c>
      <c r="C1228">
        <v>10</v>
      </c>
      <c r="D1228">
        <v>66</v>
      </c>
      <c r="E1228">
        <v>13.24</v>
      </c>
      <c r="F1228">
        <v>39.19</v>
      </c>
      <c r="G1228">
        <v>6.1769999999999996</v>
      </c>
      <c r="H1228">
        <v>2.5129999999999999</v>
      </c>
      <c r="I1228">
        <v>19.2</v>
      </c>
      <c r="J1228" s="38" t="s">
        <v>929</v>
      </c>
    </row>
    <row r="1229" spans="1:10" x14ac:dyDescent="0.25">
      <c r="A1229" s="5" t="s">
        <v>1939</v>
      </c>
      <c r="C1229">
        <v>10</v>
      </c>
      <c r="D1229">
        <v>65</v>
      </c>
      <c r="E1229">
        <v>13.28</v>
      </c>
      <c r="F1229">
        <v>38.71</v>
      </c>
      <c r="G1229">
        <v>6.1379999999999999</v>
      </c>
      <c r="H1229">
        <v>2.5939999999999999</v>
      </c>
      <c r="I1229">
        <v>18.899999999999999</v>
      </c>
      <c r="J1229" s="38" t="s">
        <v>929</v>
      </c>
    </row>
    <row r="1230" spans="1:10" x14ac:dyDescent="0.25">
      <c r="A1230" s="5" t="s">
        <v>1940</v>
      </c>
      <c r="C1230">
        <v>10</v>
      </c>
      <c r="D1230">
        <v>64</v>
      </c>
      <c r="E1230">
        <v>13.32</v>
      </c>
      <c r="F1230">
        <v>38.229999999999997</v>
      </c>
      <c r="G1230">
        <v>6.0960000000000001</v>
      </c>
      <c r="H1230">
        <v>2.6720000000000002</v>
      </c>
      <c r="I1230">
        <v>18.7</v>
      </c>
      <c r="J1230" s="38" t="s">
        <v>929</v>
      </c>
    </row>
    <row r="1231" spans="1:10" x14ac:dyDescent="0.25">
      <c r="A1231" s="5" t="s">
        <v>1941</v>
      </c>
      <c r="C1231">
        <v>10</v>
      </c>
      <c r="D1231">
        <v>63</v>
      </c>
      <c r="E1231">
        <v>13.36</v>
      </c>
      <c r="F1231">
        <v>37.79</v>
      </c>
      <c r="G1231">
        <v>6.0510000000000002</v>
      </c>
      <c r="H1231">
        <v>2.7469999999999999</v>
      </c>
      <c r="I1231">
        <v>18.2</v>
      </c>
      <c r="J1231" s="38" t="s">
        <v>929</v>
      </c>
    </row>
    <row r="1232" spans="1:10" x14ac:dyDescent="0.25">
      <c r="A1232" s="5" t="s">
        <v>1942</v>
      </c>
      <c r="C1232">
        <v>10</v>
      </c>
      <c r="D1232">
        <v>62</v>
      </c>
      <c r="E1232">
        <v>13.4</v>
      </c>
      <c r="F1232">
        <v>37.44</v>
      </c>
      <c r="G1232">
        <v>6.0010000000000003</v>
      </c>
      <c r="H1232">
        <v>2.8170000000000002</v>
      </c>
      <c r="I1232">
        <v>17.3</v>
      </c>
      <c r="J1232" s="38" t="s">
        <v>929</v>
      </c>
    </row>
    <row r="1233" spans="1:10" x14ac:dyDescent="0.25">
      <c r="A1233" s="5" t="s">
        <v>1943</v>
      </c>
      <c r="C1233">
        <v>10</v>
      </c>
      <c r="D1233">
        <v>61</v>
      </c>
      <c r="E1233">
        <v>13.43</v>
      </c>
      <c r="F1233">
        <v>37.1</v>
      </c>
      <c r="G1233">
        <v>5.9459999999999997</v>
      </c>
      <c r="H1233">
        <v>2.883</v>
      </c>
      <c r="I1233">
        <v>16.3</v>
      </c>
      <c r="J1233" s="38" t="s">
        <v>929</v>
      </c>
    </row>
    <row r="1234" spans="1:10" x14ac:dyDescent="0.25">
      <c r="A1234" s="5" t="s">
        <v>1944</v>
      </c>
      <c r="C1234">
        <v>10</v>
      </c>
      <c r="D1234">
        <v>60</v>
      </c>
      <c r="E1234">
        <v>13.45</v>
      </c>
      <c r="F1234">
        <v>36.76</v>
      </c>
      <c r="G1234">
        <v>5.8840000000000003</v>
      </c>
      <c r="H1234">
        <v>2.9420000000000002</v>
      </c>
      <c r="I1234">
        <v>15.3</v>
      </c>
      <c r="J1234" s="38" t="s">
        <v>929</v>
      </c>
    </row>
    <row r="1235" spans="1:10" x14ac:dyDescent="0.25">
      <c r="A1235" s="5" t="s">
        <v>1945</v>
      </c>
      <c r="C1235">
        <v>10</v>
      </c>
      <c r="D1235">
        <v>156.5</v>
      </c>
      <c r="E1235">
        <v>5.26</v>
      </c>
      <c r="F1235">
        <v>133.44999999999999</v>
      </c>
      <c r="G1235">
        <v>5.157</v>
      </c>
      <c r="H1235">
        <v>-4.7290000000000001</v>
      </c>
      <c r="I1235">
        <v>0.8</v>
      </c>
      <c r="J1235" s="38" t="s">
        <v>1051</v>
      </c>
    </row>
    <row r="1236" spans="1:10" x14ac:dyDescent="0.25">
      <c r="A1236" s="5" t="s">
        <v>1946</v>
      </c>
      <c r="C1236">
        <v>10</v>
      </c>
      <c r="D1236">
        <v>180</v>
      </c>
      <c r="E1236">
        <v>4.95</v>
      </c>
      <c r="F1236">
        <v>180</v>
      </c>
      <c r="G1236">
        <v>4.6139999999999999</v>
      </c>
      <c r="H1236">
        <v>-4.6139999999999999</v>
      </c>
      <c r="I1236">
        <v>0.1</v>
      </c>
      <c r="J1236" s="38" t="s">
        <v>1053</v>
      </c>
    </row>
    <row r="1237" spans="1:10" x14ac:dyDescent="0.25">
      <c r="A1237" s="5" t="s">
        <v>1947</v>
      </c>
      <c r="C1237">
        <v>10</v>
      </c>
      <c r="D1237">
        <v>179</v>
      </c>
      <c r="E1237">
        <v>4.9400000000000004</v>
      </c>
      <c r="F1237">
        <v>178.06</v>
      </c>
      <c r="G1237">
        <v>4.6230000000000002</v>
      </c>
      <c r="H1237">
        <v>-4.6219999999999999</v>
      </c>
      <c r="I1237">
        <v>0.1</v>
      </c>
      <c r="J1237" s="38" t="s">
        <v>1053</v>
      </c>
    </row>
    <row r="1238" spans="1:10" x14ac:dyDescent="0.25">
      <c r="A1238" s="5" t="s">
        <v>1948</v>
      </c>
      <c r="C1238">
        <v>10</v>
      </c>
      <c r="D1238">
        <v>178</v>
      </c>
      <c r="E1238">
        <v>4.93</v>
      </c>
      <c r="F1238">
        <v>176.12</v>
      </c>
      <c r="G1238">
        <v>4.633</v>
      </c>
      <c r="H1238">
        <v>-4.63</v>
      </c>
      <c r="I1238">
        <v>0.1</v>
      </c>
      <c r="J1238" s="38" t="s">
        <v>1053</v>
      </c>
    </row>
    <row r="1239" spans="1:10" x14ac:dyDescent="0.25">
      <c r="A1239" s="5" t="s">
        <v>1949</v>
      </c>
      <c r="C1239">
        <v>10</v>
      </c>
      <c r="D1239">
        <v>177</v>
      </c>
      <c r="E1239">
        <v>4.93</v>
      </c>
      <c r="F1239">
        <v>174.17</v>
      </c>
      <c r="G1239">
        <v>4.6449999999999996</v>
      </c>
      <c r="H1239">
        <v>-4.6379999999999999</v>
      </c>
      <c r="I1239">
        <v>0.2</v>
      </c>
      <c r="J1239" s="38" t="s">
        <v>1053</v>
      </c>
    </row>
    <row r="1240" spans="1:10" x14ac:dyDescent="0.25">
      <c r="A1240" s="5" t="s">
        <v>1950</v>
      </c>
      <c r="C1240">
        <v>10</v>
      </c>
      <c r="D1240">
        <v>176</v>
      </c>
      <c r="E1240">
        <v>4.92</v>
      </c>
      <c r="F1240">
        <v>172.21</v>
      </c>
      <c r="G1240">
        <v>4.657</v>
      </c>
      <c r="H1240">
        <v>-4.6459999999999999</v>
      </c>
      <c r="I1240">
        <v>0.2</v>
      </c>
      <c r="J1240" s="38" t="s">
        <v>1053</v>
      </c>
    </row>
    <row r="1241" spans="1:10" x14ac:dyDescent="0.25">
      <c r="A1241" s="5" t="s">
        <v>1951</v>
      </c>
      <c r="C1241">
        <v>10</v>
      </c>
      <c r="D1241">
        <v>175</v>
      </c>
      <c r="E1241">
        <v>4.92</v>
      </c>
      <c r="F1241">
        <v>170.25</v>
      </c>
      <c r="G1241">
        <v>4.6710000000000003</v>
      </c>
      <c r="H1241">
        <v>-4.6529999999999996</v>
      </c>
      <c r="I1241">
        <v>0.2</v>
      </c>
      <c r="J1241" s="38" t="s">
        <v>1053</v>
      </c>
    </row>
    <row r="1242" spans="1:10" x14ac:dyDescent="0.25">
      <c r="A1242" s="5" t="s">
        <v>1952</v>
      </c>
      <c r="C1242">
        <v>10</v>
      </c>
      <c r="D1242">
        <v>174</v>
      </c>
      <c r="E1242">
        <v>4.92</v>
      </c>
      <c r="F1242">
        <v>168.29</v>
      </c>
      <c r="G1242">
        <v>4.6870000000000003</v>
      </c>
      <c r="H1242">
        <v>-4.6609999999999996</v>
      </c>
      <c r="I1242">
        <v>0.3</v>
      </c>
      <c r="J1242" s="38" t="s">
        <v>1053</v>
      </c>
    </row>
    <row r="1243" spans="1:10" x14ac:dyDescent="0.25">
      <c r="A1243" s="5" t="s">
        <v>1953</v>
      </c>
      <c r="C1243">
        <v>10</v>
      </c>
      <c r="D1243">
        <v>173</v>
      </c>
      <c r="E1243">
        <v>4.92</v>
      </c>
      <c r="F1243">
        <v>166.31</v>
      </c>
      <c r="G1243">
        <v>4.7030000000000003</v>
      </c>
      <c r="H1243">
        <v>-4.6680000000000001</v>
      </c>
      <c r="I1243">
        <v>0.3</v>
      </c>
      <c r="J1243" s="38" t="s">
        <v>1053</v>
      </c>
    </row>
    <row r="1244" spans="1:10" x14ac:dyDescent="0.25">
      <c r="A1244" s="5" t="s">
        <v>1954</v>
      </c>
      <c r="C1244">
        <v>10</v>
      </c>
      <c r="D1244">
        <v>172</v>
      </c>
      <c r="E1244">
        <v>4.93</v>
      </c>
      <c r="F1244">
        <v>164.34</v>
      </c>
      <c r="G1244">
        <v>4.7210000000000001</v>
      </c>
      <c r="H1244">
        <v>-4.6749999999999998</v>
      </c>
      <c r="I1244">
        <v>0.3</v>
      </c>
      <c r="J1244" s="38" t="s">
        <v>1053</v>
      </c>
    </row>
    <row r="1245" spans="1:10" x14ac:dyDescent="0.25">
      <c r="A1245" s="5" t="s">
        <v>1955</v>
      </c>
      <c r="C1245">
        <v>10</v>
      </c>
      <c r="D1245">
        <v>171</v>
      </c>
      <c r="E1245">
        <v>4.93</v>
      </c>
      <c r="F1245">
        <v>162.35</v>
      </c>
      <c r="G1245">
        <v>4.74</v>
      </c>
      <c r="H1245">
        <v>-4.6820000000000004</v>
      </c>
      <c r="I1245">
        <v>0.4</v>
      </c>
      <c r="J1245" s="38" t="s">
        <v>1053</v>
      </c>
    </row>
    <row r="1246" spans="1:10" x14ac:dyDescent="0.25">
      <c r="A1246" s="5" t="s">
        <v>1956</v>
      </c>
      <c r="C1246">
        <v>10</v>
      </c>
      <c r="D1246">
        <v>170</v>
      </c>
      <c r="E1246">
        <v>4.9400000000000004</v>
      </c>
      <c r="F1246">
        <v>160.37</v>
      </c>
      <c r="G1246">
        <v>4.76</v>
      </c>
      <c r="H1246">
        <v>-4.6879999999999997</v>
      </c>
      <c r="I1246">
        <v>0.4</v>
      </c>
      <c r="J1246" s="38" t="s">
        <v>1053</v>
      </c>
    </row>
    <row r="1247" spans="1:10" x14ac:dyDescent="0.25">
      <c r="A1247" s="5" t="s">
        <v>1957</v>
      </c>
      <c r="C1247">
        <v>10</v>
      </c>
      <c r="D1247">
        <v>169</v>
      </c>
      <c r="E1247">
        <v>4.95</v>
      </c>
      <c r="F1247">
        <v>158.38</v>
      </c>
      <c r="G1247">
        <v>4.7809999999999997</v>
      </c>
      <c r="H1247">
        <v>-4.6929999999999996</v>
      </c>
      <c r="I1247">
        <v>0.4</v>
      </c>
      <c r="J1247" s="38" t="s">
        <v>1053</v>
      </c>
    </row>
    <row r="1248" spans="1:10" x14ac:dyDescent="0.25">
      <c r="A1248" s="5" t="s">
        <v>1958</v>
      </c>
      <c r="C1248">
        <v>10</v>
      </c>
      <c r="D1248">
        <v>168</v>
      </c>
      <c r="E1248">
        <v>4.96</v>
      </c>
      <c r="F1248">
        <v>156.38999999999999</v>
      </c>
      <c r="G1248">
        <v>4.8040000000000003</v>
      </c>
      <c r="H1248">
        <v>-4.6989999999999998</v>
      </c>
      <c r="I1248">
        <v>0.5</v>
      </c>
      <c r="J1248" s="38" t="s">
        <v>1053</v>
      </c>
    </row>
    <row r="1249" spans="1:10" x14ac:dyDescent="0.25">
      <c r="A1249" s="5" t="s">
        <v>1959</v>
      </c>
      <c r="C1249">
        <v>10</v>
      </c>
      <c r="D1249">
        <v>167</v>
      </c>
      <c r="E1249">
        <v>4.9800000000000004</v>
      </c>
      <c r="F1249">
        <v>154.38999999999999</v>
      </c>
      <c r="G1249">
        <v>4.827</v>
      </c>
      <c r="H1249">
        <v>-4.7039999999999997</v>
      </c>
      <c r="I1249">
        <v>0.5</v>
      </c>
      <c r="J1249" s="38" t="s">
        <v>1053</v>
      </c>
    </row>
    <row r="1250" spans="1:10" x14ac:dyDescent="0.25">
      <c r="A1250" s="5" t="s">
        <v>1960</v>
      </c>
      <c r="C1250">
        <v>10</v>
      </c>
      <c r="D1250">
        <v>166</v>
      </c>
      <c r="E1250">
        <v>4.99</v>
      </c>
      <c r="F1250">
        <v>152.4</v>
      </c>
      <c r="G1250">
        <v>4.8520000000000003</v>
      </c>
      <c r="H1250">
        <v>-4.7080000000000002</v>
      </c>
      <c r="I1250">
        <v>0.5</v>
      </c>
      <c r="J1250" s="38" t="s">
        <v>1053</v>
      </c>
    </row>
    <row r="1251" spans="1:10" x14ac:dyDescent="0.25">
      <c r="A1251" s="5" t="s">
        <v>1961</v>
      </c>
      <c r="C1251">
        <v>10</v>
      </c>
      <c r="D1251">
        <v>165</v>
      </c>
      <c r="E1251">
        <v>5.01</v>
      </c>
      <c r="F1251">
        <v>150.4</v>
      </c>
      <c r="G1251">
        <v>4.8789999999999996</v>
      </c>
      <c r="H1251">
        <v>-4.7119999999999997</v>
      </c>
      <c r="I1251">
        <v>0.5</v>
      </c>
      <c r="J1251" s="38" t="s">
        <v>1053</v>
      </c>
    </row>
    <row r="1252" spans="1:10" x14ac:dyDescent="0.25">
      <c r="A1252" s="5" t="s">
        <v>1962</v>
      </c>
      <c r="C1252">
        <v>10</v>
      </c>
      <c r="D1252">
        <v>164</v>
      </c>
      <c r="E1252">
        <v>5.03</v>
      </c>
      <c r="F1252">
        <v>148.4</v>
      </c>
      <c r="G1252">
        <v>4.9059999999999997</v>
      </c>
      <c r="H1252">
        <v>-4.7160000000000002</v>
      </c>
      <c r="I1252">
        <v>0.6</v>
      </c>
      <c r="J1252" s="38" t="s">
        <v>1053</v>
      </c>
    </row>
    <row r="1253" spans="1:10" x14ac:dyDescent="0.25">
      <c r="A1253" s="5" t="s">
        <v>1963</v>
      </c>
      <c r="C1253">
        <v>10</v>
      </c>
      <c r="D1253">
        <v>163</v>
      </c>
      <c r="E1253">
        <v>5.05</v>
      </c>
      <c r="F1253">
        <v>146.4</v>
      </c>
      <c r="G1253">
        <v>4.9349999999999996</v>
      </c>
      <c r="H1253">
        <v>-4.7190000000000003</v>
      </c>
      <c r="I1253">
        <v>0.6</v>
      </c>
      <c r="J1253" s="38" t="s">
        <v>1053</v>
      </c>
    </row>
    <row r="1254" spans="1:10" x14ac:dyDescent="0.25">
      <c r="A1254" s="5" t="s">
        <v>1964</v>
      </c>
      <c r="C1254">
        <v>10</v>
      </c>
      <c r="D1254">
        <v>162</v>
      </c>
      <c r="E1254">
        <v>5.07</v>
      </c>
      <c r="F1254">
        <v>144.4</v>
      </c>
      <c r="G1254">
        <v>4.9649999999999999</v>
      </c>
      <c r="H1254">
        <v>-4.7220000000000004</v>
      </c>
      <c r="I1254">
        <v>0.6</v>
      </c>
      <c r="J1254" s="38" t="s">
        <v>1053</v>
      </c>
    </row>
    <row r="1255" spans="1:10" x14ac:dyDescent="0.25">
      <c r="A1255" s="5" t="s">
        <v>1965</v>
      </c>
      <c r="C1255">
        <v>10</v>
      </c>
      <c r="D1255">
        <v>161</v>
      </c>
      <c r="E1255">
        <v>5.0999999999999996</v>
      </c>
      <c r="F1255">
        <v>142.4</v>
      </c>
      <c r="G1255">
        <v>4.9969999999999999</v>
      </c>
      <c r="H1255">
        <v>-4.7240000000000002</v>
      </c>
      <c r="I1255">
        <v>0.7</v>
      </c>
      <c r="J1255" s="38" t="s">
        <v>1053</v>
      </c>
    </row>
    <row r="1256" spans="1:10" x14ac:dyDescent="0.25">
      <c r="A1256" s="5" t="s">
        <v>1966</v>
      </c>
      <c r="C1256">
        <v>10</v>
      </c>
      <c r="D1256">
        <v>160</v>
      </c>
      <c r="E1256">
        <v>5.13</v>
      </c>
      <c r="F1256">
        <v>140.41</v>
      </c>
      <c r="G1256">
        <v>5.03</v>
      </c>
      <c r="H1256">
        <v>-4.726</v>
      </c>
      <c r="I1256">
        <v>0.7</v>
      </c>
      <c r="J1256" s="38" t="s">
        <v>1053</v>
      </c>
    </row>
    <row r="1257" spans="1:10" x14ac:dyDescent="0.25">
      <c r="A1257" s="5" t="s">
        <v>1967</v>
      </c>
      <c r="C1257">
        <v>10</v>
      </c>
      <c r="D1257">
        <v>159</v>
      </c>
      <c r="E1257">
        <v>5.16</v>
      </c>
      <c r="F1257">
        <v>138.41</v>
      </c>
      <c r="G1257">
        <v>5.0650000000000004</v>
      </c>
      <c r="H1257">
        <v>-4.7279999999999998</v>
      </c>
      <c r="I1257">
        <v>0.7</v>
      </c>
      <c r="J1257" s="38" t="s">
        <v>1053</v>
      </c>
    </row>
    <row r="1258" spans="1:10" x14ac:dyDescent="0.25">
      <c r="A1258" s="5" t="s">
        <v>1968</v>
      </c>
      <c r="C1258">
        <v>10</v>
      </c>
      <c r="D1258">
        <v>158</v>
      </c>
      <c r="E1258">
        <v>5.19</v>
      </c>
      <c r="F1258">
        <v>136.41</v>
      </c>
      <c r="G1258">
        <v>5.101</v>
      </c>
      <c r="H1258">
        <v>-4.7300000000000004</v>
      </c>
      <c r="I1258">
        <v>0.8</v>
      </c>
      <c r="J1258" s="38" t="s">
        <v>1053</v>
      </c>
    </row>
    <row r="1259" spans="1:10" x14ac:dyDescent="0.25">
      <c r="A1259" s="5" t="s">
        <v>1969</v>
      </c>
      <c r="C1259">
        <v>10</v>
      </c>
      <c r="D1259">
        <v>157</v>
      </c>
      <c r="E1259">
        <v>5.23</v>
      </c>
      <c r="F1259">
        <v>134.41999999999999</v>
      </c>
      <c r="G1259">
        <v>5.1390000000000002</v>
      </c>
      <c r="H1259">
        <v>-4.7300000000000004</v>
      </c>
      <c r="I1259">
        <v>0.8</v>
      </c>
      <c r="J1259" s="38" t="s">
        <v>1053</v>
      </c>
    </row>
    <row r="1260" spans="1:10" x14ac:dyDescent="0.25">
      <c r="A1260" s="5" t="s">
        <v>1970</v>
      </c>
      <c r="C1260">
        <v>10</v>
      </c>
      <c r="D1260">
        <v>156</v>
      </c>
      <c r="E1260">
        <v>5.27</v>
      </c>
      <c r="F1260">
        <v>132.43</v>
      </c>
      <c r="G1260">
        <v>5.1790000000000003</v>
      </c>
      <c r="H1260">
        <v>-4.7309999999999999</v>
      </c>
      <c r="I1260">
        <v>0.9</v>
      </c>
      <c r="J1260" s="38" t="s">
        <v>1053</v>
      </c>
    </row>
    <row r="1261" spans="1:10" x14ac:dyDescent="0.25">
      <c r="A1261" s="5" t="s">
        <v>1971</v>
      </c>
      <c r="C1261">
        <v>10</v>
      </c>
      <c r="D1261">
        <v>155</v>
      </c>
      <c r="E1261">
        <v>5.31</v>
      </c>
      <c r="F1261">
        <v>130.44</v>
      </c>
      <c r="G1261">
        <v>5.22</v>
      </c>
      <c r="H1261">
        <v>-4.7309999999999999</v>
      </c>
      <c r="I1261">
        <v>0.9</v>
      </c>
      <c r="J1261" s="38" t="s">
        <v>1053</v>
      </c>
    </row>
    <row r="1262" spans="1:10" x14ac:dyDescent="0.25">
      <c r="A1262" s="5" t="s">
        <v>1972</v>
      </c>
      <c r="C1262">
        <v>10</v>
      </c>
      <c r="D1262">
        <v>154</v>
      </c>
      <c r="E1262">
        <v>5.35</v>
      </c>
      <c r="F1262">
        <v>128.46</v>
      </c>
      <c r="G1262">
        <v>5.2629999999999999</v>
      </c>
      <c r="H1262">
        <v>-4.7300000000000004</v>
      </c>
      <c r="I1262">
        <v>0.9</v>
      </c>
      <c r="J1262" s="38" t="s">
        <v>1053</v>
      </c>
    </row>
    <row r="1263" spans="1:10" x14ac:dyDescent="0.25">
      <c r="A1263" s="5" t="s">
        <v>1973</v>
      </c>
      <c r="C1263">
        <v>10</v>
      </c>
      <c r="D1263">
        <v>153</v>
      </c>
      <c r="E1263">
        <v>5.4</v>
      </c>
      <c r="F1263">
        <v>126.49</v>
      </c>
      <c r="G1263">
        <v>5.3070000000000004</v>
      </c>
      <c r="H1263">
        <v>-4.7290000000000001</v>
      </c>
      <c r="I1263">
        <v>1</v>
      </c>
      <c r="J1263" s="38" t="s">
        <v>1053</v>
      </c>
    </row>
    <row r="1264" spans="1:10" x14ac:dyDescent="0.25">
      <c r="A1264" s="5" t="s">
        <v>1974</v>
      </c>
      <c r="C1264">
        <v>10</v>
      </c>
      <c r="D1264">
        <v>152</v>
      </c>
      <c r="E1264">
        <v>5.45</v>
      </c>
      <c r="F1264">
        <v>124.53</v>
      </c>
      <c r="G1264">
        <v>5.3529999999999998</v>
      </c>
      <c r="H1264">
        <v>-4.726</v>
      </c>
      <c r="I1264">
        <v>1</v>
      </c>
      <c r="J1264" s="38" t="s">
        <v>1053</v>
      </c>
    </row>
    <row r="1265" spans="1:10" x14ac:dyDescent="0.25">
      <c r="A1265" s="5" t="s">
        <v>1975</v>
      </c>
      <c r="C1265">
        <v>10</v>
      </c>
      <c r="D1265">
        <v>151</v>
      </c>
      <c r="E1265">
        <v>5.5</v>
      </c>
      <c r="F1265">
        <v>122.59</v>
      </c>
      <c r="G1265">
        <v>5.3979999999999997</v>
      </c>
      <c r="H1265">
        <v>-4.7210000000000001</v>
      </c>
      <c r="I1265">
        <v>1.1000000000000001</v>
      </c>
      <c r="J1265" s="38" t="s">
        <v>1053</v>
      </c>
    </row>
    <row r="1266" spans="1:10" x14ac:dyDescent="0.25">
      <c r="A1266" s="5" t="s">
        <v>1976</v>
      </c>
      <c r="C1266">
        <v>10</v>
      </c>
      <c r="D1266">
        <v>150</v>
      </c>
      <c r="E1266">
        <v>5.56</v>
      </c>
      <c r="F1266">
        <v>120.67</v>
      </c>
      <c r="G1266">
        <v>5.444</v>
      </c>
      <c r="H1266">
        <v>-4.7149999999999999</v>
      </c>
      <c r="I1266">
        <v>1.1000000000000001</v>
      </c>
      <c r="J1266" s="38" t="s">
        <v>1053</v>
      </c>
    </row>
    <row r="1267" spans="1:10" x14ac:dyDescent="0.25">
      <c r="A1267" s="5" t="s">
        <v>1977</v>
      </c>
      <c r="C1267">
        <v>10</v>
      </c>
      <c r="D1267">
        <v>149</v>
      </c>
      <c r="E1267">
        <v>5.62</v>
      </c>
      <c r="F1267">
        <v>118.78</v>
      </c>
      <c r="G1267">
        <v>5.49</v>
      </c>
      <c r="H1267">
        <v>-4.7060000000000004</v>
      </c>
      <c r="I1267">
        <v>1.2</v>
      </c>
      <c r="J1267" s="38" t="s">
        <v>1053</v>
      </c>
    </row>
    <row r="1268" spans="1:10" x14ac:dyDescent="0.25">
      <c r="A1268" s="5" t="s">
        <v>1978</v>
      </c>
      <c r="C1268">
        <v>10</v>
      </c>
      <c r="D1268">
        <v>148</v>
      </c>
      <c r="E1268">
        <v>5.68</v>
      </c>
      <c r="F1268">
        <v>116.91</v>
      </c>
      <c r="G1268">
        <v>5.5350000000000001</v>
      </c>
      <c r="H1268">
        <v>-4.694</v>
      </c>
      <c r="I1268">
        <v>1.2</v>
      </c>
      <c r="J1268" s="38" t="s">
        <v>1053</v>
      </c>
    </row>
    <row r="1269" spans="1:10" x14ac:dyDescent="0.25">
      <c r="A1269" s="5" t="s">
        <v>1979</v>
      </c>
      <c r="C1269">
        <v>10</v>
      </c>
      <c r="D1269">
        <v>147</v>
      </c>
      <c r="E1269">
        <v>5.75</v>
      </c>
      <c r="F1269">
        <v>115.09</v>
      </c>
      <c r="G1269">
        <v>5.58</v>
      </c>
      <c r="H1269">
        <v>-4.68</v>
      </c>
      <c r="I1269">
        <v>1.3</v>
      </c>
      <c r="J1269" s="38" t="s">
        <v>1053</v>
      </c>
    </row>
    <row r="1270" spans="1:10" x14ac:dyDescent="0.25">
      <c r="A1270" s="5" t="s">
        <v>1980</v>
      </c>
      <c r="C1270">
        <v>10</v>
      </c>
      <c r="D1270">
        <v>146</v>
      </c>
      <c r="E1270">
        <v>5.82</v>
      </c>
      <c r="F1270">
        <v>113.3</v>
      </c>
      <c r="G1270">
        <v>5.6239999999999997</v>
      </c>
      <c r="H1270">
        <v>-4.6619999999999999</v>
      </c>
      <c r="I1270">
        <v>1.3</v>
      </c>
      <c r="J1270" s="38" t="s">
        <v>1053</v>
      </c>
    </row>
    <row r="1271" spans="1:10" x14ac:dyDescent="0.25">
      <c r="A1271" s="5" t="s">
        <v>1981</v>
      </c>
      <c r="C1271">
        <v>10</v>
      </c>
      <c r="D1271">
        <v>145</v>
      </c>
      <c r="E1271">
        <v>5.89</v>
      </c>
      <c r="F1271">
        <v>111.54</v>
      </c>
      <c r="G1271">
        <v>5.6660000000000004</v>
      </c>
      <c r="H1271">
        <v>-4.641</v>
      </c>
      <c r="I1271">
        <v>1.4</v>
      </c>
      <c r="J1271" s="38" t="s">
        <v>1053</v>
      </c>
    </row>
    <row r="1272" spans="1:10" x14ac:dyDescent="0.25">
      <c r="A1272" s="5" t="s">
        <v>1982</v>
      </c>
      <c r="C1272">
        <v>10</v>
      </c>
      <c r="D1272">
        <v>144</v>
      </c>
      <c r="E1272">
        <v>5.97</v>
      </c>
      <c r="F1272">
        <v>109.84</v>
      </c>
      <c r="G1272">
        <v>5.7069999999999999</v>
      </c>
      <c r="H1272">
        <v>-4.617</v>
      </c>
      <c r="I1272">
        <v>1.4</v>
      </c>
      <c r="J1272" s="38" t="s">
        <v>1053</v>
      </c>
    </row>
    <row r="1273" spans="1:10" x14ac:dyDescent="0.25">
      <c r="A1273" s="5" t="s">
        <v>1983</v>
      </c>
      <c r="C1273">
        <v>10</v>
      </c>
      <c r="D1273">
        <v>143</v>
      </c>
      <c r="E1273">
        <v>6.05</v>
      </c>
      <c r="F1273">
        <v>108.17</v>
      </c>
      <c r="G1273">
        <v>5.7460000000000004</v>
      </c>
      <c r="H1273">
        <v>-4.5890000000000004</v>
      </c>
      <c r="I1273">
        <v>1.5</v>
      </c>
      <c r="J1273" s="38" t="s">
        <v>1053</v>
      </c>
    </row>
    <row r="1274" spans="1:10" x14ac:dyDescent="0.25">
      <c r="A1274" s="5" t="s">
        <v>1984</v>
      </c>
      <c r="C1274">
        <v>10</v>
      </c>
      <c r="D1274">
        <v>142</v>
      </c>
      <c r="E1274">
        <v>6.14</v>
      </c>
      <c r="F1274">
        <v>106.54</v>
      </c>
      <c r="G1274">
        <v>5.7850000000000001</v>
      </c>
      <c r="H1274">
        <v>-4.5579999999999998</v>
      </c>
      <c r="I1274">
        <v>1.5</v>
      </c>
      <c r="J1274" s="38" t="s">
        <v>1053</v>
      </c>
    </row>
    <row r="1275" spans="1:10" x14ac:dyDescent="0.25">
      <c r="A1275" s="5" t="s">
        <v>1985</v>
      </c>
      <c r="C1275">
        <v>10</v>
      </c>
      <c r="D1275">
        <v>141</v>
      </c>
      <c r="E1275">
        <v>6.23</v>
      </c>
      <c r="F1275">
        <v>104.95</v>
      </c>
      <c r="G1275">
        <v>5.8220000000000001</v>
      </c>
      <c r="H1275">
        <v>-4.5250000000000004</v>
      </c>
      <c r="I1275">
        <v>1.6</v>
      </c>
      <c r="J1275" s="38" t="s">
        <v>1053</v>
      </c>
    </row>
    <row r="1276" spans="1:10" x14ac:dyDescent="0.25">
      <c r="A1276" s="5" t="s">
        <v>1986</v>
      </c>
      <c r="C1276">
        <v>10</v>
      </c>
      <c r="D1276">
        <v>140</v>
      </c>
      <c r="E1276">
        <v>6.32</v>
      </c>
      <c r="F1276">
        <v>103.4</v>
      </c>
      <c r="G1276">
        <v>5.859</v>
      </c>
      <c r="H1276">
        <v>-4.4880000000000004</v>
      </c>
      <c r="I1276">
        <v>1.6</v>
      </c>
      <c r="J1276" s="38" t="s">
        <v>1053</v>
      </c>
    </row>
    <row r="1277" spans="1:10" x14ac:dyDescent="0.25">
      <c r="A1277" s="5" t="s">
        <v>1987</v>
      </c>
      <c r="C1277">
        <v>10</v>
      </c>
      <c r="D1277">
        <v>139</v>
      </c>
      <c r="E1277">
        <v>6.41</v>
      </c>
      <c r="F1277">
        <v>101.89</v>
      </c>
      <c r="G1277">
        <v>5.8940000000000001</v>
      </c>
      <c r="H1277">
        <v>-4.4489999999999998</v>
      </c>
      <c r="I1277">
        <v>1.7</v>
      </c>
      <c r="J1277" s="38" t="s">
        <v>1053</v>
      </c>
    </row>
    <row r="1278" spans="1:10" x14ac:dyDescent="0.25">
      <c r="A1278" s="5" t="s">
        <v>1988</v>
      </c>
      <c r="C1278">
        <v>10</v>
      </c>
      <c r="D1278">
        <v>138</v>
      </c>
      <c r="E1278">
        <v>6.5</v>
      </c>
      <c r="F1278">
        <v>100.41</v>
      </c>
      <c r="G1278">
        <v>5.9290000000000003</v>
      </c>
      <c r="H1278">
        <v>-4.4059999999999997</v>
      </c>
      <c r="I1278">
        <v>1.8</v>
      </c>
      <c r="J1278" s="38" t="s">
        <v>1053</v>
      </c>
    </row>
    <row r="1279" spans="1:10" x14ac:dyDescent="0.25">
      <c r="A1279" s="5" t="s">
        <v>1989</v>
      </c>
      <c r="C1279">
        <v>10</v>
      </c>
      <c r="D1279">
        <v>137</v>
      </c>
      <c r="E1279">
        <v>6.6</v>
      </c>
      <c r="F1279">
        <v>98.96</v>
      </c>
      <c r="G1279">
        <v>5.9630000000000001</v>
      </c>
      <c r="H1279">
        <v>-4.3609999999999998</v>
      </c>
      <c r="I1279">
        <v>1.8</v>
      </c>
      <c r="J1279" s="38" t="s">
        <v>1053</v>
      </c>
    </row>
    <row r="1280" spans="1:10" x14ac:dyDescent="0.25">
      <c r="A1280" s="5" t="s">
        <v>1990</v>
      </c>
      <c r="C1280">
        <v>10</v>
      </c>
      <c r="D1280">
        <v>136</v>
      </c>
      <c r="E1280">
        <v>6.7</v>
      </c>
      <c r="F1280">
        <v>97.55</v>
      </c>
      <c r="G1280">
        <v>5.9960000000000004</v>
      </c>
      <c r="H1280">
        <v>-4.3129999999999997</v>
      </c>
      <c r="I1280">
        <v>1.9</v>
      </c>
      <c r="J1280" s="38" t="s">
        <v>1053</v>
      </c>
    </row>
    <row r="1281" spans="1:10" x14ac:dyDescent="0.25">
      <c r="A1281" s="5" t="s">
        <v>1991</v>
      </c>
      <c r="C1281">
        <v>10</v>
      </c>
      <c r="D1281">
        <v>135</v>
      </c>
      <c r="E1281">
        <v>6.8</v>
      </c>
      <c r="F1281">
        <v>96.18</v>
      </c>
      <c r="G1281">
        <v>6.0279999999999996</v>
      </c>
      <c r="H1281">
        <v>-4.2619999999999996</v>
      </c>
      <c r="I1281">
        <v>2</v>
      </c>
      <c r="J1281" s="38" t="s">
        <v>1053</v>
      </c>
    </row>
    <row r="1282" spans="1:10" x14ac:dyDescent="0.25">
      <c r="A1282" s="5" t="s">
        <v>1992</v>
      </c>
      <c r="C1282">
        <v>10</v>
      </c>
      <c r="D1282">
        <v>134</v>
      </c>
      <c r="E1282">
        <v>6.9</v>
      </c>
      <c r="F1282">
        <v>94.83</v>
      </c>
      <c r="G1282">
        <v>6.0590000000000002</v>
      </c>
      <c r="H1282">
        <v>-4.2089999999999996</v>
      </c>
      <c r="I1282">
        <v>2</v>
      </c>
      <c r="J1282" s="38" t="s">
        <v>1053</v>
      </c>
    </row>
    <row r="1283" spans="1:10" x14ac:dyDescent="0.25">
      <c r="A1283" s="5" t="s">
        <v>1993</v>
      </c>
      <c r="C1283">
        <v>10</v>
      </c>
      <c r="D1283">
        <v>133</v>
      </c>
      <c r="E1283">
        <v>7</v>
      </c>
      <c r="F1283">
        <v>93.51</v>
      </c>
      <c r="G1283">
        <v>6.09</v>
      </c>
      <c r="H1283">
        <v>-4.1529999999999996</v>
      </c>
      <c r="I1283">
        <v>2.1</v>
      </c>
      <c r="J1283" s="38" t="s">
        <v>1053</v>
      </c>
    </row>
    <row r="1284" spans="1:10" x14ac:dyDescent="0.25">
      <c r="A1284" s="5" t="s">
        <v>1994</v>
      </c>
      <c r="C1284">
        <v>10</v>
      </c>
      <c r="D1284">
        <v>132</v>
      </c>
      <c r="E1284">
        <v>7.11</v>
      </c>
      <c r="F1284">
        <v>92.22</v>
      </c>
      <c r="G1284">
        <v>6.12</v>
      </c>
      <c r="H1284">
        <v>-4.0949999999999998</v>
      </c>
      <c r="I1284">
        <v>2.2000000000000002</v>
      </c>
      <c r="J1284" s="38" t="s">
        <v>1053</v>
      </c>
    </row>
    <row r="1285" spans="1:10" x14ac:dyDescent="0.25">
      <c r="A1285" s="5" t="s">
        <v>1995</v>
      </c>
      <c r="C1285">
        <v>10</v>
      </c>
      <c r="D1285">
        <v>131</v>
      </c>
      <c r="E1285">
        <v>7.21</v>
      </c>
      <c r="F1285">
        <v>90.96</v>
      </c>
      <c r="G1285">
        <v>6.15</v>
      </c>
      <c r="H1285">
        <v>-4.0339999999999998</v>
      </c>
      <c r="I1285">
        <v>2.2000000000000002</v>
      </c>
      <c r="J1285" s="38" t="s">
        <v>1053</v>
      </c>
    </row>
    <row r="1286" spans="1:10" x14ac:dyDescent="0.25">
      <c r="A1286" s="5" t="s">
        <v>1996</v>
      </c>
      <c r="C1286">
        <v>10</v>
      </c>
      <c r="D1286">
        <v>130</v>
      </c>
      <c r="E1286">
        <v>7.32</v>
      </c>
      <c r="F1286">
        <v>89.73</v>
      </c>
      <c r="G1286">
        <v>6.1779999999999999</v>
      </c>
      <c r="H1286">
        <v>-3.9710000000000001</v>
      </c>
      <c r="I1286">
        <v>2.2999999999999998</v>
      </c>
      <c r="J1286" s="38" t="s">
        <v>1053</v>
      </c>
    </row>
    <row r="1287" spans="1:10" x14ac:dyDescent="0.25">
      <c r="A1287" s="5" t="s">
        <v>1997</v>
      </c>
      <c r="C1287">
        <v>10</v>
      </c>
      <c r="D1287">
        <v>129</v>
      </c>
      <c r="E1287">
        <v>7.43</v>
      </c>
      <c r="F1287">
        <v>88.52</v>
      </c>
      <c r="G1287">
        <v>6.2069999999999999</v>
      </c>
      <c r="H1287">
        <v>-3.9060000000000001</v>
      </c>
      <c r="I1287">
        <v>2.4</v>
      </c>
      <c r="J1287" s="38" t="s">
        <v>1053</v>
      </c>
    </row>
    <row r="1288" spans="1:10" x14ac:dyDescent="0.25">
      <c r="A1288" s="5" t="s">
        <v>1998</v>
      </c>
      <c r="C1288">
        <v>10</v>
      </c>
      <c r="D1288">
        <v>128</v>
      </c>
      <c r="E1288">
        <v>7.54</v>
      </c>
      <c r="F1288">
        <v>87.34</v>
      </c>
      <c r="G1288">
        <v>6.234</v>
      </c>
      <c r="H1288">
        <v>-3.8380000000000001</v>
      </c>
      <c r="I1288">
        <v>2.5</v>
      </c>
      <c r="J1288" s="38" t="s">
        <v>1053</v>
      </c>
    </row>
    <row r="1289" spans="1:10" x14ac:dyDescent="0.25">
      <c r="A1289" s="5" t="s">
        <v>1999</v>
      </c>
      <c r="C1289">
        <v>10</v>
      </c>
      <c r="D1289">
        <v>127</v>
      </c>
      <c r="E1289">
        <v>7.65</v>
      </c>
      <c r="F1289">
        <v>86.18</v>
      </c>
      <c r="G1289">
        <v>6.2610000000000001</v>
      </c>
      <c r="H1289">
        <v>-3.7679999999999998</v>
      </c>
      <c r="I1289">
        <v>2.5</v>
      </c>
      <c r="J1289" s="38" t="s">
        <v>1053</v>
      </c>
    </row>
    <row r="1290" spans="1:10" x14ac:dyDescent="0.25">
      <c r="A1290" s="5" t="s">
        <v>2000</v>
      </c>
      <c r="C1290">
        <v>10</v>
      </c>
      <c r="D1290">
        <v>126</v>
      </c>
      <c r="E1290">
        <v>7.76</v>
      </c>
      <c r="F1290">
        <v>85.04</v>
      </c>
      <c r="G1290">
        <v>6.2880000000000003</v>
      </c>
      <c r="H1290">
        <v>-3.6960000000000002</v>
      </c>
      <c r="I1290">
        <v>2.6</v>
      </c>
      <c r="J1290" s="38" t="s">
        <v>1053</v>
      </c>
    </row>
    <row r="1291" spans="1:10" x14ac:dyDescent="0.25">
      <c r="A1291" s="5" t="s">
        <v>2001</v>
      </c>
      <c r="C1291">
        <v>10</v>
      </c>
      <c r="D1291">
        <v>125</v>
      </c>
      <c r="E1291">
        <v>7.87</v>
      </c>
      <c r="F1291">
        <v>83.93</v>
      </c>
      <c r="G1291">
        <v>6.3140000000000001</v>
      </c>
      <c r="H1291">
        <v>-3.621</v>
      </c>
      <c r="I1291">
        <v>2.7</v>
      </c>
      <c r="J1291" s="38" t="s">
        <v>1053</v>
      </c>
    </row>
    <row r="1292" spans="1:10" x14ac:dyDescent="0.25">
      <c r="A1292" s="5" t="s">
        <v>2002</v>
      </c>
      <c r="C1292">
        <v>10</v>
      </c>
      <c r="D1292">
        <v>124</v>
      </c>
      <c r="E1292">
        <v>7.99</v>
      </c>
      <c r="F1292">
        <v>82.84</v>
      </c>
      <c r="G1292">
        <v>6.3390000000000004</v>
      </c>
      <c r="H1292">
        <v>-3.5449999999999999</v>
      </c>
      <c r="I1292">
        <v>2.8</v>
      </c>
      <c r="J1292" s="38" t="s">
        <v>1053</v>
      </c>
    </row>
    <row r="1293" spans="1:10" x14ac:dyDescent="0.25">
      <c r="A1293" s="5" t="s">
        <v>2003</v>
      </c>
      <c r="C1293">
        <v>10</v>
      </c>
      <c r="D1293">
        <v>123</v>
      </c>
      <c r="E1293">
        <v>8.1</v>
      </c>
      <c r="F1293">
        <v>81.77</v>
      </c>
      <c r="G1293">
        <v>6.3630000000000004</v>
      </c>
      <c r="H1293">
        <v>-3.4660000000000002</v>
      </c>
      <c r="I1293">
        <v>2.9</v>
      </c>
      <c r="J1293" s="38" t="s">
        <v>1053</v>
      </c>
    </row>
    <row r="1294" spans="1:10" x14ac:dyDescent="0.25">
      <c r="A1294" s="5" t="s">
        <v>2004</v>
      </c>
      <c r="C1294">
        <v>10</v>
      </c>
      <c r="D1294">
        <v>122</v>
      </c>
      <c r="E1294">
        <v>8.2100000000000009</v>
      </c>
      <c r="F1294">
        <v>80.72</v>
      </c>
      <c r="G1294">
        <v>6.3869999999999996</v>
      </c>
      <c r="H1294">
        <v>-3.3849999999999998</v>
      </c>
      <c r="I1294">
        <v>3</v>
      </c>
      <c r="J1294" s="38" t="s">
        <v>1053</v>
      </c>
    </row>
    <row r="1295" spans="1:10" x14ac:dyDescent="0.25">
      <c r="A1295" s="5" t="s">
        <v>2005</v>
      </c>
      <c r="C1295">
        <v>10</v>
      </c>
      <c r="D1295">
        <v>121</v>
      </c>
      <c r="E1295">
        <v>8.33</v>
      </c>
      <c r="F1295">
        <v>79.69</v>
      </c>
      <c r="G1295">
        <v>6.41</v>
      </c>
      <c r="H1295">
        <v>-3.3010000000000002</v>
      </c>
      <c r="I1295">
        <v>3.1</v>
      </c>
      <c r="J1295" s="38" t="s">
        <v>1053</v>
      </c>
    </row>
    <row r="1296" spans="1:10" x14ac:dyDescent="0.25">
      <c r="A1296" s="5" t="s">
        <v>2006</v>
      </c>
      <c r="C1296">
        <v>10</v>
      </c>
      <c r="D1296">
        <v>120</v>
      </c>
      <c r="E1296">
        <v>8.44</v>
      </c>
      <c r="F1296">
        <v>78.680000000000007</v>
      </c>
      <c r="G1296">
        <v>6.4329999999999998</v>
      </c>
      <c r="H1296">
        <v>-3.2160000000000002</v>
      </c>
      <c r="I1296">
        <v>3.2</v>
      </c>
      <c r="J1296" s="38" t="s">
        <v>1053</v>
      </c>
    </row>
    <row r="1297" spans="1:10" x14ac:dyDescent="0.25">
      <c r="A1297" s="5" t="s">
        <v>2007</v>
      </c>
      <c r="C1297">
        <v>10</v>
      </c>
      <c r="D1297">
        <v>119</v>
      </c>
      <c r="E1297">
        <v>8.5500000000000007</v>
      </c>
      <c r="F1297">
        <v>77.69</v>
      </c>
      <c r="G1297">
        <v>6.4550000000000001</v>
      </c>
      <c r="H1297">
        <v>-3.129</v>
      </c>
      <c r="I1297">
        <v>3.3</v>
      </c>
      <c r="J1297" s="38" t="s">
        <v>1053</v>
      </c>
    </row>
    <row r="1298" spans="1:10" x14ac:dyDescent="0.25">
      <c r="A1298" s="5" t="s">
        <v>2008</v>
      </c>
      <c r="C1298">
        <v>10</v>
      </c>
      <c r="D1298">
        <v>118</v>
      </c>
      <c r="E1298">
        <v>8.67</v>
      </c>
      <c r="F1298">
        <v>76.709999999999994</v>
      </c>
      <c r="G1298">
        <v>6.476</v>
      </c>
      <c r="H1298">
        <v>-3.04</v>
      </c>
      <c r="I1298">
        <v>3.4</v>
      </c>
      <c r="J1298" s="38" t="s">
        <v>1053</v>
      </c>
    </row>
    <row r="1299" spans="1:10" x14ac:dyDescent="0.25">
      <c r="A1299" s="5" t="s">
        <v>2009</v>
      </c>
      <c r="C1299">
        <v>10</v>
      </c>
      <c r="D1299">
        <v>117</v>
      </c>
      <c r="E1299">
        <v>8.7799999999999994</v>
      </c>
      <c r="F1299">
        <v>75.75</v>
      </c>
      <c r="G1299">
        <v>6.4960000000000004</v>
      </c>
      <c r="H1299">
        <v>-2.9489999999999998</v>
      </c>
      <c r="I1299">
        <v>3.5</v>
      </c>
      <c r="J1299" s="38" t="s">
        <v>1053</v>
      </c>
    </row>
    <row r="1300" spans="1:10" x14ac:dyDescent="0.25">
      <c r="A1300" s="5" t="s">
        <v>2010</v>
      </c>
      <c r="C1300">
        <v>10</v>
      </c>
      <c r="D1300">
        <v>116</v>
      </c>
      <c r="E1300">
        <v>8.9</v>
      </c>
      <c r="F1300">
        <v>74.81</v>
      </c>
      <c r="G1300">
        <v>6.516</v>
      </c>
      <c r="H1300">
        <v>-2.8559999999999999</v>
      </c>
      <c r="I1300">
        <v>3.6</v>
      </c>
      <c r="J1300" s="38" t="s">
        <v>1053</v>
      </c>
    </row>
    <row r="1301" spans="1:10" x14ac:dyDescent="0.25">
      <c r="A1301" s="5" t="s">
        <v>2011</v>
      </c>
      <c r="C1301">
        <v>10</v>
      </c>
      <c r="D1301">
        <v>115</v>
      </c>
      <c r="E1301">
        <v>9.01</v>
      </c>
      <c r="F1301">
        <v>73.89</v>
      </c>
      <c r="G1301">
        <v>6.5350000000000001</v>
      </c>
      <c r="H1301">
        <v>-2.762</v>
      </c>
      <c r="I1301">
        <v>3.8</v>
      </c>
      <c r="J1301" s="38" t="s">
        <v>1053</v>
      </c>
    </row>
    <row r="1302" spans="1:10" x14ac:dyDescent="0.25">
      <c r="A1302" s="5" t="s">
        <v>2012</v>
      </c>
      <c r="C1302">
        <v>10</v>
      </c>
      <c r="D1302">
        <v>114</v>
      </c>
      <c r="E1302">
        <v>9.1300000000000008</v>
      </c>
      <c r="F1302">
        <v>72.98</v>
      </c>
      <c r="G1302">
        <v>6.5529999999999999</v>
      </c>
      <c r="H1302">
        <v>-2.665</v>
      </c>
      <c r="I1302">
        <v>3.9</v>
      </c>
      <c r="J1302" s="38" t="s">
        <v>1053</v>
      </c>
    </row>
    <row r="1303" spans="1:10" x14ac:dyDescent="0.25">
      <c r="A1303" s="5" t="s">
        <v>2013</v>
      </c>
      <c r="C1303">
        <v>10</v>
      </c>
      <c r="D1303">
        <v>113</v>
      </c>
      <c r="E1303">
        <v>9.24</v>
      </c>
      <c r="F1303">
        <v>72.08</v>
      </c>
      <c r="G1303">
        <v>6.57</v>
      </c>
      <c r="H1303">
        <v>-2.5670000000000002</v>
      </c>
      <c r="I1303">
        <v>4</v>
      </c>
      <c r="J1303" s="38" t="s">
        <v>1053</v>
      </c>
    </row>
    <row r="1304" spans="1:10" x14ac:dyDescent="0.25">
      <c r="A1304" s="5" t="s">
        <v>2014</v>
      </c>
      <c r="C1304">
        <v>10</v>
      </c>
      <c r="D1304">
        <v>112</v>
      </c>
      <c r="E1304">
        <v>9.36</v>
      </c>
      <c r="F1304">
        <v>71.2</v>
      </c>
      <c r="G1304">
        <v>6.5869999999999997</v>
      </c>
      <c r="H1304">
        <v>-2.468</v>
      </c>
      <c r="I1304">
        <v>4.2</v>
      </c>
      <c r="J1304" s="38" t="s">
        <v>1053</v>
      </c>
    </row>
    <row r="1305" spans="1:10" x14ac:dyDescent="0.25">
      <c r="A1305" s="5" t="s">
        <v>2015</v>
      </c>
      <c r="C1305">
        <v>10</v>
      </c>
      <c r="D1305">
        <v>111</v>
      </c>
      <c r="E1305">
        <v>9.4700000000000006</v>
      </c>
      <c r="F1305">
        <v>70.33</v>
      </c>
      <c r="G1305">
        <v>6.6029999999999998</v>
      </c>
      <c r="H1305">
        <v>-2.3660000000000001</v>
      </c>
      <c r="I1305">
        <v>4.3</v>
      </c>
      <c r="J1305" s="38" t="s">
        <v>1053</v>
      </c>
    </row>
    <row r="1306" spans="1:10" x14ac:dyDescent="0.25">
      <c r="A1306" s="5" t="s">
        <v>2016</v>
      </c>
      <c r="C1306">
        <v>10</v>
      </c>
      <c r="D1306">
        <v>110</v>
      </c>
      <c r="E1306">
        <v>9.58</v>
      </c>
      <c r="F1306">
        <v>69.48</v>
      </c>
      <c r="G1306">
        <v>6.6180000000000003</v>
      </c>
      <c r="H1306">
        <v>-2.2629999999999999</v>
      </c>
      <c r="I1306">
        <v>4.5</v>
      </c>
      <c r="J1306" s="38" t="s">
        <v>1053</v>
      </c>
    </row>
    <row r="1307" spans="1:10" x14ac:dyDescent="0.25">
      <c r="A1307" s="5" t="s">
        <v>2017</v>
      </c>
      <c r="C1307">
        <v>10</v>
      </c>
      <c r="D1307">
        <v>109</v>
      </c>
      <c r="E1307">
        <v>9.6999999999999993</v>
      </c>
      <c r="F1307">
        <v>68.64</v>
      </c>
      <c r="G1307">
        <v>6.6319999999999997</v>
      </c>
      <c r="H1307">
        <v>-2.1589999999999998</v>
      </c>
      <c r="I1307">
        <v>4.7</v>
      </c>
      <c r="J1307" s="38" t="s">
        <v>1053</v>
      </c>
    </row>
    <row r="1308" spans="1:10" x14ac:dyDescent="0.25">
      <c r="A1308" s="5" t="s">
        <v>2018</v>
      </c>
      <c r="C1308">
        <v>10</v>
      </c>
      <c r="D1308">
        <v>108</v>
      </c>
      <c r="E1308">
        <v>9.81</v>
      </c>
      <c r="F1308">
        <v>67.81</v>
      </c>
      <c r="G1308">
        <v>6.6459999999999999</v>
      </c>
      <c r="H1308">
        <v>-2.0539999999999998</v>
      </c>
      <c r="I1308">
        <v>4.8</v>
      </c>
      <c r="J1308" s="38" t="s">
        <v>1053</v>
      </c>
    </row>
    <row r="1309" spans="1:10" x14ac:dyDescent="0.25">
      <c r="A1309" s="5" t="s">
        <v>2019</v>
      </c>
      <c r="C1309">
        <v>10</v>
      </c>
      <c r="D1309">
        <v>107</v>
      </c>
      <c r="E1309">
        <v>9.92</v>
      </c>
      <c r="F1309">
        <v>66.989999999999995</v>
      </c>
      <c r="G1309">
        <v>6.6580000000000004</v>
      </c>
      <c r="H1309">
        <v>-1.9470000000000001</v>
      </c>
      <c r="I1309">
        <v>5.0999999999999996</v>
      </c>
      <c r="J1309" s="38" t="s">
        <v>1053</v>
      </c>
    </row>
    <row r="1310" spans="1:10" x14ac:dyDescent="0.25">
      <c r="A1310" s="5" t="s">
        <v>2020</v>
      </c>
      <c r="C1310">
        <v>10</v>
      </c>
      <c r="D1310">
        <v>106</v>
      </c>
      <c r="E1310">
        <v>10.029999999999999</v>
      </c>
      <c r="F1310">
        <v>66.180000000000007</v>
      </c>
      <c r="G1310">
        <v>6.67</v>
      </c>
      <c r="H1310">
        <v>-1.8380000000000001</v>
      </c>
      <c r="I1310">
        <v>5.3</v>
      </c>
      <c r="J1310" s="38" t="s">
        <v>1053</v>
      </c>
    </row>
    <row r="1311" spans="1:10" x14ac:dyDescent="0.25">
      <c r="A1311" s="5" t="s">
        <v>2021</v>
      </c>
      <c r="C1311">
        <v>10</v>
      </c>
      <c r="D1311">
        <v>105</v>
      </c>
      <c r="E1311">
        <v>10.14</v>
      </c>
      <c r="F1311">
        <v>65.38</v>
      </c>
      <c r="G1311">
        <v>6.681</v>
      </c>
      <c r="H1311">
        <v>-1.7290000000000001</v>
      </c>
      <c r="I1311">
        <v>5.6</v>
      </c>
      <c r="J1311" s="38" t="s">
        <v>1053</v>
      </c>
    </row>
    <row r="1312" spans="1:10" x14ac:dyDescent="0.25">
      <c r="A1312" s="5" t="s">
        <v>2022</v>
      </c>
      <c r="C1312">
        <v>10</v>
      </c>
      <c r="D1312">
        <v>104</v>
      </c>
      <c r="E1312">
        <v>10.25</v>
      </c>
      <c r="F1312">
        <v>64.58</v>
      </c>
      <c r="G1312">
        <v>6.69</v>
      </c>
      <c r="H1312">
        <v>-1.6180000000000001</v>
      </c>
      <c r="I1312">
        <v>6.1</v>
      </c>
      <c r="J1312" s="38" t="s">
        <v>1053</v>
      </c>
    </row>
    <row r="1313" spans="1:10" x14ac:dyDescent="0.25">
      <c r="A1313" s="5" t="s">
        <v>2023</v>
      </c>
      <c r="C1313">
        <v>10</v>
      </c>
      <c r="D1313">
        <v>103</v>
      </c>
      <c r="E1313">
        <v>10.36</v>
      </c>
      <c r="F1313">
        <v>63.78</v>
      </c>
      <c r="G1313">
        <v>6.6980000000000004</v>
      </c>
      <c r="H1313">
        <v>-1.5069999999999999</v>
      </c>
      <c r="I1313">
        <v>6.7</v>
      </c>
      <c r="J1313" s="38" t="s">
        <v>1053</v>
      </c>
    </row>
    <row r="1314" spans="1:10" x14ac:dyDescent="0.25">
      <c r="A1314" s="5" t="s">
        <v>2024</v>
      </c>
      <c r="C1314">
        <v>10</v>
      </c>
      <c r="D1314">
        <v>102</v>
      </c>
      <c r="E1314">
        <v>10.46</v>
      </c>
      <c r="F1314">
        <v>63</v>
      </c>
      <c r="G1314">
        <v>6.7060000000000004</v>
      </c>
      <c r="H1314">
        <v>-1.3939999999999999</v>
      </c>
      <c r="I1314">
        <v>7.3</v>
      </c>
      <c r="J1314" s="38" t="s">
        <v>1053</v>
      </c>
    </row>
    <row r="1315" spans="1:10" x14ac:dyDescent="0.25">
      <c r="A1315" s="5" t="s">
        <v>2025</v>
      </c>
      <c r="C1315">
        <v>10</v>
      </c>
      <c r="D1315">
        <v>101</v>
      </c>
      <c r="E1315">
        <v>10.57</v>
      </c>
      <c r="F1315">
        <v>62.21</v>
      </c>
      <c r="G1315">
        <v>6.7119999999999997</v>
      </c>
      <c r="H1315">
        <v>-1.2809999999999999</v>
      </c>
      <c r="I1315">
        <v>7.9</v>
      </c>
      <c r="J1315" s="38" t="s">
        <v>1053</v>
      </c>
    </row>
    <row r="1316" spans="1:10" x14ac:dyDescent="0.25">
      <c r="A1316" s="5" t="s">
        <v>2026</v>
      </c>
      <c r="C1316">
        <v>10</v>
      </c>
      <c r="D1316">
        <v>100</v>
      </c>
      <c r="E1316">
        <v>10.67</v>
      </c>
      <c r="F1316">
        <v>61.43</v>
      </c>
      <c r="G1316">
        <v>6.718</v>
      </c>
      <c r="H1316">
        <v>-1.1659999999999999</v>
      </c>
      <c r="I1316">
        <v>8.5</v>
      </c>
      <c r="J1316" s="38" t="s">
        <v>1053</v>
      </c>
    </row>
    <row r="1317" spans="1:10" x14ac:dyDescent="0.25">
      <c r="A1317" s="5" t="s">
        <v>2027</v>
      </c>
      <c r="C1317">
        <v>10</v>
      </c>
      <c r="D1317">
        <v>99</v>
      </c>
      <c r="E1317">
        <v>10.78</v>
      </c>
      <c r="F1317">
        <v>60.66</v>
      </c>
      <c r="G1317">
        <v>6.7220000000000004</v>
      </c>
      <c r="H1317">
        <v>-1.052</v>
      </c>
      <c r="I1317">
        <v>9.1</v>
      </c>
      <c r="J1317" s="38" t="s">
        <v>1053</v>
      </c>
    </row>
    <row r="1318" spans="1:10" x14ac:dyDescent="0.25">
      <c r="A1318" s="5" t="s">
        <v>2028</v>
      </c>
      <c r="C1318">
        <v>10</v>
      </c>
      <c r="D1318">
        <v>98</v>
      </c>
      <c r="E1318">
        <v>10.88</v>
      </c>
      <c r="F1318">
        <v>59.89</v>
      </c>
      <c r="G1318">
        <v>6.726</v>
      </c>
      <c r="H1318">
        <v>-0.93600000000000005</v>
      </c>
      <c r="I1318">
        <v>9.6999999999999993</v>
      </c>
      <c r="J1318" s="38" t="s">
        <v>1053</v>
      </c>
    </row>
    <row r="1319" spans="1:10" x14ac:dyDescent="0.25">
      <c r="A1319" s="5" t="s">
        <v>2029</v>
      </c>
      <c r="C1319">
        <v>10</v>
      </c>
      <c r="D1319">
        <v>97</v>
      </c>
      <c r="E1319">
        <v>10.98</v>
      </c>
      <c r="F1319">
        <v>59.13</v>
      </c>
      <c r="G1319">
        <v>6.7290000000000001</v>
      </c>
      <c r="H1319">
        <v>-0.82</v>
      </c>
      <c r="I1319">
        <v>10.3</v>
      </c>
      <c r="J1319" s="38" t="s">
        <v>1053</v>
      </c>
    </row>
    <row r="1320" spans="1:10" x14ac:dyDescent="0.25">
      <c r="A1320" s="5" t="s">
        <v>2030</v>
      </c>
      <c r="C1320">
        <v>10</v>
      </c>
      <c r="D1320">
        <v>96</v>
      </c>
      <c r="E1320">
        <v>11.08</v>
      </c>
      <c r="F1320">
        <v>58.36</v>
      </c>
      <c r="G1320">
        <v>6.73</v>
      </c>
      <c r="H1320">
        <v>-0.70299999999999996</v>
      </c>
      <c r="I1320">
        <v>10.9</v>
      </c>
      <c r="J1320" s="38" t="s">
        <v>1053</v>
      </c>
    </row>
    <row r="1321" spans="1:10" x14ac:dyDescent="0.25">
      <c r="A1321" s="5" t="s">
        <v>2031</v>
      </c>
      <c r="C1321">
        <v>10</v>
      </c>
      <c r="D1321">
        <v>95</v>
      </c>
      <c r="E1321">
        <v>11.17</v>
      </c>
      <c r="F1321">
        <v>57.6</v>
      </c>
      <c r="G1321">
        <v>6.7309999999999999</v>
      </c>
      <c r="H1321">
        <v>-0.58699999999999997</v>
      </c>
      <c r="I1321">
        <v>11.6</v>
      </c>
      <c r="J1321" s="38" t="s">
        <v>1053</v>
      </c>
    </row>
    <row r="1322" spans="1:10" x14ac:dyDescent="0.25">
      <c r="A1322" s="5" t="s">
        <v>2032</v>
      </c>
      <c r="C1322">
        <v>10</v>
      </c>
      <c r="D1322">
        <v>94</v>
      </c>
      <c r="E1322">
        <v>11.27</v>
      </c>
      <c r="F1322">
        <v>56.83</v>
      </c>
      <c r="G1322">
        <v>6.7350000000000003</v>
      </c>
      <c r="H1322">
        <v>-0.47</v>
      </c>
      <c r="I1322">
        <v>12.2</v>
      </c>
      <c r="J1322" s="38" t="s">
        <v>1053</v>
      </c>
    </row>
    <row r="1323" spans="1:10" x14ac:dyDescent="0.25">
      <c r="A1323" s="5" t="s">
        <v>2033</v>
      </c>
      <c r="C1323">
        <v>10</v>
      </c>
      <c r="D1323">
        <v>93</v>
      </c>
      <c r="E1323">
        <v>11.37</v>
      </c>
      <c r="F1323">
        <v>56.08</v>
      </c>
      <c r="G1323">
        <v>6.7329999999999997</v>
      </c>
      <c r="H1323">
        <v>-0.35199999999999998</v>
      </c>
      <c r="I1323">
        <v>12.8</v>
      </c>
      <c r="J1323" s="38" t="s">
        <v>1053</v>
      </c>
    </row>
    <row r="1324" spans="1:10" x14ac:dyDescent="0.25">
      <c r="A1324" s="5" t="s">
        <v>2034</v>
      </c>
      <c r="C1324">
        <v>10</v>
      </c>
      <c r="D1324">
        <v>92</v>
      </c>
      <c r="E1324">
        <v>11.46</v>
      </c>
      <c r="F1324">
        <v>55.33</v>
      </c>
      <c r="G1324">
        <v>6.7290000000000001</v>
      </c>
      <c r="H1324">
        <v>-0.23499999999999999</v>
      </c>
      <c r="I1324">
        <v>13.5</v>
      </c>
      <c r="J1324" s="38" t="s">
        <v>1053</v>
      </c>
    </row>
    <row r="1325" spans="1:10" x14ac:dyDescent="0.25">
      <c r="A1325" s="5" t="s">
        <v>2035</v>
      </c>
      <c r="C1325">
        <v>10</v>
      </c>
      <c r="D1325">
        <v>91</v>
      </c>
      <c r="E1325">
        <v>11.55</v>
      </c>
      <c r="F1325">
        <v>54.59</v>
      </c>
      <c r="G1325">
        <v>6.7249999999999996</v>
      </c>
      <c r="H1325">
        <v>-0.11700000000000001</v>
      </c>
      <c r="I1325">
        <v>14.1</v>
      </c>
      <c r="J1325" s="38" t="s">
        <v>1053</v>
      </c>
    </row>
    <row r="1326" spans="1:10" x14ac:dyDescent="0.25">
      <c r="A1326" s="5" t="s">
        <v>2036</v>
      </c>
      <c r="C1326">
        <v>10</v>
      </c>
      <c r="D1326">
        <v>90</v>
      </c>
      <c r="E1326">
        <v>11.64</v>
      </c>
      <c r="F1326">
        <v>53.85</v>
      </c>
      <c r="G1326">
        <v>6.7190000000000003</v>
      </c>
      <c r="H1326">
        <v>0</v>
      </c>
      <c r="I1326">
        <v>14.7</v>
      </c>
      <c r="J1326" s="38" t="s">
        <v>1053</v>
      </c>
    </row>
    <row r="1327" spans="1:10" x14ac:dyDescent="0.25">
      <c r="A1327" s="5" t="s">
        <v>2037</v>
      </c>
      <c r="C1327">
        <v>10</v>
      </c>
      <c r="D1327">
        <v>89</v>
      </c>
      <c r="E1327">
        <v>11.72</v>
      </c>
      <c r="F1327">
        <v>53.11</v>
      </c>
      <c r="G1327">
        <v>6.7130000000000001</v>
      </c>
      <c r="H1327">
        <v>0.11700000000000001</v>
      </c>
      <c r="I1327">
        <v>15.4</v>
      </c>
      <c r="J1327" s="38" t="s">
        <v>1053</v>
      </c>
    </row>
    <row r="1328" spans="1:10" x14ac:dyDescent="0.25">
      <c r="A1328" s="5" t="s">
        <v>2038</v>
      </c>
      <c r="C1328">
        <v>10</v>
      </c>
      <c r="D1328">
        <v>88</v>
      </c>
      <c r="E1328">
        <v>11.81</v>
      </c>
      <c r="F1328">
        <v>52.37</v>
      </c>
      <c r="G1328">
        <v>6.7050000000000001</v>
      </c>
      <c r="H1328">
        <v>0.23400000000000001</v>
      </c>
      <c r="I1328">
        <v>16</v>
      </c>
      <c r="J1328" s="38" t="s">
        <v>1053</v>
      </c>
    </row>
    <row r="1329" spans="1:10" x14ac:dyDescent="0.25">
      <c r="A1329" s="5" t="s">
        <v>2039</v>
      </c>
      <c r="C1329">
        <v>10</v>
      </c>
      <c r="D1329">
        <v>87</v>
      </c>
      <c r="E1329">
        <v>11.89</v>
      </c>
      <c r="F1329">
        <v>51.63</v>
      </c>
      <c r="G1329">
        <v>6.6959999999999997</v>
      </c>
      <c r="H1329">
        <v>0.35099999999999998</v>
      </c>
      <c r="I1329">
        <v>16.600000000000001</v>
      </c>
      <c r="J1329" s="38" t="s">
        <v>1053</v>
      </c>
    </row>
    <row r="1330" spans="1:10" x14ac:dyDescent="0.25">
      <c r="A1330" s="5" t="s">
        <v>2040</v>
      </c>
      <c r="C1330">
        <v>10</v>
      </c>
      <c r="D1330">
        <v>86</v>
      </c>
      <c r="E1330">
        <v>11.97</v>
      </c>
      <c r="F1330">
        <v>50.89</v>
      </c>
      <c r="G1330">
        <v>6.6859999999999999</v>
      </c>
      <c r="H1330">
        <v>0.46600000000000003</v>
      </c>
      <c r="I1330">
        <v>17.3</v>
      </c>
      <c r="J1330" s="38" t="s">
        <v>1053</v>
      </c>
    </row>
    <row r="1331" spans="1:10" x14ac:dyDescent="0.25">
      <c r="A1331" s="5" t="s">
        <v>2041</v>
      </c>
      <c r="C1331">
        <v>10</v>
      </c>
      <c r="D1331">
        <v>85</v>
      </c>
      <c r="E1331">
        <v>12.05</v>
      </c>
      <c r="F1331">
        <v>50.15</v>
      </c>
      <c r="G1331">
        <v>6.6749999999999998</v>
      </c>
      <c r="H1331">
        <v>0.58199999999999996</v>
      </c>
      <c r="I1331">
        <v>18</v>
      </c>
      <c r="J1331" s="38" t="s">
        <v>1053</v>
      </c>
    </row>
    <row r="1332" spans="1:10" x14ac:dyDescent="0.25">
      <c r="A1332" s="5" t="s">
        <v>2042</v>
      </c>
      <c r="C1332">
        <v>10</v>
      </c>
      <c r="D1332">
        <v>84</v>
      </c>
      <c r="E1332">
        <v>12.13</v>
      </c>
      <c r="F1332">
        <v>49.41</v>
      </c>
      <c r="G1332">
        <v>6.6630000000000003</v>
      </c>
      <c r="H1332">
        <v>0.69699999999999995</v>
      </c>
      <c r="I1332">
        <v>18.600000000000001</v>
      </c>
      <c r="J1332" s="38" t="s">
        <v>1053</v>
      </c>
    </row>
    <row r="1333" spans="1:10" x14ac:dyDescent="0.25">
      <c r="A1333" s="5" t="s">
        <v>2043</v>
      </c>
      <c r="C1333">
        <v>10</v>
      </c>
      <c r="D1333">
        <v>83</v>
      </c>
      <c r="E1333">
        <v>12.2</v>
      </c>
      <c r="F1333">
        <v>48.68</v>
      </c>
      <c r="G1333">
        <v>6.649</v>
      </c>
      <c r="H1333">
        <v>0.81</v>
      </c>
      <c r="I1333">
        <v>19.3</v>
      </c>
      <c r="J1333" s="38" t="s">
        <v>1053</v>
      </c>
    </row>
    <row r="1334" spans="1:10" x14ac:dyDescent="0.25">
      <c r="A1334" s="5" t="s">
        <v>2044</v>
      </c>
      <c r="C1334">
        <v>10</v>
      </c>
      <c r="D1334">
        <v>82</v>
      </c>
      <c r="E1334">
        <v>12.27</v>
      </c>
      <c r="F1334">
        <v>47.94</v>
      </c>
      <c r="G1334">
        <v>6.6340000000000003</v>
      </c>
      <c r="H1334">
        <v>0.92300000000000004</v>
      </c>
      <c r="I1334">
        <v>20</v>
      </c>
      <c r="J1334" s="38" t="s">
        <v>1053</v>
      </c>
    </row>
    <row r="1335" spans="1:10" x14ac:dyDescent="0.25">
      <c r="A1335" s="5" t="s">
        <v>2045</v>
      </c>
      <c r="C1335">
        <v>10</v>
      </c>
      <c r="D1335">
        <v>81</v>
      </c>
      <c r="E1335">
        <v>12.34</v>
      </c>
      <c r="F1335">
        <v>47.26</v>
      </c>
      <c r="G1335">
        <v>6.617</v>
      </c>
      <c r="H1335">
        <v>1.0349999999999999</v>
      </c>
      <c r="I1335">
        <v>20.399999999999999</v>
      </c>
      <c r="J1335" s="38" t="s">
        <v>1053</v>
      </c>
    </row>
    <row r="1336" spans="1:10" x14ac:dyDescent="0.25">
      <c r="A1336" s="5" t="s">
        <v>2046</v>
      </c>
      <c r="C1336">
        <v>10</v>
      </c>
      <c r="D1336">
        <v>80</v>
      </c>
      <c r="E1336">
        <v>12.42</v>
      </c>
      <c r="F1336">
        <v>46.67</v>
      </c>
      <c r="G1336">
        <v>6.5979999999999999</v>
      </c>
      <c r="H1336">
        <v>1.1459999999999999</v>
      </c>
      <c r="I1336">
        <v>20.399999999999999</v>
      </c>
      <c r="J1336" s="38" t="s">
        <v>1053</v>
      </c>
    </row>
    <row r="1337" spans="1:10" x14ac:dyDescent="0.25">
      <c r="A1337" s="5" t="s">
        <v>2047</v>
      </c>
      <c r="C1337">
        <v>10</v>
      </c>
      <c r="D1337">
        <v>79</v>
      </c>
      <c r="E1337">
        <v>12.49</v>
      </c>
      <c r="F1337">
        <v>46.09</v>
      </c>
      <c r="G1337">
        <v>6.58</v>
      </c>
      <c r="H1337">
        <v>1.2549999999999999</v>
      </c>
      <c r="I1337">
        <v>20.399999999999999</v>
      </c>
      <c r="J1337" s="38" t="s">
        <v>1053</v>
      </c>
    </row>
    <row r="1338" spans="1:10" x14ac:dyDescent="0.25">
      <c r="A1338" s="5" t="s">
        <v>2048</v>
      </c>
      <c r="C1338">
        <v>10</v>
      </c>
      <c r="D1338">
        <v>78</v>
      </c>
      <c r="E1338">
        <v>12.57</v>
      </c>
      <c r="F1338">
        <v>45.51</v>
      </c>
      <c r="G1338">
        <v>6.56</v>
      </c>
      <c r="H1338">
        <v>1.3640000000000001</v>
      </c>
      <c r="I1338">
        <v>20.3</v>
      </c>
      <c r="J1338" s="38" t="s">
        <v>1053</v>
      </c>
    </row>
    <row r="1339" spans="1:10" x14ac:dyDescent="0.25">
      <c r="A1339" s="5" t="s">
        <v>2049</v>
      </c>
      <c r="C1339">
        <v>10</v>
      </c>
      <c r="D1339">
        <v>77</v>
      </c>
      <c r="E1339">
        <v>12.64</v>
      </c>
      <c r="F1339">
        <v>44.93</v>
      </c>
      <c r="G1339">
        <v>6.54</v>
      </c>
      <c r="H1339">
        <v>1.4710000000000001</v>
      </c>
      <c r="I1339">
        <v>20.3</v>
      </c>
      <c r="J1339" s="38" t="s">
        <v>1053</v>
      </c>
    </row>
    <row r="1340" spans="1:10" x14ac:dyDescent="0.25">
      <c r="A1340" s="5" t="s">
        <v>2050</v>
      </c>
      <c r="C1340">
        <v>10</v>
      </c>
      <c r="D1340">
        <v>76</v>
      </c>
      <c r="E1340">
        <v>12.71</v>
      </c>
      <c r="F1340">
        <v>44.36</v>
      </c>
      <c r="G1340">
        <v>6.52</v>
      </c>
      <c r="H1340">
        <v>1.577</v>
      </c>
      <c r="I1340">
        <v>20.3</v>
      </c>
      <c r="J1340" s="38" t="s">
        <v>1053</v>
      </c>
    </row>
    <row r="1341" spans="1:10" x14ac:dyDescent="0.25">
      <c r="A1341" s="5" t="s">
        <v>2051</v>
      </c>
      <c r="C1341">
        <v>10</v>
      </c>
      <c r="D1341">
        <v>75</v>
      </c>
      <c r="E1341">
        <v>12.77</v>
      </c>
      <c r="F1341">
        <v>43.79</v>
      </c>
      <c r="G1341">
        <v>6.4989999999999997</v>
      </c>
      <c r="H1341">
        <v>1.6819999999999999</v>
      </c>
      <c r="I1341">
        <v>20.3</v>
      </c>
      <c r="J1341" s="38" t="s">
        <v>1053</v>
      </c>
    </row>
    <row r="1342" spans="1:10" x14ac:dyDescent="0.25">
      <c r="A1342" s="5" t="s">
        <v>2052</v>
      </c>
      <c r="C1342">
        <v>10</v>
      </c>
      <c r="D1342">
        <v>74</v>
      </c>
      <c r="E1342">
        <v>12.84</v>
      </c>
      <c r="F1342">
        <v>43.22</v>
      </c>
      <c r="G1342">
        <v>6.4770000000000003</v>
      </c>
      <c r="H1342">
        <v>1.7849999999999999</v>
      </c>
      <c r="I1342">
        <v>20.2</v>
      </c>
      <c r="J1342" s="38" t="s">
        <v>1053</v>
      </c>
    </row>
    <row r="1343" spans="1:10" x14ac:dyDescent="0.25">
      <c r="A1343" s="5" t="s">
        <v>2053</v>
      </c>
      <c r="C1343">
        <v>10</v>
      </c>
      <c r="D1343">
        <v>73</v>
      </c>
      <c r="E1343">
        <v>12.9</v>
      </c>
      <c r="F1343">
        <v>42.65</v>
      </c>
      <c r="G1343">
        <v>6.4539999999999997</v>
      </c>
      <c r="H1343">
        <v>1.887</v>
      </c>
      <c r="I1343">
        <v>20.2</v>
      </c>
      <c r="J1343" s="38" t="s">
        <v>1053</v>
      </c>
    </row>
    <row r="1344" spans="1:10" x14ac:dyDescent="0.25">
      <c r="A1344" s="5" t="s">
        <v>2054</v>
      </c>
      <c r="C1344">
        <v>10</v>
      </c>
      <c r="D1344">
        <v>72</v>
      </c>
      <c r="E1344">
        <v>12.96</v>
      </c>
      <c r="F1344">
        <v>42.09</v>
      </c>
      <c r="G1344">
        <v>6.43</v>
      </c>
      <c r="H1344">
        <v>1.9870000000000001</v>
      </c>
      <c r="I1344">
        <v>20.2</v>
      </c>
      <c r="J1344" s="38" t="s">
        <v>1053</v>
      </c>
    </row>
    <row r="1345" spans="1:10" x14ac:dyDescent="0.25">
      <c r="A1345" s="5" t="s">
        <v>2055</v>
      </c>
      <c r="C1345">
        <v>10</v>
      </c>
      <c r="D1345">
        <v>71</v>
      </c>
      <c r="E1345">
        <v>13.03</v>
      </c>
      <c r="F1345">
        <v>41.53</v>
      </c>
      <c r="G1345">
        <v>6.4059999999999997</v>
      </c>
      <c r="H1345">
        <v>2.0859999999999999</v>
      </c>
      <c r="I1345">
        <v>20.100000000000001</v>
      </c>
      <c r="J1345" s="38" t="s">
        <v>1053</v>
      </c>
    </row>
    <row r="1346" spans="1:10" x14ac:dyDescent="0.25">
      <c r="A1346" s="5" t="s">
        <v>2056</v>
      </c>
      <c r="C1346">
        <v>10</v>
      </c>
      <c r="D1346">
        <v>70</v>
      </c>
      <c r="E1346">
        <v>13.08</v>
      </c>
      <c r="F1346">
        <v>40.98</v>
      </c>
      <c r="G1346">
        <v>6.3810000000000002</v>
      </c>
      <c r="H1346">
        <v>2.1819999999999999</v>
      </c>
      <c r="I1346">
        <v>20.100000000000001</v>
      </c>
      <c r="J1346" s="38" t="s">
        <v>1053</v>
      </c>
    </row>
    <row r="1347" spans="1:10" x14ac:dyDescent="0.25">
      <c r="A1347" s="5" t="s">
        <v>2057</v>
      </c>
      <c r="C1347">
        <v>10</v>
      </c>
      <c r="D1347">
        <v>69</v>
      </c>
      <c r="E1347">
        <v>13.14</v>
      </c>
      <c r="F1347">
        <v>40.43</v>
      </c>
      <c r="G1347">
        <v>6.3540000000000001</v>
      </c>
      <c r="H1347">
        <v>2.2770000000000001</v>
      </c>
      <c r="I1347">
        <v>20.100000000000001</v>
      </c>
      <c r="J1347" s="38" t="s">
        <v>1053</v>
      </c>
    </row>
    <row r="1348" spans="1:10" x14ac:dyDescent="0.25">
      <c r="A1348" s="5" t="s">
        <v>2058</v>
      </c>
      <c r="C1348">
        <v>10</v>
      </c>
      <c r="D1348">
        <v>68</v>
      </c>
      <c r="E1348">
        <v>13.19</v>
      </c>
      <c r="F1348">
        <v>39.880000000000003</v>
      </c>
      <c r="G1348">
        <v>6.3259999999999996</v>
      </c>
      <c r="H1348">
        <v>2.37</v>
      </c>
      <c r="I1348">
        <v>20</v>
      </c>
      <c r="J1348" s="38" t="s">
        <v>1053</v>
      </c>
    </row>
    <row r="1349" spans="1:10" x14ac:dyDescent="0.25">
      <c r="A1349" s="5" t="s">
        <v>2059</v>
      </c>
      <c r="C1349">
        <v>10</v>
      </c>
      <c r="D1349">
        <v>67</v>
      </c>
      <c r="E1349">
        <v>13.25</v>
      </c>
      <c r="F1349">
        <v>39.35</v>
      </c>
      <c r="G1349">
        <v>6.298</v>
      </c>
      <c r="H1349">
        <v>2.4609999999999999</v>
      </c>
      <c r="I1349">
        <v>19.899999999999999</v>
      </c>
      <c r="J1349" s="38" t="s">
        <v>1053</v>
      </c>
    </row>
    <row r="1350" spans="1:10" x14ac:dyDescent="0.25">
      <c r="A1350" s="5" t="s">
        <v>2060</v>
      </c>
      <c r="C1350">
        <v>10</v>
      </c>
      <c r="D1350">
        <v>66</v>
      </c>
      <c r="E1350">
        <v>13.3</v>
      </c>
      <c r="F1350">
        <v>38.83</v>
      </c>
      <c r="G1350">
        <v>6.2670000000000003</v>
      </c>
      <c r="H1350">
        <v>2.5489999999999999</v>
      </c>
      <c r="I1350">
        <v>19.7</v>
      </c>
      <c r="J1350" s="38" t="s">
        <v>1053</v>
      </c>
    </row>
    <row r="1351" spans="1:10" x14ac:dyDescent="0.25">
      <c r="A1351" s="5" t="s">
        <v>2061</v>
      </c>
      <c r="C1351">
        <v>10</v>
      </c>
      <c r="D1351">
        <v>65</v>
      </c>
      <c r="E1351">
        <v>13.35</v>
      </c>
      <c r="F1351">
        <v>38.31</v>
      </c>
      <c r="G1351">
        <v>6.2359999999999998</v>
      </c>
      <c r="H1351">
        <v>2.6349999999999998</v>
      </c>
      <c r="I1351">
        <v>19.5</v>
      </c>
      <c r="J1351" s="38" t="s">
        <v>1053</v>
      </c>
    </row>
    <row r="1352" spans="1:10" x14ac:dyDescent="0.25">
      <c r="A1352" s="5" t="s">
        <v>2062</v>
      </c>
      <c r="C1352">
        <v>10</v>
      </c>
      <c r="D1352">
        <v>64</v>
      </c>
      <c r="E1352">
        <v>13.39</v>
      </c>
      <c r="F1352">
        <v>37.799999999999997</v>
      </c>
      <c r="G1352">
        <v>6.2030000000000003</v>
      </c>
      <c r="H1352">
        <v>2.7189999999999999</v>
      </c>
      <c r="I1352">
        <v>19.399999999999999</v>
      </c>
      <c r="J1352" s="38" t="s">
        <v>1053</v>
      </c>
    </row>
    <row r="1353" spans="1:10" x14ac:dyDescent="0.25">
      <c r="A1353" s="5" t="s">
        <v>2063</v>
      </c>
      <c r="C1353">
        <v>10</v>
      </c>
      <c r="D1353">
        <v>63</v>
      </c>
      <c r="E1353">
        <v>13.44</v>
      </c>
      <c r="F1353">
        <v>37.29</v>
      </c>
      <c r="G1353">
        <v>6.1680000000000001</v>
      </c>
      <c r="H1353">
        <v>2.8</v>
      </c>
      <c r="I1353">
        <v>19.2</v>
      </c>
      <c r="J1353" s="38" t="s">
        <v>1053</v>
      </c>
    </row>
    <row r="1354" spans="1:10" x14ac:dyDescent="0.25">
      <c r="A1354" s="5" t="s">
        <v>2064</v>
      </c>
      <c r="C1354">
        <v>10</v>
      </c>
      <c r="D1354">
        <v>62</v>
      </c>
      <c r="E1354">
        <v>13.48</v>
      </c>
      <c r="F1354">
        <v>36.79</v>
      </c>
      <c r="G1354">
        <v>6.1319999999999997</v>
      </c>
      <c r="H1354">
        <v>2.879</v>
      </c>
      <c r="I1354">
        <v>19</v>
      </c>
      <c r="J1354" s="38" t="s">
        <v>1053</v>
      </c>
    </row>
    <row r="1355" spans="1:10" x14ac:dyDescent="0.25">
      <c r="A1355" s="5" t="s">
        <v>2065</v>
      </c>
      <c r="C1355">
        <v>10</v>
      </c>
      <c r="D1355">
        <v>61</v>
      </c>
      <c r="E1355">
        <v>13.52</v>
      </c>
      <c r="F1355">
        <v>36.29</v>
      </c>
      <c r="G1355">
        <v>6.093</v>
      </c>
      <c r="H1355">
        <v>2.9540000000000002</v>
      </c>
      <c r="I1355">
        <v>18.8</v>
      </c>
      <c r="J1355" s="38" t="s">
        <v>1053</v>
      </c>
    </row>
    <row r="1356" spans="1:10" x14ac:dyDescent="0.25">
      <c r="A1356" s="5" t="s">
        <v>2066</v>
      </c>
      <c r="C1356">
        <v>10</v>
      </c>
      <c r="D1356">
        <v>60</v>
      </c>
      <c r="E1356">
        <v>13.55</v>
      </c>
      <c r="F1356">
        <v>35.799999999999997</v>
      </c>
      <c r="G1356">
        <v>6.0529999999999999</v>
      </c>
      <c r="H1356">
        <v>3.0259999999999998</v>
      </c>
      <c r="I1356">
        <v>18.600000000000001</v>
      </c>
      <c r="J1356" s="38" t="s">
        <v>1053</v>
      </c>
    </row>
    <row r="1357" spans="1:10" x14ac:dyDescent="0.25">
      <c r="A1357" s="5" t="s">
        <v>2067</v>
      </c>
      <c r="C1357">
        <v>10</v>
      </c>
      <c r="D1357">
        <v>155.5</v>
      </c>
      <c r="E1357">
        <v>5.29</v>
      </c>
      <c r="F1357">
        <v>131.41</v>
      </c>
      <c r="G1357">
        <v>5.2</v>
      </c>
      <c r="H1357">
        <v>-4.7309999999999999</v>
      </c>
      <c r="I1357">
        <v>0.9</v>
      </c>
      <c r="J1357" s="38" t="s">
        <v>1175</v>
      </c>
    </row>
    <row r="1358" spans="1:10" x14ac:dyDescent="0.25">
      <c r="A1358" s="5" t="s">
        <v>2068</v>
      </c>
      <c r="C1358">
        <v>10</v>
      </c>
      <c r="D1358">
        <v>180</v>
      </c>
      <c r="E1358">
        <v>4.99</v>
      </c>
      <c r="F1358">
        <v>180</v>
      </c>
      <c r="G1358">
        <v>4.3129999999999997</v>
      </c>
      <c r="H1358">
        <v>-4.3129999999999997</v>
      </c>
      <c r="I1358">
        <v>0.2</v>
      </c>
      <c r="J1358" s="38" t="s">
        <v>122</v>
      </c>
    </row>
    <row r="1359" spans="1:10" x14ac:dyDescent="0.25">
      <c r="A1359" s="5" t="s">
        <v>2069</v>
      </c>
      <c r="C1359">
        <v>10</v>
      </c>
      <c r="D1359">
        <v>179</v>
      </c>
      <c r="E1359">
        <v>4.9800000000000004</v>
      </c>
      <c r="F1359">
        <v>178.13</v>
      </c>
      <c r="G1359">
        <v>4.33</v>
      </c>
      <c r="H1359">
        <v>-4.3289999999999997</v>
      </c>
      <c r="I1359">
        <v>0.2</v>
      </c>
      <c r="J1359" s="38" t="s">
        <v>122</v>
      </c>
    </row>
    <row r="1360" spans="1:10" x14ac:dyDescent="0.25">
      <c r="A1360" s="5" t="s">
        <v>2070</v>
      </c>
      <c r="C1360">
        <v>10</v>
      </c>
      <c r="D1360">
        <v>178</v>
      </c>
      <c r="E1360">
        <v>4.96</v>
      </c>
      <c r="F1360">
        <v>176.25</v>
      </c>
      <c r="G1360">
        <v>4.3470000000000004</v>
      </c>
      <c r="H1360">
        <v>-4.3449999999999998</v>
      </c>
      <c r="I1360">
        <v>0.2</v>
      </c>
      <c r="J1360" s="38" t="s">
        <v>122</v>
      </c>
    </row>
    <row r="1361" spans="1:10" x14ac:dyDescent="0.25">
      <c r="A1361" s="5" t="s">
        <v>2071</v>
      </c>
      <c r="C1361">
        <v>10</v>
      </c>
      <c r="D1361">
        <v>177</v>
      </c>
      <c r="E1361">
        <v>4.95</v>
      </c>
      <c r="F1361">
        <v>174.35</v>
      </c>
      <c r="G1361">
        <v>4.3650000000000002</v>
      </c>
      <c r="H1361">
        <v>-4.359</v>
      </c>
      <c r="I1361">
        <v>0.3</v>
      </c>
      <c r="J1361" s="38" t="s">
        <v>122</v>
      </c>
    </row>
    <row r="1362" spans="1:10" x14ac:dyDescent="0.25">
      <c r="A1362" s="5" t="s">
        <v>2072</v>
      </c>
      <c r="C1362">
        <v>10</v>
      </c>
      <c r="D1362">
        <v>176</v>
      </c>
      <c r="E1362">
        <v>4.9400000000000004</v>
      </c>
      <c r="F1362">
        <v>172.45</v>
      </c>
      <c r="G1362">
        <v>4.383</v>
      </c>
      <c r="H1362">
        <v>-4.3730000000000002</v>
      </c>
      <c r="I1362">
        <v>0.3</v>
      </c>
      <c r="J1362" s="38" t="s">
        <v>122</v>
      </c>
    </row>
    <row r="1363" spans="1:10" x14ac:dyDescent="0.25">
      <c r="A1363" s="5" t="s">
        <v>2073</v>
      </c>
      <c r="C1363">
        <v>10</v>
      </c>
      <c r="D1363">
        <v>175</v>
      </c>
      <c r="E1363">
        <v>4.9400000000000004</v>
      </c>
      <c r="F1363">
        <v>170.54</v>
      </c>
      <c r="G1363">
        <v>4.4020000000000001</v>
      </c>
      <c r="H1363">
        <v>-4.3849999999999998</v>
      </c>
      <c r="I1363">
        <v>0.3</v>
      </c>
      <c r="J1363" s="38" t="s">
        <v>122</v>
      </c>
    </row>
    <row r="1364" spans="1:10" x14ac:dyDescent="0.25">
      <c r="A1364" s="5" t="s">
        <v>2074</v>
      </c>
      <c r="C1364">
        <v>10</v>
      </c>
      <c r="D1364">
        <v>174</v>
      </c>
      <c r="E1364">
        <v>4.93</v>
      </c>
      <c r="F1364">
        <v>168.62</v>
      </c>
      <c r="G1364">
        <v>4.4210000000000003</v>
      </c>
      <c r="H1364">
        <v>-4.3959999999999999</v>
      </c>
      <c r="I1364">
        <v>0.4</v>
      </c>
      <c r="J1364" s="38" t="s">
        <v>122</v>
      </c>
    </row>
    <row r="1365" spans="1:10" x14ac:dyDescent="0.25">
      <c r="A1365" s="5" t="s">
        <v>2075</v>
      </c>
      <c r="C1365">
        <v>10</v>
      </c>
      <c r="D1365">
        <v>173</v>
      </c>
      <c r="E1365">
        <v>4.93</v>
      </c>
      <c r="F1365">
        <v>166.7</v>
      </c>
      <c r="G1365">
        <v>4.4390000000000001</v>
      </c>
      <c r="H1365">
        <v>-4.4059999999999997</v>
      </c>
      <c r="I1365">
        <v>0.4</v>
      </c>
      <c r="J1365" s="38" t="s">
        <v>122</v>
      </c>
    </row>
    <row r="1366" spans="1:10" x14ac:dyDescent="0.25">
      <c r="A1366" s="5" t="s">
        <v>2076</v>
      </c>
      <c r="C1366">
        <v>10</v>
      </c>
      <c r="D1366">
        <v>172</v>
      </c>
      <c r="E1366">
        <v>4.93</v>
      </c>
      <c r="F1366">
        <v>164.77</v>
      </c>
      <c r="G1366">
        <v>4.4580000000000002</v>
      </c>
      <c r="H1366">
        <v>-4.415</v>
      </c>
      <c r="I1366">
        <v>0.4</v>
      </c>
      <c r="J1366" s="38" t="s">
        <v>122</v>
      </c>
    </row>
    <row r="1367" spans="1:10" x14ac:dyDescent="0.25">
      <c r="A1367" s="5" t="s">
        <v>2077</v>
      </c>
      <c r="C1367">
        <v>10</v>
      </c>
      <c r="D1367">
        <v>171</v>
      </c>
      <c r="E1367">
        <v>4.93</v>
      </c>
      <c r="F1367">
        <v>162.84</v>
      </c>
      <c r="G1367">
        <v>4.4770000000000003</v>
      </c>
      <c r="H1367">
        <v>-4.4219999999999997</v>
      </c>
      <c r="I1367">
        <v>0.5</v>
      </c>
      <c r="J1367" s="38" t="s">
        <v>122</v>
      </c>
    </row>
    <row r="1368" spans="1:10" x14ac:dyDescent="0.25">
      <c r="A1368" s="5" t="s">
        <v>2078</v>
      </c>
      <c r="C1368">
        <v>10</v>
      </c>
      <c r="D1368">
        <v>170</v>
      </c>
      <c r="E1368">
        <v>4.9400000000000004</v>
      </c>
      <c r="F1368">
        <v>160.91</v>
      </c>
      <c r="G1368">
        <v>4.4950000000000001</v>
      </c>
      <c r="H1368">
        <v>-4.4269999999999996</v>
      </c>
      <c r="I1368">
        <v>0.5</v>
      </c>
      <c r="J1368" s="38" t="s">
        <v>122</v>
      </c>
    </row>
    <row r="1369" spans="1:10" x14ac:dyDescent="0.25">
      <c r="A1369" s="5" t="s">
        <v>2079</v>
      </c>
      <c r="C1369">
        <v>10</v>
      </c>
      <c r="D1369">
        <v>169</v>
      </c>
      <c r="E1369">
        <v>4.95</v>
      </c>
      <c r="F1369">
        <v>158.97999999999999</v>
      </c>
      <c r="G1369">
        <v>4.5140000000000002</v>
      </c>
      <c r="H1369">
        <v>-4.431</v>
      </c>
      <c r="I1369">
        <v>0.5</v>
      </c>
      <c r="J1369" s="38" t="s">
        <v>122</v>
      </c>
    </row>
    <row r="1370" spans="1:10" x14ac:dyDescent="0.25">
      <c r="A1370" s="5" t="s">
        <v>2080</v>
      </c>
      <c r="C1370">
        <v>10</v>
      </c>
      <c r="D1370">
        <v>168</v>
      </c>
      <c r="E1370">
        <v>4.96</v>
      </c>
      <c r="F1370">
        <v>157.05000000000001</v>
      </c>
      <c r="G1370">
        <v>4.5330000000000004</v>
      </c>
      <c r="H1370">
        <v>-4.4340000000000002</v>
      </c>
      <c r="I1370">
        <v>0.6</v>
      </c>
      <c r="J1370" s="38" t="s">
        <v>122</v>
      </c>
    </row>
    <row r="1371" spans="1:10" x14ac:dyDescent="0.25">
      <c r="A1371" s="5" t="s">
        <v>2081</v>
      </c>
      <c r="C1371">
        <v>10</v>
      </c>
      <c r="D1371">
        <v>167</v>
      </c>
      <c r="E1371">
        <v>4.9800000000000004</v>
      </c>
      <c r="F1371">
        <v>155.13</v>
      </c>
      <c r="G1371">
        <v>4.5510000000000002</v>
      </c>
      <c r="H1371">
        <v>-4.4340000000000002</v>
      </c>
      <c r="I1371">
        <v>0.6</v>
      </c>
      <c r="J1371" s="38" t="s">
        <v>122</v>
      </c>
    </row>
    <row r="1372" spans="1:10" x14ac:dyDescent="0.25">
      <c r="A1372" s="5" t="s">
        <v>2082</v>
      </c>
      <c r="C1372">
        <v>10</v>
      </c>
      <c r="D1372">
        <v>166</v>
      </c>
      <c r="E1372">
        <v>5</v>
      </c>
      <c r="F1372">
        <v>153.22</v>
      </c>
      <c r="G1372">
        <v>4.57</v>
      </c>
      <c r="H1372">
        <v>-4.4340000000000002</v>
      </c>
      <c r="I1372">
        <v>0.6</v>
      </c>
      <c r="J1372" s="38" t="s">
        <v>122</v>
      </c>
    </row>
    <row r="1373" spans="1:10" x14ac:dyDescent="0.25">
      <c r="A1373" s="5" t="s">
        <v>2083</v>
      </c>
      <c r="C1373">
        <v>10</v>
      </c>
      <c r="D1373">
        <v>165</v>
      </c>
      <c r="E1373">
        <v>5.0199999999999996</v>
      </c>
      <c r="F1373">
        <v>151.31</v>
      </c>
      <c r="G1373">
        <v>4.5880000000000001</v>
      </c>
      <c r="H1373">
        <v>-4.431</v>
      </c>
      <c r="I1373">
        <v>0.6</v>
      </c>
      <c r="J1373" s="38" t="s">
        <v>122</v>
      </c>
    </row>
    <row r="1374" spans="1:10" x14ac:dyDescent="0.25">
      <c r="A1374" s="5" t="s">
        <v>2084</v>
      </c>
      <c r="C1374">
        <v>10</v>
      </c>
      <c r="D1374">
        <v>164</v>
      </c>
      <c r="E1374">
        <v>5.04</v>
      </c>
      <c r="F1374">
        <v>149.41</v>
      </c>
      <c r="G1374">
        <v>4.6059999999999999</v>
      </c>
      <c r="H1374">
        <v>-4.4279999999999999</v>
      </c>
      <c r="I1374">
        <v>0.7</v>
      </c>
      <c r="J1374" s="38" t="s">
        <v>122</v>
      </c>
    </row>
    <row r="1375" spans="1:10" x14ac:dyDescent="0.25">
      <c r="A1375" s="5" t="s">
        <v>2085</v>
      </c>
      <c r="C1375">
        <v>10</v>
      </c>
      <c r="D1375">
        <v>163</v>
      </c>
      <c r="E1375">
        <v>5.07</v>
      </c>
      <c r="F1375">
        <v>147.53</v>
      </c>
      <c r="G1375">
        <v>4.6239999999999997</v>
      </c>
      <c r="H1375">
        <v>-4.4219999999999997</v>
      </c>
      <c r="I1375">
        <v>0.7</v>
      </c>
      <c r="J1375" s="38" t="s">
        <v>122</v>
      </c>
    </row>
    <row r="1376" spans="1:10" x14ac:dyDescent="0.25">
      <c r="A1376" s="5" t="s">
        <v>2086</v>
      </c>
      <c r="C1376">
        <v>10</v>
      </c>
      <c r="D1376">
        <v>162</v>
      </c>
      <c r="E1376">
        <v>5.0999999999999996</v>
      </c>
      <c r="F1376">
        <v>145.65</v>
      </c>
      <c r="G1376">
        <v>4.6420000000000003</v>
      </c>
      <c r="H1376">
        <v>-4.415</v>
      </c>
      <c r="I1376">
        <v>0.7</v>
      </c>
      <c r="J1376" s="38" t="s">
        <v>122</v>
      </c>
    </row>
    <row r="1377" spans="1:10" x14ac:dyDescent="0.25">
      <c r="A1377" s="5" t="s">
        <v>2087</v>
      </c>
      <c r="C1377">
        <v>10</v>
      </c>
      <c r="D1377">
        <v>161</v>
      </c>
      <c r="E1377">
        <v>5.13</v>
      </c>
      <c r="F1377">
        <v>143.79</v>
      </c>
      <c r="G1377">
        <v>4.6609999999999996</v>
      </c>
      <c r="H1377">
        <v>-4.407</v>
      </c>
      <c r="I1377">
        <v>0.8</v>
      </c>
      <c r="J1377" s="38" t="s">
        <v>122</v>
      </c>
    </row>
    <row r="1378" spans="1:10" x14ac:dyDescent="0.25">
      <c r="A1378" s="5" t="s">
        <v>2088</v>
      </c>
      <c r="C1378">
        <v>10</v>
      </c>
      <c r="D1378">
        <v>160</v>
      </c>
      <c r="E1378">
        <v>5.16</v>
      </c>
      <c r="F1378">
        <v>141.94999999999999</v>
      </c>
      <c r="G1378">
        <v>4.6790000000000003</v>
      </c>
      <c r="H1378">
        <v>-4.3970000000000002</v>
      </c>
      <c r="I1378">
        <v>0.8</v>
      </c>
      <c r="J1378" s="38" t="s">
        <v>122</v>
      </c>
    </row>
    <row r="1379" spans="1:10" x14ac:dyDescent="0.25">
      <c r="A1379" s="5" t="s">
        <v>2089</v>
      </c>
      <c r="C1379">
        <v>10</v>
      </c>
      <c r="D1379">
        <v>159</v>
      </c>
      <c r="E1379">
        <v>5.2</v>
      </c>
      <c r="F1379">
        <v>140.11000000000001</v>
      </c>
      <c r="G1379">
        <v>4.6970000000000001</v>
      </c>
      <c r="H1379">
        <v>-4.3849999999999998</v>
      </c>
      <c r="I1379">
        <v>0.8</v>
      </c>
      <c r="J1379" s="38" t="s">
        <v>122</v>
      </c>
    </row>
    <row r="1380" spans="1:10" x14ac:dyDescent="0.25">
      <c r="A1380" s="5" t="s">
        <v>2090</v>
      </c>
      <c r="C1380">
        <v>10</v>
      </c>
      <c r="D1380">
        <v>158</v>
      </c>
      <c r="E1380">
        <v>5.24</v>
      </c>
      <c r="F1380">
        <v>138.30000000000001</v>
      </c>
      <c r="G1380">
        <v>4.7160000000000002</v>
      </c>
      <c r="H1380">
        <v>-4.3719999999999999</v>
      </c>
      <c r="I1380">
        <v>0.9</v>
      </c>
      <c r="J1380" s="38" t="s">
        <v>122</v>
      </c>
    </row>
    <row r="1381" spans="1:10" x14ac:dyDescent="0.25">
      <c r="A1381" s="5" t="s">
        <v>2091</v>
      </c>
      <c r="C1381">
        <v>10</v>
      </c>
      <c r="D1381">
        <v>157</v>
      </c>
      <c r="E1381">
        <v>5.28</v>
      </c>
      <c r="F1381">
        <v>136.5</v>
      </c>
      <c r="G1381">
        <v>4.734</v>
      </c>
      <c r="H1381">
        <v>-4.3579999999999997</v>
      </c>
      <c r="I1381">
        <v>0.9</v>
      </c>
      <c r="J1381" s="38" t="s">
        <v>122</v>
      </c>
    </row>
    <row r="1382" spans="1:10" x14ac:dyDescent="0.25">
      <c r="A1382" s="5" t="s">
        <v>2092</v>
      </c>
      <c r="C1382">
        <v>10</v>
      </c>
      <c r="D1382">
        <v>156</v>
      </c>
      <c r="E1382">
        <v>5.33</v>
      </c>
      <c r="F1382">
        <v>134.72</v>
      </c>
      <c r="G1382">
        <v>4.7530000000000001</v>
      </c>
      <c r="H1382">
        <v>-4.3419999999999996</v>
      </c>
      <c r="I1382">
        <v>0.9</v>
      </c>
      <c r="J1382" s="38" t="s">
        <v>122</v>
      </c>
    </row>
    <row r="1383" spans="1:10" x14ac:dyDescent="0.25">
      <c r="A1383" s="5" t="s">
        <v>2093</v>
      </c>
      <c r="C1383">
        <v>10</v>
      </c>
      <c r="D1383">
        <v>155</v>
      </c>
      <c r="E1383">
        <v>5.37</v>
      </c>
      <c r="F1383">
        <v>132.96</v>
      </c>
      <c r="G1383">
        <v>4.7720000000000002</v>
      </c>
      <c r="H1383">
        <v>-4.3250000000000002</v>
      </c>
      <c r="I1383">
        <v>0.9</v>
      </c>
      <c r="J1383" s="38" t="s">
        <v>122</v>
      </c>
    </row>
    <row r="1384" spans="1:10" x14ac:dyDescent="0.25">
      <c r="A1384" s="5" t="s">
        <v>2094</v>
      </c>
      <c r="C1384">
        <v>10</v>
      </c>
      <c r="D1384">
        <v>154</v>
      </c>
      <c r="E1384">
        <v>5.42</v>
      </c>
      <c r="F1384">
        <v>131.21</v>
      </c>
      <c r="G1384">
        <v>4.7919999999999998</v>
      </c>
      <c r="H1384">
        <v>-4.3070000000000004</v>
      </c>
      <c r="I1384">
        <v>1</v>
      </c>
      <c r="J1384" s="38" t="s">
        <v>122</v>
      </c>
    </row>
    <row r="1385" spans="1:10" x14ac:dyDescent="0.25">
      <c r="A1385" s="5" t="s">
        <v>2095</v>
      </c>
      <c r="C1385">
        <v>10</v>
      </c>
      <c r="D1385">
        <v>153</v>
      </c>
      <c r="E1385">
        <v>5.47</v>
      </c>
      <c r="F1385">
        <v>129.47999999999999</v>
      </c>
      <c r="G1385">
        <v>4.8120000000000003</v>
      </c>
      <c r="H1385">
        <v>-4.2880000000000003</v>
      </c>
      <c r="I1385">
        <v>1</v>
      </c>
      <c r="J1385" s="38" t="s">
        <v>122</v>
      </c>
    </row>
    <row r="1386" spans="1:10" x14ac:dyDescent="0.25">
      <c r="A1386" s="5" t="s">
        <v>2096</v>
      </c>
      <c r="C1386">
        <v>10</v>
      </c>
      <c r="D1386">
        <v>152</v>
      </c>
      <c r="E1386">
        <v>5.53</v>
      </c>
      <c r="F1386">
        <v>127.76</v>
      </c>
      <c r="G1386">
        <v>4.8330000000000002</v>
      </c>
      <c r="H1386">
        <v>-4.2670000000000003</v>
      </c>
      <c r="I1386">
        <v>1</v>
      </c>
      <c r="J1386" s="38" t="s">
        <v>122</v>
      </c>
    </row>
    <row r="1387" spans="1:10" x14ac:dyDescent="0.25">
      <c r="A1387" s="5" t="s">
        <v>2097</v>
      </c>
      <c r="C1387">
        <v>10</v>
      </c>
      <c r="D1387">
        <v>151</v>
      </c>
      <c r="E1387">
        <v>5.58</v>
      </c>
      <c r="F1387">
        <v>126.06</v>
      </c>
      <c r="G1387">
        <v>4.8550000000000004</v>
      </c>
      <c r="H1387">
        <v>-4.2460000000000004</v>
      </c>
      <c r="I1387">
        <v>1</v>
      </c>
      <c r="J1387" s="38" t="s">
        <v>122</v>
      </c>
    </row>
    <row r="1388" spans="1:10" x14ac:dyDescent="0.25">
      <c r="A1388" s="5" t="s">
        <v>2098</v>
      </c>
      <c r="C1388">
        <v>10</v>
      </c>
      <c r="D1388">
        <v>150</v>
      </c>
      <c r="E1388">
        <v>5.64</v>
      </c>
      <c r="F1388">
        <v>124.37</v>
      </c>
      <c r="G1388">
        <v>4.8769999999999998</v>
      </c>
      <c r="H1388">
        <v>-4.2229999999999999</v>
      </c>
      <c r="I1388">
        <v>1.1000000000000001</v>
      </c>
      <c r="J1388" s="38" t="s">
        <v>122</v>
      </c>
    </row>
    <row r="1389" spans="1:10" x14ac:dyDescent="0.25">
      <c r="A1389" s="5" t="s">
        <v>2099</v>
      </c>
      <c r="C1389">
        <v>10</v>
      </c>
      <c r="D1389">
        <v>149</v>
      </c>
      <c r="E1389">
        <v>5.7</v>
      </c>
      <c r="F1389">
        <v>122.71</v>
      </c>
      <c r="G1389">
        <v>4.899</v>
      </c>
      <c r="H1389">
        <v>-4.2</v>
      </c>
      <c r="I1389">
        <v>1.1000000000000001</v>
      </c>
      <c r="J1389" s="38" t="s">
        <v>122</v>
      </c>
    </row>
    <row r="1390" spans="1:10" x14ac:dyDescent="0.25">
      <c r="A1390" s="5" t="s">
        <v>2100</v>
      </c>
      <c r="C1390">
        <v>10</v>
      </c>
      <c r="D1390">
        <v>148</v>
      </c>
      <c r="E1390">
        <v>5.76</v>
      </c>
      <c r="F1390">
        <v>121.05</v>
      </c>
      <c r="G1390">
        <v>4.923</v>
      </c>
      <c r="H1390">
        <v>-4.1749999999999998</v>
      </c>
      <c r="I1390">
        <v>1.1000000000000001</v>
      </c>
      <c r="J1390" s="38" t="s">
        <v>122</v>
      </c>
    </row>
    <row r="1391" spans="1:10" x14ac:dyDescent="0.25">
      <c r="A1391" s="5" t="s">
        <v>2101</v>
      </c>
      <c r="C1391">
        <v>10</v>
      </c>
      <c r="D1391">
        <v>147</v>
      </c>
      <c r="E1391">
        <v>5.82</v>
      </c>
      <c r="F1391">
        <v>119.42</v>
      </c>
      <c r="G1391">
        <v>4.9470000000000001</v>
      </c>
      <c r="H1391">
        <v>-4.1479999999999997</v>
      </c>
      <c r="I1391">
        <v>1.2</v>
      </c>
      <c r="J1391" s="38" t="s">
        <v>122</v>
      </c>
    </row>
    <row r="1392" spans="1:10" x14ac:dyDescent="0.25">
      <c r="A1392" s="5" t="s">
        <v>2102</v>
      </c>
      <c r="C1392">
        <v>10</v>
      </c>
      <c r="D1392">
        <v>146</v>
      </c>
      <c r="E1392">
        <v>5.88</v>
      </c>
      <c r="F1392">
        <v>117.8</v>
      </c>
      <c r="G1392">
        <v>4.9710000000000001</v>
      </c>
      <c r="H1392">
        <v>-4.1210000000000004</v>
      </c>
      <c r="I1392">
        <v>1.2</v>
      </c>
      <c r="J1392" s="38" t="s">
        <v>122</v>
      </c>
    </row>
    <row r="1393" spans="1:10" x14ac:dyDescent="0.25">
      <c r="A1393" s="5" t="s">
        <v>2103</v>
      </c>
      <c r="C1393">
        <v>10</v>
      </c>
      <c r="D1393">
        <v>145</v>
      </c>
      <c r="E1393">
        <v>5.95</v>
      </c>
      <c r="F1393">
        <v>116.2</v>
      </c>
      <c r="G1393">
        <v>4.9969999999999999</v>
      </c>
      <c r="H1393">
        <v>-4.093</v>
      </c>
      <c r="I1393">
        <v>1.2</v>
      </c>
      <c r="J1393" s="38" t="s">
        <v>122</v>
      </c>
    </row>
    <row r="1394" spans="1:10" x14ac:dyDescent="0.25">
      <c r="A1394" s="5" t="s">
        <v>2104</v>
      </c>
      <c r="C1394">
        <v>10</v>
      </c>
      <c r="D1394">
        <v>144</v>
      </c>
      <c r="E1394">
        <v>6.02</v>
      </c>
      <c r="F1394">
        <v>114.61</v>
      </c>
      <c r="G1394">
        <v>5.0229999999999997</v>
      </c>
      <c r="H1394">
        <v>-4.0640000000000001</v>
      </c>
      <c r="I1394">
        <v>1.2</v>
      </c>
      <c r="J1394" s="38" t="s">
        <v>122</v>
      </c>
    </row>
    <row r="1395" spans="1:10" x14ac:dyDescent="0.25">
      <c r="A1395" s="5" t="s">
        <v>2105</v>
      </c>
      <c r="C1395">
        <v>10</v>
      </c>
      <c r="D1395">
        <v>143</v>
      </c>
      <c r="E1395">
        <v>6.09</v>
      </c>
      <c r="F1395">
        <v>113.04</v>
      </c>
      <c r="G1395">
        <v>5.0510000000000002</v>
      </c>
      <c r="H1395">
        <v>-4.0339999999999998</v>
      </c>
      <c r="I1395">
        <v>1.3</v>
      </c>
      <c r="J1395" s="38" t="s">
        <v>122</v>
      </c>
    </row>
    <row r="1396" spans="1:10" x14ac:dyDescent="0.25">
      <c r="A1396" s="5" t="s">
        <v>2106</v>
      </c>
      <c r="C1396">
        <v>10</v>
      </c>
      <c r="D1396">
        <v>142</v>
      </c>
      <c r="E1396">
        <v>6.16</v>
      </c>
      <c r="F1396">
        <v>111.47</v>
      </c>
      <c r="G1396">
        <v>5.08</v>
      </c>
      <c r="H1396">
        <v>-4.0030000000000001</v>
      </c>
      <c r="I1396">
        <v>1.3</v>
      </c>
      <c r="J1396" s="38" t="s">
        <v>122</v>
      </c>
    </row>
    <row r="1397" spans="1:10" x14ac:dyDescent="0.25">
      <c r="A1397" s="5" t="s">
        <v>2107</v>
      </c>
      <c r="C1397">
        <v>10</v>
      </c>
      <c r="D1397">
        <v>141</v>
      </c>
      <c r="E1397">
        <v>6.23</v>
      </c>
      <c r="F1397">
        <v>109.91</v>
      </c>
      <c r="G1397">
        <v>5.1109999999999998</v>
      </c>
      <c r="H1397">
        <v>-3.972</v>
      </c>
      <c r="I1397">
        <v>1.3</v>
      </c>
      <c r="J1397" s="38" t="s">
        <v>122</v>
      </c>
    </row>
    <row r="1398" spans="1:10" x14ac:dyDescent="0.25">
      <c r="A1398" s="5" t="s">
        <v>2108</v>
      </c>
      <c r="C1398">
        <v>10</v>
      </c>
      <c r="D1398">
        <v>140</v>
      </c>
      <c r="E1398">
        <v>6.3</v>
      </c>
      <c r="F1398">
        <v>108.36</v>
      </c>
      <c r="G1398">
        <v>5.1429999999999998</v>
      </c>
      <c r="H1398">
        <v>-3.94</v>
      </c>
      <c r="I1398">
        <v>1.4</v>
      </c>
      <c r="J1398" s="38" t="s">
        <v>122</v>
      </c>
    </row>
    <row r="1399" spans="1:10" x14ac:dyDescent="0.25">
      <c r="A1399" s="5" t="s">
        <v>2109</v>
      </c>
      <c r="C1399">
        <v>10</v>
      </c>
      <c r="D1399">
        <v>139</v>
      </c>
      <c r="E1399">
        <v>6.38</v>
      </c>
      <c r="F1399">
        <v>106.82</v>
      </c>
      <c r="G1399">
        <v>5.1779999999999999</v>
      </c>
      <c r="H1399">
        <v>-3.9079999999999999</v>
      </c>
      <c r="I1399">
        <v>1.4</v>
      </c>
      <c r="J1399" s="38" t="s">
        <v>122</v>
      </c>
    </row>
    <row r="1400" spans="1:10" x14ac:dyDescent="0.25">
      <c r="A1400" s="5" t="s">
        <v>2110</v>
      </c>
      <c r="C1400">
        <v>10</v>
      </c>
      <c r="D1400">
        <v>138</v>
      </c>
      <c r="E1400">
        <v>6.45</v>
      </c>
      <c r="F1400">
        <v>105.29</v>
      </c>
      <c r="G1400">
        <v>5.2140000000000004</v>
      </c>
      <c r="H1400">
        <v>-3.875</v>
      </c>
      <c r="I1400">
        <v>1.4</v>
      </c>
      <c r="J1400" s="38" t="s">
        <v>122</v>
      </c>
    </row>
    <row r="1401" spans="1:10" x14ac:dyDescent="0.25">
      <c r="A1401" s="5" t="s">
        <v>2111</v>
      </c>
      <c r="C1401">
        <v>10</v>
      </c>
      <c r="D1401">
        <v>137</v>
      </c>
      <c r="E1401">
        <v>6.53</v>
      </c>
      <c r="F1401">
        <v>103.76</v>
      </c>
      <c r="G1401">
        <v>5.2519999999999998</v>
      </c>
      <c r="H1401">
        <v>-3.8410000000000002</v>
      </c>
      <c r="I1401">
        <v>1.5</v>
      </c>
      <c r="J1401" s="38" t="s">
        <v>122</v>
      </c>
    </row>
    <row r="1402" spans="1:10" x14ac:dyDescent="0.25">
      <c r="A1402" s="5" t="s">
        <v>2112</v>
      </c>
      <c r="C1402">
        <v>10</v>
      </c>
      <c r="D1402">
        <v>136</v>
      </c>
      <c r="E1402">
        <v>6.61</v>
      </c>
      <c r="F1402">
        <v>102.24</v>
      </c>
      <c r="G1402">
        <v>5.2919999999999998</v>
      </c>
      <c r="H1402">
        <v>-3.8069999999999999</v>
      </c>
      <c r="I1402">
        <v>1.5</v>
      </c>
      <c r="J1402" s="38" t="s">
        <v>122</v>
      </c>
    </row>
    <row r="1403" spans="1:10" x14ac:dyDescent="0.25">
      <c r="A1403" s="5" t="s">
        <v>2113</v>
      </c>
      <c r="C1403">
        <v>10</v>
      </c>
      <c r="D1403">
        <v>135</v>
      </c>
      <c r="E1403">
        <v>6.7</v>
      </c>
      <c r="F1403">
        <v>100.73</v>
      </c>
      <c r="G1403">
        <v>5.3330000000000002</v>
      </c>
      <c r="H1403">
        <v>-3.7709999999999999</v>
      </c>
      <c r="I1403">
        <v>1.5</v>
      </c>
      <c r="J1403" s="38" t="s">
        <v>122</v>
      </c>
    </row>
    <row r="1404" spans="1:10" x14ac:dyDescent="0.25">
      <c r="A1404" s="5" t="s">
        <v>2114</v>
      </c>
      <c r="C1404">
        <v>10</v>
      </c>
      <c r="D1404">
        <v>134</v>
      </c>
      <c r="E1404">
        <v>6.78</v>
      </c>
      <c r="F1404">
        <v>99.23</v>
      </c>
      <c r="G1404">
        <v>5.3769999999999998</v>
      </c>
      <c r="H1404">
        <v>-3.7349999999999999</v>
      </c>
      <c r="I1404">
        <v>1.6</v>
      </c>
      <c r="J1404" s="38" t="s">
        <v>122</v>
      </c>
    </row>
    <row r="1405" spans="1:10" x14ac:dyDescent="0.25">
      <c r="A1405" s="5" t="s">
        <v>2115</v>
      </c>
      <c r="C1405">
        <v>10</v>
      </c>
      <c r="D1405">
        <v>133</v>
      </c>
      <c r="E1405">
        <v>6.87</v>
      </c>
      <c r="F1405">
        <v>97.74</v>
      </c>
      <c r="G1405">
        <v>5.4210000000000003</v>
      </c>
      <c r="H1405">
        <v>-3.6970000000000001</v>
      </c>
      <c r="I1405">
        <v>1.6</v>
      </c>
      <c r="J1405" s="38" t="s">
        <v>122</v>
      </c>
    </row>
    <row r="1406" spans="1:10" x14ac:dyDescent="0.25">
      <c r="A1406" s="5" t="s">
        <v>2116</v>
      </c>
      <c r="C1406">
        <v>10</v>
      </c>
      <c r="D1406">
        <v>132</v>
      </c>
      <c r="E1406">
        <v>6.96</v>
      </c>
      <c r="F1406">
        <v>96.27</v>
      </c>
      <c r="G1406">
        <v>5.4669999999999996</v>
      </c>
      <c r="H1406">
        <v>-3.6579999999999999</v>
      </c>
      <c r="I1406">
        <v>1.6</v>
      </c>
      <c r="J1406" s="38" t="s">
        <v>122</v>
      </c>
    </row>
    <row r="1407" spans="1:10" x14ac:dyDescent="0.25">
      <c r="A1407" s="5" t="s">
        <v>2117</v>
      </c>
      <c r="C1407">
        <v>10</v>
      </c>
      <c r="D1407">
        <v>131</v>
      </c>
      <c r="E1407">
        <v>7.05</v>
      </c>
      <c r="F1407">
        <v>94.82</v>
      </c>
      <c r="G1407">
        <v>5.5129999999999999</v>
      </c>
      <c r="H1407">
        <v>-3.617</v>
      </c>
      <c r="I1407">
        <v>1.7</v>
      </c>
      <c r="J1407" s="38" t="s">
        <v>122</v>
      </c>
    </row>
    <row r="1408" spans="1:10" x14ac:dyDescent="0.25">
      <c r="A1408" s="5" t="s">
        <v>2118</v>
      </c>
      <c r="C1408">
        <v>10</v>
      </c>
      <c r="D1408">
        <v>130</v>
      </c>
      <c r="E1408">
        <v>7.14</v>
      </c>
      <c r="F1408">
        <v>93.38</v>
      </c>
      <c r="G1408">
        <v>5.56</v>
      </c>
      <c r="H1408">
        <v>-3.5739999999999998</v>
      </c>
      <c r="I1408">
        <v>1.7</v>
      </c>
      <c r="J1408" s="38" t="s">
        <v>122</v>
      </c>
    </row>
    <row r="1409" spans="1:10" x14ac:dyDescent="0.25">
      <c r="A1409" s="5" t="s">
        <v>2119</v>
      </c>
      <c r="C1409">
        <v>10</v>
      </c>
      <c r="D1409">
        <v>129</v>
      </c>
      <c r="E1409">
        <v>7.24</v>
      </c>
      <c r="F1409">
        <v>91.97</v>
      </c>
      <c r="G1409">
        <v>5.6070000000000002</v>
      </c>
      <c r="H1409">
        <v>-3.528</v>
      </c>
      <c r="I1409">
        <v>1.8</v>
      </c>
      <c r="J1409" s="38" t="s">
        <v>122</v>
      </c>
    </row>
    <row r="1410" spans="1:10" x14ac:dyDescent="0.25">
      <c r="A1410" s="5" t="s">
        <v>2120</v>
      </c>
      <c r="C1410">
        <v>10</v>
      </c>
      <c r="D1410">
        <v>128</v>
      </c>
      <c r="E1410">
        <v>7.33</v>
      </c>
      <c r="F1410">
        <v>90.59</v>
      </c>
      <c r="G1410">
        <v>5.6529999999999996</v>
      </c>
      <c r="H1410">
        <v>-3.48</v>
      </c>
      <c r="I1410">
        <v>1.8</v>
      </c>
      <c r="J1410" s="38" t="s">
        <v>122</v>
      </c>
    </row>
    <row r="1411" spans="1:10" x14ac:dyDescent="0.25">
      <c r="A1411" s="5" t="s">
        <v>2121</v>
      </c>
      <c r="C1411">
        <v>10</v>
      </c>
      <c r="D1411">
        <v>127</v>
      </c>
      <c r="E1411">
        <v>7.43</v>
      </c>
      <c r="F1411">
        <v>89.24</v>
      </c>
      <c r="G1411">
        <v>5.6980000000000004</v>
      </c>
      <c r="H1411">
        <v>-3.4289999999999998</v>
      </c>
      <c r="I1411">
        <v>1.9</v>
      </c>
      <c r="J1411" s="38" t="s">
        <v>122</v>
      </c>
    </row>
    <row r="1412" spans="1:10" x14ac:dyDescent="0.25">
      <c r="A1412" s="5" t="s">
        <v>2122</v>
      </c>
      <c r="C1412">
        <v>10</v>
      </c>
      <c r="D1412">
        <v>126</v>
      </c>
      <c r="E1412">
        <v>7.53</v>
      </c>
      <c r="F1412">
        <v>87.93</v>
      </c>
      <c r="G1412">
        <v>5.742</v>
      </c>
      <c r="H1412">
        <v>-3.375</v>
      </c>
      <c r="I1412">
        <v>1.9</v>
      </c>
      <c r="J1412" s="38" t="s">
        <v>122</v>
      </c>
    </row>
    <row r="1413" spans="1:10" x14ac:dyDescent="0.25">
      <c r="A1413" s="5" t="s">
        <v>2123</v>
      </c>
      <c r="C1413">
        <v>10</v>
      </c>
      <c r="D1413">
        <v>125</v>
      </c>
      <c r="E1413">
        <v>7.64</v>
      </c>
      <c r="F1413">
        <v>86.64</v>
      </c>
      <c r="G1413">
        <v>5.7839999999999998</v>
      </c>
      <c r="H1413">
        <v>-3.3180000000000001</v>
      </c>
      <c r="I1413">
        <v>2</v>
      </c>
      <c r="J1413" s="38" t="s">
        <v>122</v>
      </c>
    </row>
    <row r="1414" spans="1:10" x14ac:dyDescent="0.25">
      <c r="A1414" s="5" t="s">
        <v>2124</v>
      </c>
      <c r="C1414">
        <v>10</v>
      </c>
      <c r="D1414">
        <v>124</v>
      </c>
      <c r="E1414">
        <v>7.74</v>
      </c>
      <c r="F1414">
        <v>85.39</v>
      </c>
      <c r="G1414">
        <v>5.8250000000000002</v>
      </c>
      <c r="H1414">
        <v>-3.2570000000000001</v>
      </c>
      <c r="I1414">
        <v>2.1</v>
      </c>
      <c r="J1414" s="38" t="s">
        <v>122</v>
      </c>
    </row>
    <row r="1415" spans="1:10" x14ac:dyDescent="0.25">
      <c r="A1415" s="5" t="s">
        <v>2125</v>
      </c>
      <c r="C1415">
        <v>10</v>
      </c>
      <c r="D1415">
        <v>123</v>
      </c>
      <c r="E1415">
        <v>7.84</v>
      </c>
      <c r="F1415">
        <v>84.17</v>
      </c>
      <c r="G1415">
        <v>5.8639999999999999</v>
      </c>
      <c r="H1415">
        <v>-3.194</v>
      </c>
      <c r="I1415">
        <v>2.1</v>
      </c>
      <c r="J1415" s="38" t="s">
        <v>122</v>
      </c>
    </row>
    <row r="1416" spans="1:10" x14ac:dyDescent="0.25">
      <c r="A1416" s="5" t="s">
        <v>2126</v>
      </c>
      <c r="C1416">
        <v>10</v>
      </c>
      <c r="D1416">
        <v>122</v>
      </c>
      <c r="E1416">
        <v>7.95</v>
      </c>
      <c r="F1416">
        <v>82.98</v>
      </c>
      <c r="G1416">
        <v>5.9020000000000001</v>
      </c>
      <c r="H1416">
        <v>-3.1280000000000001</v>
      </c>
      <c r="I1416">
        <v>2.2000000000000002</v>
      </c>
      <c r="J1416" s="38" t="s">
        <v>122</v>
      </c>
    </row>
    <row r="1417" spans="1:10" x14ac:dyDescent="0.25">
      <c r="A1417" s="5" t="s">
        <v>2127</v>
      </c>
      <c r="C1417">
        <v>10</v>
      </c>
      <c r="D1417">
        <v>121</v>
      </c>
      <c r="E1417">
        <v>8.06</v>
      </c>
      <c r="F1417">
        <v>81.819999999999993</v>
      </c>
      <c r="G1417">
        <v>5.9379999999999997</v>
      </c>
      <c r="H1417">
        <v>-3.0579999999999998</v>
      </c>
      <c r="I1417">
        <v>2.2999999999999998</v>
      </c>
      <c r="J1417" s="38" t="s">
        <v>122</v>
      </c>
    </row>
    <row r="1418" spans="1:10" x14ac:dyDescent="0.25">
      <c r="A1418" s="5" t="s">
        <v>2128</v>
      </c>
      <c r="C1418">
        <v>10</v>
      </c>
      <c r="D1418">
        <v>120</v>
      </c>
      <c r="E1418">
        <v>8.17</v>
      </c>
      <c r="F1418">
        <v>80.680000000000007</v>
      </c>
      <c r="G1418">
        <v>5.9729999999999999</v>
      </c>
      <c r="H1418">
        <v>-2.9860000000000002</v>
      </c>
      <c r="I1418">
        <v>2.2999999999999998</v>
      </c>
      <c r="J1418" s="38" t="s">
        <v>122</v>
      </c>
    </row>
    <row r="1419" spans="1:10" x14ac:dyDescent="0.25">
      <c r="A1419" s="5" t="s">
        <v>2129</v>
      </c>
      <c r="C1419">
        <v>10</v>
      </c>
      <c r="D1419">
        <v>119</v>
      </c>
      <c r="E1419">
        <v>8.27</v>
      </c>
      <c r="F1419">
        <v>79.58</v>
      </c>
      <c r="G1419">
        <v>6.0069999999999997</v>
      </c>
      <c r="H1419">
        <v>-2.9119999999999999</v>
      </c>
      <c r="I1419">
        <v>2.4</v>
      </c>
      <c r="J1419" s="38" t="s">
        <v>122</v>
      </c>
    </row>
    <row r="1420" spans="1:10" x14ac:dyDescent="0.25">
      <c r="A1420" s="5" t="s">
        <v>2130</v>
      </c>
      <c r="C1420">
        <v>10</v>
      </c>
      <c r="D1420">
        <v>118</v>
      </c>
      <c r="E1420">
        <v>8.3800000000000008</v>
      </c>
      <c r="F1420">
        <v>78.489999999999995</v>
      </c>
      <c r="G1420">
        <v>6.0389999999999997</v>
      </c>
      <c r="H1420">
        <v>-2.835</v>
      </c>
      <c r="I1420">
        <v>2.5</v>
      </c>
      <c r="J1420" s="38" t="s">
        <v>122</v>
      </c>
    </row>
    <row r="1421" spans="1:10" x14ac:dyDescent="0.25">
      <c r="A1421" s="5" t="s">
        <v>2131</v>
      </c>
      <c r="C1421">
        <v>10</v>
      </c>
      <c r="D1421">
        <v>117</v>
      </c>
      <c r="E1421">
        <v>8.49</v>
      </c>
      <c r="F1421">
        <v>77.430000000000007</v>
      </c>
      <c r="G1421">
        <v>6.07</v>
      </c>
      <c r="H1421">
        <v>-2.7559999999999998</v>
      </c>
      <c r="I1421">
        <v>2.5</v>
      </c>
      <c r="J1421" s="38" t="s">
        <v>122</v>
      </c>
    </row>
    <row r="1422" spans="1:10" x14ac:dyDescent="0.25">
      <c r="A1422" s="5" t="s">
        <v>2132</v>
      </c>
      <c r="C1422">
        <v>10</v>
      </c>
      <c r="D1422">
        <v>116</v>
      </c>
      <c r="E1422">
        <v>8.6</v>
      </c>
      <c r="F1422">
        <v>76.400000000000006</v>
      </c>
      <c r="G1422">
        <v>6.1</v>
      </c>
      <c r="H1422">
        <v>-2.6739999999999999</v>
      </c>
      <c r="I1422">
        <v>2.6</v>
      </c>
      <c r="J1422" s="38" t="s">
        <v>122</v>
      </c>
    </row>
    <row r="1423" spans="1:10" x14ac:dyDescent="0.25">
      <c r="A1423" s="5" t="s">
        <v>2133</v>
      </c>
      <c r="C1423">
        <v>10</v>
      </c>
      <c r="D1423">
        <v>115</v>
      </c>
      <c r="E1423">
        <v>8.7100000000000009</v>
      </c>
      <c r="F1423">
        <v>75.38</v>
      </c>
      <c r="G1423">
        <v>6.1289999999999996</v>
      </c>
      <c r="H1423">
        <v>-2.59</v>
      </c>
      <c r="I1423">
        <v>2.7</v>
      </c>
      <c r="J1423" s="38" t="s">
        <v>122</v>
      </c>
    </row>
    <row r="1424" spans="1:10" x14ac:dyDescent="0.25">
      <c r="A1424" s="5" t="s">
        <v>2134</v>
      </c>
      <c r="C1424">
        <v>10</v>
      </c>
      <c r="D1424">
        <v>114</v>
      </c>
      <c r="E1424">
        <v>8.82</v>
      </c>
      <c r="F1424">
        <v>74.39</v>
      </c>
      <c r="G1424">
        <v>6.157</v>
      </c>
      <c r="H1424">
        <v>-2.504</v>
      </c>
      <c r="I1424">
        <v>2.8</v>
      </c>
      <c r="J1424" s="38" t="s">
        <v>122</v>
      </c>
    </row>
    <row r="1425" spans="1:10" x14ac:dyDescent="0.25">
      <c r="A1425" s="5" t="s">
        <v>2135</v>
      </c>
      <c r="C1425">
        <v>10</v>
      </c>
      <c r="D1425">
        <v>113</v>
      </c>
      <c r="E1425">
        <v>8.94</v>
      </c>
      <c r="F1425">
        <v>73.41</v>
      </c>
      <c r="G1425">
        <v>6.1840000000000002</v>
      </c>
      <c r="H1425">
        <v>-2.4159999999999999</v>
      </c>
      <c r="I1425">
        <v>2.9</v>
      </c>
      <c r="J1425" s="38" t="s">
        <v>122</v>
      </c>
    </row>
    <row r="1426" spans="1:10" x14ac:dyDescent="0.25">
      <c r="A1426" s="5" t="s">
        <v>2136</v>
      </c>
      <c r="C1426">
        <v>10</v>
      </c>
      <c r="D1426">
        <v>112</v>
      </c>
      <c r="E1426">
        <v>9.0500000000000007</v>
      </c>
      <c r="F1426">
        <v>72.45</v>
      </c>
      <c r="G1426">
        <v>6.21</v>
      </c>
      <c r="H1426">
        <v>-2.3260000000000001</v>
      </c>
      <c r="I1426">
        <v>3</v>
      </c>
      <c r="J1426" s="38" t="s">
        <v>122</v>
      </c>
    </row>
    <row r="1427" spans="1:10" x14ac:dyDescent="0.25">
      <c r="A1427" s="5" t="s">
        <v>2137</v>
      </c>
      <c r="C1427">
        <v>10</v>
      </c>
      <c r="D1427">
        <v>111</v>
      </c>
      <c r="E1427">
        <v>9.16</v>
      </c>
      <c r="F1427">
        <v>71.510000000000005</v>
      </c>
      <c r="G1427">
        <v>6.2350000000000003</v>
      </c>
      <c r="H1427">
        <v>-2.234</v>
      </c>
      <c r="I1427">
        <v>3</v>
      </c>
      <c r="J1427" s="38" t="s">
        <v>122</v>
      </c>
    </row>
    <row r="1428" spans="1:10" x14ac:dyDescent="0.25">
      <c r="A1428" s="5" t="s">
        <v>2138</v>
      </c>
      <c r="C1428">
        <v>10</v>
      </c>
      <c r="D1428">
        <v>110</v>
      </c>
      <c r="E1428">
        <v>9.27</v>
      </c>
      <c r="F1428">
        <v>70.58</v>
      </c>
      <c r="G1428">
        <v>6.2590000000000003</v>
      </c>
      <c r="H1428">
        <v>-2.141</v>
      </c>
      <c r="I1428">
        <v>3.1</v>
      </c>
      <c r="J1428" s="38" t="s">
        <v>122</v>
      </c>
    </row>
    <row r="1429" spans="1:10" x14ac:dyDescent="0.25">
      <c r="A1429" s="5" t="s">
        <v>2139</v>
      </c>
      <c r="C1429">
        <v>10</v>
      </c>
      <c r="D1429">
        <v>109</v>
      </c>
      <c r="E1429">
        <v>9.3800000000000008</v>
      </c>
      <c r="F1429">
        <v>69.67</v>
      </c>
      <c r="G1429">
        <v>6.2830000000000004</v>
      </c>
      <c r="H1429">
        <v>-2.0449999999999999</v>
      </c>
      <c r="I1429">
        <v>3.2</v>
      </c>
      <c r="J1429" s="38" t="s">
        <v>122</v>
      </c>
    </row>
    <row r="1430" spans="1:10" x14ac:dyDescent="0.25">
      <c r="A1430" s="5" t="s">
        <v>2140</v>
      </c>
      <c r="C1430">
        <v>10</v>
      </c>
      <c r="D1430">
        <v>108</v>
      </c>
      <c r="E1430">
        <v>9.49</v>
      </c>
      <c r="F1430">
        <v>68.78</v>
      </c>
      <c r="G1430">
        <v>6.3049999999999997</v>
      </c>
      <c r="H1430">
        <v>-1.948</v>
      </c>
      <c r="I1430">
        <v>3.3</v>
      </c>
      <c r="J1430" s="38" t="s">
        <v>122</v>
      </c>
    </row>
    <row r="1431" spans="1:10" x14ac:dyDescent="0.25">
      <c r="A1431" s="5" t="s">
        <v>2141</v>
      </c>
      <c r="C1431">
        <v>10</v>
      </c>
      <c r="D1431">
        <v>107</v>
      </c>
      <c r="E1431">
        <v>9.6</v>
      </c>
      <c r="F1431">
        <v>67.900000000000006</v>
      </c>
      <c r="G1431">
        <v>6.327</v>
      </c>
      <c r="H1431">
        <v>-1.85</v>
      </c>
      <c r="I1431">
        <v>3.4</v>
      </c>
      <c r="J1431" s="38" t="s">
        <v>122</v>
      </c>
    </row>
    <row r="1432" spans="1:10" x14ac:dyDescent="0.25">
      <c r="A1432" s="5" t="s">
        <v>2142</v>
      </c>
      <c r="C1432">
        <v>10</v>
      </c>
      <c r="D1432">
        <v>106</v>
      </c>
      <c r="E1432">
        <v>9.7100000000000009</v>
      </c>
      <c r="F1432">
        <v>67.03</v>
      </c>
      <c r="G1432">
        <v>6.3479999999999999</v>
      </c>
      <c r="H1432">
        <v>-1.75</v>
      </c>
      <c r="I1432">
        <v>3.5</v>
      </c>
      <c r="J1432" s="38" t="s">
        <v>122</v>
      </c>
    </row>
    <row r="1433" spans="1:10" x14ac:dyDescent="0.25">
      <c r="A1433" s="5" t="s">
        <v>2143</v>
      </c>
      <c r="C1433">
        <v>10</v>
      </c>
      <c r="D1433">
        <v>105</v>
      </c>
      <c r="E1433">
        <v>9.82</v>
      </c>
      <c r="F1433">
        <v>66.17</v>
      </c>
      <c r="G1433">
        <v>6.3680000000000003</v>
      </c>
      <c r="H1433">
        <v>-1.6479999999999999</v>
      </c>
      <c r="I1433">
        <v>3.6</v>
      </c>
      <c r="J1433" s="38" t="s">
        <v>122</v>
      </c>
    </row>
    <row r="1434" spans="1:10" x14ac:dyDescent="0.25">
      <c r="A1434" s="5" t="s">
        <v>2144</v>
      </c>
      <c r="C1434">
        <v>10</v>
      </c>
      <c r="D1434">
        <v>104</v>
      </c>
      <c r="E1434">
        <v>9.93</v>
      </c>
      <c r="F1434">
        <v>65.33</v>
      </c>
      <c r="G1434">
        <v>6.3869999999999996</v>
      </c>
      <c r="H1434">
        <v>-1.5449999999999999</v>
      </c>
      <c r="I1434">
        <v>3.7</v>
      </c>
      <c r="J1434" s="38" t="s">
        <v>122</v>
      </c>
    </row>
    <row r="1435" spans="1:10" x14ac:dyDescent="0.25">
      <c r="A1435" s="5" t="s">
        <v>2145</v>
      </c>
      <c r="C1435">
        <v>10</v>
      </c>
      <c r="D1435">
        <v>103</v>
      </c>
      <c r="E1435">
        <v>10.039999999999999</v>
      </c>
      <c r="F1435">
        <v>64.5</v>
      </c>
      <c r="G1435">
        <v>6.4059999999999997</v>
      </c>
      <c r="H1435">
        <v>-1.4410000000000001</v>
      </c>
      <c r="I1435">
        <v>3.9</v>
      </c>
      <c r="J1435" s="38" t="s">
        <v>122</v>
      </c>
    </row>
    <row r="1436" spans="1:10" x14ac:dyDescent="0.25">
      <c r="A1436" s="5" t="s">
        <v>2146</v>
      </c>
      <c r="C1436">
        <v>10</v>
      </c>
      <c r="D1436">
        <v>102</v>
      </c>
      <c r="E1436">
        <v>10.15</v>
      </c>
      <c r="F1436">
        <v>63.68</v>
      </c>
      <c r="G1436">
        <v>6.4240000000000004</v>
      </c>
      <c r="H1436">
        <v>-1.335</v>
      </c>
      <c r="I1436">
        <v>4</v>
      </c>
      <c r="J1436" s="38" t="s">
        <v>122</v>
      </c>
    </row>
    <row r="1437" spans="1:10" x14ac:dyDescent="0.25">
      <c r="A1437" s="5" t="s">
        <v>2147</v>
      </c>
      <c r="C1437">
        <v>10</v>
      </c>
      <c r="D1437">
        <v>101</v>
      </c>
      <c r="E1437">
        <v>10.25</v>
      </c>
      <c r="F1437">
        <v>62.87</v>
      </c>
      <c r="G1437">
        <v>6.4409999999999998</v>
      </c>
      <c r="H1437">
        <v>-1.2290000000000001</v>
      </c>
      <c r="I1437">
        <v>4.0999999999999996</v>
      </c>
      <c r="J1437" s="38" t="s">
        <v>122</v>
      </c>
    </row>
    <row r="1438" spans="1:10" x14ac:dyDescent="0.25">
      <c r="A1438" s="5" t="s">
        <v>2148</v>
      </c>
      <c r="C1438">
        <v>10</v>
      </c>
      <c r="D1438">
        <v>100</v>
      </c>
      <c r="E1438">
        <v>10.36</v>
      </c>
      <c r="F1438">
        <v>62.08</v>
      </c>
      <c r="G1438">
        <v>6.4569999999999999</v>
      </c>
      <c r="H1438">
        <v>-1.121</v>
      </c>
      <c r="I1438">
        <v>4.2</v>
      </c>
      <c r="J1438" s="38" t="s">
        <v>122</v>
      </c>
    </row>
    <row r="1439" spans="1:10" x14ac:dyDescent="0.25">
      <c r="A1439" s="5" t="s">
        <v>2149</v>
      </c>
      <c r="C1439">
        <v>10</v>
      </c>
      <c r="D1439">
        <v>99</v>
      </c>
      <c r="E1439">
        <v>10.47</v>
      </c>
      <c r="F1439">
        <v>61.29</v>
      </c>
      <c r="G1439">
        <v>6.4729999999999999</v>
      </c>
      <c r="H1439">
        <v>-1.012</v>
      </c>
      <c r="I1439">
        <v>4.4000000000000004</v>
      </c>
      <c r="J1439" s="38" t="s">
        <v>122</v>
      </c>
    </row>
    <row r="1440" spans="1:10" x14ac:dyDescent="0.25">
      <c r="A1440" s="5" t="s">
        <v>2150</v>
      </c>
      <c r="C1440">
        <v>10</v>
      </c>
      <c r="D1440">
        <v>98</v>
      </c>
      <c r="E1440">
        <v>10.57</v>
      </c>
      <c r="F1440">
        <v>60.51</v>
      </c>
      <c r="G1440">
        <v>6.4870000000000001</v>
      </c>
      <c r="H1440">
        <v>-0.90300000000000002</v>
      </c>
      <c r="I1440">
        <v>4.5</v>
      </c>
      <c r="J1440" s="38" t="s">
        <v>122</v>
      </c>
    </row>
    <row r="1441" spans="1:10" x14ac:dyDescent="0.25">
      <c r="A1441" s="5" t="s">
        <v>2151</v>
      </c>
      <c r="C1441">
        <v>10</v>
      </c>
      <c r="D1441">
        <v>97</v>
      </c>
      <c r="E1441">
        <v>10.68</v>
      </c>
      <c r="F1441">
        <v>59.74</v>
      </c>
      <c r="G1441">
        <v>6.5010000000000003</v>
      </c>
      <c r="H1441">
        <v>-0.79200000000000004</v>
      </c>
      <c r="I1441">
        <v>4.7</v>
      </c>
      <c r="J1441" s="38" t="s">
        <v>122</v>
      </c>
    </row>
    <row r="1442" spans="1:10" x14ac:dyDescent="0.25">
      <c r="A1442" s="5" t="s">
        <v>2152</v>
      </c>
      <c r="C1442">
        <v>10</v>
      </c>
      <c r="D1442">
        <v>96</v>
      </c>
      <c r="E1442">
        <v>10.78</v>
      </c>
      <c r="F1442">
        <v>58.98</v>
      </c>
      <c r="G1442">
        <v>6.5140000000000002</v>
      </c>
      <c r="H1442">
        <v>-0.68100000000000005</v>
      </c>
      <c r="I1442">
        <v>4.9000000000000004</v>
      </c>
      <c r="J1442" s="38" t="s">
        <v>122</v>
      </c>
    </row>
    <row r="1443" spans="1:10" x14ac:dyDescent="0.25">
      <c r="A1443" s="5" t="s">
        <v>2153</v>
      </c>
      <c r="C1443">
        <v>10</v>
      </c>
      <c r="D1443">
        <v>95</v>
      </c>
      <c r="E1443">
        <v>10.89</v>
      </c>
      <c r="F1443">
        <v>58.23</v>
      </c>
      <c r="G1443">
        <v>6.5259999999999998</v>
      </c>
      <c r="H1443">
        <v>-0.56899999999999995</v>
      </c>
      <c r="I1443">
        <v>5</v>
      </c>
      <c r="J1443" s="38" t="s">
        <v>122</v>
      </c>
    </row>
    <row r="1444" spans="1:10" x14ac:dyDescent="0.25">
      <c r="A1444" s="5" t="s">
        <v>2154</v>
      </c>
      <c r="C1444">
        <v>10</v>
      </c>
      <c r="D1444">
        <v>94</v>
      </c>
      <c r="E1444">
        <v>10.99</v>
      </c>
      <c r="F1444">
        <v>57.46</v>
      </c>
      <c r="G1444">
        <v>6.5439999999999996</v>
      </c>
      <c r="H1444">
        <v>-0.45600000000000002</v>
      </c>
      <c r="I1444">
        <v>5.3</v>
      </c>
      <c r="J1444" s="38" t="s">
        <v>122</v>
      </c>
    </row>
    <row r="1445" spans="1:10" x14ac:dyDescent="0.25">
      <c r="A1445" s="5" t="s">
        <v>2155</v>
      </c>
      <c r="C1445">
        <v>10</v>
      </c>
      <c r="D1445">
        <v>93</v>
      </c>
      <c r="E1445">
        <v>11.09</v>
      </c>
      <c r="F1445">
        <v>56.72</v>
      </c>
      <c r="G1445">
        <v>6.5519999999999996</v>
      </c>
      <c r="H1445">
        <v>-0.34300000000000003</v>
      </c>
      <c r="I1445">
        <v>5.5</v>
      </c>
      <c r="J1445" s="38" t="s">
        <v>122</v>
      </c>
    </row>
    <row r="1446" spans="1:10" x14ac:dyDescent="0.25">
      <c r="A1446" s="5" t="s">
        <v>2156</v>
      </c>
      <c r="C1446">
        <v>10</v>
      </c>
      <c r="D1446">
        <v>92</v>
      </c>
      <c r="E1446">
        <v>11.19</v>
      </c>
      <c r="F1446">
        <v>56</v>
      </c>
      <c r="G1446">
        <v>6.56</v>
      </c>
      <c r="H1446">
        <v>-0.22900000000000001</v>
      </c>
      <c r="I1446">
        <v>5.9</v>
      </c>
      <c r="J1446" s="38" t="s">
        <v>122</v>
      </c>
    </row>
    <row r="1447" spans="1:10" x14ac:dyDescent="0.25">
      <c r="A1447" s="5" t="s">
        <v>2157</v>
      </c>
      <c r="C1447">
        <v>10</v>
      </c>
      <c r="D1447">
        <v>91</v>
      </c>
      <c r="E1447">
        <v>11.29</v>
      </c>
      <c r="F1447">
        <v>55.27</v>
      </c>
      <c r="G1447">
        <v>6.5659999999999998</v>
      </c>
      <c r="H1447">
        <v>-0.115</v>
      </c>
      <c r="I1447">
        <v>6.4</v>
      </c>
      <c r="J1447" s="38" t="s">
        <v>122</v>
      </c>
    </row>
    <row r="1448" spans="1:10" x14ac:dyDescent="0.25">
      <c r="A1448" s="5" t="s">
        <v>2158</v>
      </c>
      <c r="C1448">
        <v>10</v>
      </c>
      <c r="D1448">
        <v>90</v>
      </c>
      <c r="E1448">
        <v>11.38</v>
      </c>
      <c r="F1448">
        <v>54.54</v>
      </c>
      <c r="G1448">
        <v>6.5720000000000001</v>
      </c>
      <c r="H1448">
        <v>0</v>
      </c>
      <c r="I1448">
        <v>6.9</v>
      </c>
      <c r="J1448" s="38" t="s">
        <v>122</v>
      </c>
    </row>
    <row r="1449" spans="1:10" x14ac:dyDescent="0.25">
      <c r="A1449" s="5" t="s">
        <v>2159</v>
      </c>
      <c r="C1449">
        <v>10</v>
      </c>
      <c r="D1449">
        <v>89</v>
      </c>
      <c r="E1449">
        <v>11.48</v>
      </c>
      <c r="F1449">
        <v>53.82</v>
      </c>
      <c r="G1449">
        <v>6.5759999999999996</v>
      </c>
      <c r="H1449">
        <v>0.115</v>
      </c>
      <c r="I1449">
        <v>7.4</v>
      </c>
      <c r="J1449" s="38" t="s">
        <v>122</v>
      </c>
    </row>
    <row r="1450" spans="1:10" x14ac:dyDescent="0.25">
      <c r="A1450" s="5" t="s">
        <v>2160</v>
      </c>
      <c r="C1450">
        <v>10</v>
      </c>
      <c r="D1450">
        <v>88</v>
      </c>
      <c r="E1450">
        <v>11.57</v>
      </c>
      <c r="F1450">
        <v>53.1</v>
      </c>
      <c r="G1450">
        <v>6.5789999999999997</v>
      </c>
      <c r="H1450">
        <v>0.23</v>
      </c>
      <c r="I1450">
        <v>8</v>
      </c>
      <c r="J1450" s="38" t="s">
        <v>122</v>
      </c>
    </row>
    <row r="1451" spans="1:10" x14ac:dyDescent="0.25">
      <c r="A1451" s="5" t="s">
        <v>2161</v>
      </c>
      <c r="C1451">
        <v>10</v>
      </c>
      <c r="D1451">
        <v>87</v>
      </c>
      <c r="E1451">
        <v>11.66</v>
      </c>
      <c r="F1451">
        <v>52.39</v>
      </c>
      <c r="G1451">
        <v>6.5810000000000004</v>
      </c>
      <c r="H1451">
        <v>0.34399999999999997</v>
      </c>
      <c r="I1451">
        <v>8.5</v>
      </c>
      <c r="J1451" s="38" t="s">
        <v>122</v>
      </c>
    </row>
    <row r="1452" spans="1:10" x14ac:dyDescent="0.25">
      <c r="A1452" s="5" t="s">
        <v>2162</v>
      </c>
      <c r="C1452">
        <v>10</v>
      </c>
      <c r="D1452">
        <v>86</v>
      </c>
      <c r="E1452">
        <v>11.75</v>
      </c>
      <c r="F1452">
        <v>51.69</v>
      </c>
      <c r="G1452">
        <v>6.5819999999999999</v>
      </c>
      <c r="H1452">
        <v>0.45900000000000002</v>
      </c>
      <c r="I1452">
        <v>9</v>
      </c>
      <c r="J1452" s="38" t="s">
        <v>122</v>
      </c>
    </row>
    <row r="1453" spans="1:10" x14ac:dyDescent="0.25">
      <c r="A1453" s="5" t="s">
        <v>2163</v>
      </c>
      <c r="C1453">
        <v>10</v>
      </c>
      <c r="D1453">
        <v>85</v>
      </c>
      <c r="E1453">
        <v>11.84</v>
      </c>
      <c r="F1453">
        <v>50.98</v>
      </c>
      <c r="G1453">
        <v>6.5819999999999999</v>
      </c>
      <c r="H1453">
        <v>0.57399999999999995</v>
      </c>
      <c r="I1453">
        <v>9.5</v>
      </c>
      <c r="J1453" s="38" t="s">
        <v>122</v>
      </c>
    </row>
    <row r="1454" spans="1:10" x14ac:dyDescent="0.25">
      <c r="A1454" s="5" t="s">
        <v>2164</v>
      </c>
      <c r="C1454">
        <v>10</v>
      </c>
      <c r="D1454">
        <v>84</v>
      </c>
      <c r="E1454">
        <v>11.93</v>
      </c>
      <c r="F1454">
        <v>50.29</v>
      </c>
      <c r="G1454">
        <v>6.58</v>
      </c>
      <c r="H1454">
        <v>0.68799999999999994</v>
      </c>
      <c r="I1454">
        <v>10</v>
      </c>
      <c r="J1454" s="38" t="s">
        <v>122</v>
      </c>
    </row>
    <row r="1455" spans="1:10" x14ac:dyDescent="0.25">
      <c r="A1455" s="5" t="s">
        <v>2165</v>
      </c>
      <c r="C1455">
        <v>10</v>
      </c>
      <c r="D1455">
        <v>83</v>
      </c>
      <c r="E1455">
        <v>12.01</v>
      </c>
      <c r="F1455">
        <v>49.59</v>
      </c>
      <c r="G1455">
        <v>6.5780000000000003</v>
      </c>
      <c r="H1455">
        <v>0.80200000000000005</v>
      </c>
      <c r="I1455">
        <v>10.5</v>
      </c>
      <c r="J1455" s="38" t="s">
        <v>122</v>
      </c>
    </row>
    <row r="1456" spans="1:10" x14ac:dyDescent="0.25">
      <c r="A1456" s="5" t="s">
        <v>2166</v>
      </c>
      <c r="C1456">
        <v>10</v>
      </c>
      <c r="D1456">
        <v>82</v>
      </c>
      <c r="E1456">
        <v>12.09</v>
      </c>
      <c r="F1456">
        <v>48.9</v>
      </c>
      <c r="G1456">
        <v>6.5739999999999998</v>
      </c>
      <c r="H1456">
        <v>0.91500000000000004</v>
      </c>
      <c r="I1456">
        <v>11</v>
      </c>
      <c r="J1456" s="38" t="s">
        <v>122</v>
      </c>
    </row>
    <row r="1457" spans="1:10" x14ac:dyDescent="0.25">
      <c r="A1457" s="5" t="s">
        <v>2167</v>
      </c>
      <c r="C1457">
        <v>10</v>
      </c>
      <c r="D1457">
        <v>81</v>
      </c>
      <c r="E1457">
        <v>12.17</v>
      </c>
      <c r="F1457">
        <v>48.22</v>
      </c>
      <c r="G1457">
        <v>6.57</v>
      </c>
      <c r="H1457">
        <v>1.028</v>
      </c>
      <c r="I1457">
        <v>11.5</v>
      </c>
      <c r="J1457" s="38" t="s">
        <v>122</v>
      </c>
    </row>
    <row r="1458" spans="1:10" x14ac:dyDescent="0.25">
      <c r="A1458" s="5" t="s">
        <v>2168</v>
      </c>
      <c r="C1458">
        <v>10</v>
      </c>
      <c r="D1458">
        <v>80</v>
      </c>
      <c r="E1458">
        <v>12.25</v>
      </c>
      <c r="F1458">
        <v>47.54</v>
      </c>
      <c r="G1458">
        <v>6.5640000000000001</v>
      </c>
      <c r="H1458">
        <v>1.1399999999999999</v>
      </c>
      <c r="I1458">
        <v>12</v>
      </c>
      <c r="J1458" s="38" t="s">
        <v>122</v>
      </c>
    </row>
    <row r="1459" spans="1:10" x14ac:dyDescent="0.25">
      <c r="A1459" s="5" t="s">
        <v>2169</v>
      </c>
      <c r="C1459">
        <v>10</v>
      </c>
      <c r="D1459">
        <v>79</v>
      </c>
      <c r="E1459">
        <v>12.33</v>
      </c>
      <c r="F1459">
        <v>46.86</v>
      </c>
      <c r="G1459">
        <v>6.5579999999999998</v>
      </c>
      <c r="H1459">
        <v>1.2509999999999999</v>
      </c>
      <c r="I1459">
        <v>12.4</v>
      </c>
      <c r="J1459" s="38" t="s">
        <v>122</v>
      </c>
    </row>
    <row r="1460" spans="1:10" x14ac:dyDescent="0.25">
      <c r="A1460" s="5" t="s">
        <v>2170</v>
      </c>
      <c r="C1460">
        <v>10</v>
      </c>
      <c r="D1460">
        <v>78</v>
      </c>
      <c r="E1460">
        <v>12.41</v>
      </c>
      <c r="F1460">
        <v>46.19</v>
      </c>
      <c r="G1460">
        <v>6.55</v>
      </c>
      <c r="H1460">
        <v>1.3620000000000001</v>
      </c>
      <c r="I1460">
        <v>12.9</v>
      </c>
      <c r="J1460" s="38" t="s">
        <v>122</v>
      </c>
    </row>
    <row r="1461" spans="1:10" x14ac:dyDescent="0.25">
      <c r="A1461" s="5" t="s">
        <v>2171</v>
      </c>
      <c r="C1461">
        <v>10</v>
      </c>
      <c r="D1461">
        <v>77</v>
      </c>
      <c r="E1461">
        <v>12.48</v>
      </c>
      <c r="F1461">
        <v>45.53</v>
      </c>
      <c r="G1461">
        <v>6.5410000000000004</v>
      </c>
      <c r="H1461">
        <v>1.472</v>
      </c>
      <c r="I1461">
        <v>13.3</v>
      </c>
      <c r="J1461" s="38" t="s">
        <v>122</v>
      </c>
    </row>
    <row r="1462" spans="1:10" x14ac:dyDescent="0.25">
      <c r="A1462" s="5" t="s">
        <v>2172</v>
      </c>
      <c r="C1462">
        <v>10</v>
      </c>
      <c r="D1462">
        <v>76</v>
      </c>
      <c r="E1462">
        <v>12.55</v>
      </c>
      <c r="F1462">
        <v>44.86</v>
      </c>
      <c r="G1462">
        <v>6.5309999999999997</v>
      </c>
      <c r="H1462">
        <v>1.58</v>
      </c>
      <c r="I1462">
        <v>13.7</v>
      </c>
      <c r="J1462" s="38" t="s">
        <v>122</v>
      </c>
    </row>
    <row r="1463" spans="1:10" x14ac:dyDescent="0.25">
      <c r="A1463" s="5" t="s">
        <v>2173</v>
      </c>
      <c r="C1463">
        <v>10</v>
      </c>
      <c r="D1463">
        <v>75</v>
      </c>
      <c r="E1463">
        <v>12.63</v>
      </c>
      <c r="F1463">
        <v>44.21</v>
      </c>
      <c r="G1463">
        <v>6.5209999999999999</v>
      </c>
      <c r="H1463">
        <v>1.6879999999999999</v>
      </c>
      <c r="I1463">
        <v>14.1</v>
      </c>
      <c r="J1463" s="38" t="s">
        <v>122</v>
      </c>
    </row>
    <row r="1464" spans="1:10" x14ac:dyDescent="0.25">
      <c r="A1464" s="5" t="s">
        <v>2174</v>
      </c>
      <c r="C1464">
        <v>10</v>
      </c>
      <c r="D1464">
        <v>74</v>
      </c>
      <c r="E1464">
        <v>12.69</v>
      </c>
      <c r="F1464">
        <v>43.56</v>
      </c>
      <c r="G1464">
        <v>6.5090000000000003</v>
      </c>
      <c r="H1464">
        <v>1.794</v>
      </c>
      <c r="I1464">
        <v>14.5</v>
      </c>
      <c r="J1464" s="38" t="s">
        <v>122</v>
      </c>
    </row>
    <row r="1465" spans="1:10" x14ac:dyDescent="0.25">
      <c r="A1465" s="5" t="s">
        <v>2175</v>
      </c>
      <c r="C1465">
        <v>10</v>
      </c>
      <c r="D1465">
        <v>73</v>
      </c>
      <c r="E1465">
        <v>12.76</v>
      </c>
      <c r="F1465">
        <v>42.91</v>
      </c>
      <c r="G1465">
        <v>6.4960000000000004</v>
      </c>
      <c r="H1465">
        <v>1.899</v>
      </c>
      <c r="I1465">
        <v>14.9</v>
      </c>
      <c r="J1465" s="38" t="s">
        <v>122</v>
      </c>
    </row>
    <row r="1466" spans="1:10" x14ac:dyDescent="0.25">
      <c r="A1466" s="5" t="s">
        <v>2176</v>
      </c>
      <c r="C1466">
        <v>10</v>
      </c>
      <c r="D1466">
        <v>72</v>
      </c>
      <c r="E1466">
        <v>12.83</v>
      </c>
      <c r="F1466">
        <v>42.27</v>
      </c>
      <c r="G1466">
        <v>6.4820000000000002</v>
      </c>
      <c r="H1466">
        <v>2.0030000000000001</v>
      </c>
      <c r="I1466">
        <v>15.2</v>
      </c>
      <c r="J1466" s="38" t="s">
        <v>122</v>
      </c>
    </row>
    <row r="1467" spans="1:10" x14ac:dyDescent="0.25">
      <c r="A1467" s="5" t="s">
        <v>2177</v>
      </c>
      <c r="C1467">
        <v>10</v>
      </c>
      <c r="D1467">
        <v>71</v>
      </c>
      <c r="E1467">
        <v>12.89</v>
      </c>
      <c r="F1467">
        <v>41.63</v>
      </c>
      <c r="G1467">
        <v>6.4660000000000002</v>
      </c>
      <c r="H1467">
        <v>2.105</v>
      </c>
      <c r="I1467">
        <v>15.6</v>
      </c>
      <c r="J1467" s="38" t="s">
        <v>122</v>
      </c>
    </row>
    <row r="1468" spans="1:10" x14ac:dyDescent="0.25">
      <c r="A1468" s="5" t="s">
        <v>2178</v>
      </c>
      <c r="C1468">
        <v>10</v>
      </c>
      <c r="D1468">
        <v>70</v>
      </c>
      <c r="E1468">
        <v>12.95</v>
      </c>
      <c r="F1468">
        <v>41</v>
      </c>
      <c r="G1468">
        <v>6.45</v>
      </c>
      <c r="H1468">
        <v>2.206</v>
      </c>
      <c r="I1468">
        <v>15.9</v>
      </c>
      <c r="J1468" s="38" t="s">
        <v>122</v>
      </c>
    </row>
    <row r="1469" spans="1:10" x14ac:dyDescent="0.25">
      <c r="A1469" s="5" t="s">
        <v>2179</v>
      </c>
      <c r="C1469">
        <v>10</v>
      </c>
      <c r="D1469">
        <v>69</v>
      </c>
      <c r="E1469">
        <v>13.01</v>
      </c>
      <c r="F1469">
        <v>40.380000000000003</v>
      </c>
      <c r="G1469">
        <v>6.4329999999999998</v>
      </c>
      <c r="H1469">
        <v>2.3050000000000002</v>
      </c>
      <c r="I1469">
        <v>16.2</v>
      </c>
      <c r="J1469" s="38" t="s">
        <v>122</v>
      </c>
    </row>
    <row r="1470" spans="1:10" x14ac:dyDescent="0.25">
      <c r="A1470" s="5" t="s">
        <v>2180</v>
      </c>
      <c r="C1470">
        <v>10</v>
      </c>
      <c r="D1470">
        <v>68</v>
      </c>
      <c r="E1470">
        <v>13.07</v>
      </c>
      <c r="F1470">
        <v>39.76</v>
      </c>
      <c r="G1470">
        <v>6.415</v>
      </c>
      <c r="H1470">
        <v>2.403</v>
      </c>
      <c r="I1470">
        <v>16.5</v>
      </c>
      <c r="J1470" s="38" t="s">
        <v>122</v>
      </c>
    </row>
    <row r="1471" spans="1:10" x14ac:dyDescent="0.25">
      <c r="A1471" s="5" t="s">
        <v>2181</v>
      </c>
      <c r="C1471">
        <v>10</v>
      </c>
      <c r="D1471">
        <v>67</v>
      </c>
      <c r="E1471">
        <v>13.13</v>
      </c>
      <c r="F1471">
        <v>39.15</v>
      </c>
      <c r="G1471">
        <v>6.3949999999999996</v>
      </c>
      <c r="H1471">
        <v>2.4990000000000001</v>
      </c>
      <c r="I1471">
        <v>16.8</v>
      </c>
      <c r="J1471" s="38" t="s">
        <v>122</v>
      </c>
    </row>
    <row r="1472" spans="1:10" x14ac:dyDescent="0.25">
      <c r="A1472" s="5" t="s">
        <v>2182</v>
      </c>
      <c r="C1472">
        <v>10</v>
      </c>
      <c r="D1472">
        <v>66</v>
      </c>
      <c r="E1472">
        <v>13.18</v>
      </c>
      <c r="F1472">
        <v>38.54</v>
      </c>
      <c r="G1472">
        <v>6.375</v>
      </c>
      <c r="H1472">
        <v>2.593</v>
      </c>
      <c r="I1472">
        <v>17</v>
      </c>
      <c r="J1472" s="38" t="s">
        <v>122</v>
      </c>
    </row>
    <row r="1473" spans="1:10" x14ac:dyDescent="0.25">
      <c r="A1473" s="5" t="s">
        <v>2183</v>
      </c>
      <c r="C1473">
        <v>10</v>
      </c>
      <c r="D1473">
        <v>65</v>
      </c>
      <c r="E1473">
        <v>13.23</v>
      </c>
      <c r="F1473">
        <v>37.94</v>
      </c>
      <c r="G1473">
        <v>6.3529999999999998</v>
      </c>
      <c r="H1473">
        <v>2.6850000000000001</v>
      </c>
      <c r="I1473">
        <v>17.2</v>
      </c>
      <c r="J1473" s="38" t="s">
        <v>122</v>
      </c>
    </row>
    <row r="1474" spans="1:10" x14ac:dyDescent="0.25">
      <c r="A1474" s="5" t="s">
        <v>2184</v>
      </c>
      <c r="C1474">
        <v>10</v>
      </c>
      <c r="D1474">
        <v>64</v>
      </c>
      <c r="E1474">
        <v>13.28</v>
      </c>
      <c r="F1474">
        <v>37.340000000000003</v>
      </c>
      <c r="G1474">
        <v>6.33</v>
      </c>
      <c r="H1474">
        <v>2.7749999999999999</v>
      </c>
      <c r="I1474">
        <v>17.5</v>
      </c>
      <c r="J1474" s="38" t="s">
        <v>122</v>
      </c>
    </row>
    <row r="1475" spans="1:10" x14ac:dyDescent="0.25">
      <c r="A1475" s="5" t="s">
        <v>2185</v>
      </c>
      <c r="C1475">
        <v>10</v>
      </c>
      <c r="D1475">
        <v>63</v>
      </c>
      <c r="E1475">
        <v>13.33</v>
      </c>
      <c r="F1475">
        <v>36.76</v>
      </c>
      <c r="G1475">
        <v>6.306</v>
      </c>
      <c r="H1475">
        <v>2.863</v>
      </c>
      <c r="I1475">
        <v>17.600000000000001</v>
      </c>
      <c r="J1475" s="38" t="s">
        <v>122</v>
      </c>
    </row>
    <row r="1476" spans="1:10" x14ac:dyDescent="0.25">
      <c r="A1476" s="5" t="s">
        <v>2186</v>
      </c>
      <c r="C1476">
        <v>10</v>
      </c>
      <c r="D1476">
        <v>62</v>
      </c>
      <c r="E1476">
        <v>13.38</v>
      </c>
      <c r="F1476">
        <v>36.229999999999997</v>
      </c>
      <c r="G1476">
        <v>6.28</v>
      </c>
      <c r="H1476">
        <v>2.948</v>
      </c>
      <c r="I1476">
        <v>17.5</v>
      </c>
      <c r="J1476" s="38" t="s">
        <v>122</v>
      </c>
    </row>
    <row r="1477" spans="1:10" x14ac:dyDescent="0.25">
      <c r="A1477" s="5" t="s">
        <v>2187</v>
      </c>
      <c r="C1477">
        <v>10</v>
      </c>
      <c r="D1477">
        <v>61</v>
      </c>
      <c r="E1477">
        <v>13.42</v>
      </c>
      <c r="F1477">
        <v>35.700000000000003</v>
      </c>
      <c r="G1477">
        <v>6.2539999999999996</v>
      </c>
      <c r="H1477">
        <v>3.032</v>
      </c>
      <c r="I1477">
        <v>17.3</v>
      </c>
      <c r="J1477" s="38" t="s">
        <v>122</v>
      </c>
    </row>
    <row r="1478" spans="1:10" x14ac:dyDescent="0.25">
      <c r="A1478" s="5" t="s">
        <v>2188</v>
      </c>
      <c r="C1478">
        <v>10</v>
      </c>
      <c r="D1478">
        <v>60</v>
      </c>
      <c r="E1478">
        <v>13.47</v>
      </c>
      <c r="F1478">
        <v>35.18</v>
      </c>
      <c r="G1478">
        <v>6.226</v>
      </c>
      <c r="H1478">
        <v>3.113</v>
      </c>
      <c r="I1478">
        <v>17.2</v>
      </c>
      <c r="J1478" s="38" t="s">
        <v>122</v>
      </c>
    </row>
    <row r="1479" spans="1:10" x14ac:dyDescent="0.25">
      <c r="A1479" s="5" t="s">
        <v>2189</v>
      </c>
      <c r="C1479">
        <v>10</v>
      </c>
      <c r="D1479">
        <v>59</v>
      </c>
      <c r="E1479">
        <v>13.51</v>
      </c>
      <c r="F1479">
        <v>34.659999999999997</v>
      </c>
      <c r="G1479">
        <v>6.1970000000000001</v>
      </c>
      <c r="H1479">
        <v>3.1909999999999998</v>
      </c>
      <c r="I1479">
        <v>17</v>
      </c>
      <c r="J1479" s="38" t="s">
        <v>122</v>
      </c>
    </row>
    <row r="1480" spans="1:10" x14ac:dyDescent="0.25">
      <c r="A1480" s="5" t="s">
        <v>2190</v>
      </c>
      <c r="C1480">
        <v>10</v>
      </c>
      <c r="D1480">
        <v>58</v>
      </c>
      <c r="E1480">
        <v>13.55</v>
      </c>
      <c r="F1480">
        <v>34.14</v>
      </c>
      <c r="G1480">
        <v>6.1660000000000004</v>
      </c>
      <c r="H1480">
        <v>3.2669999999999999</v>
      </c>
      <c r="I1480">
        <v>16.8</v>
      </c>
      <c r="J1480" s="38" t="s">
        <v>122</v>
      </c>
    </row>
    <row r="1481" spans="1:10" x14ac:dyDescent="0.25">
      <c r="A1481" s="5" t="s">
        <v>2191</v>
      </c>
      <c r="C1481">
        <v>10</v>
      </c>
      <c r="D1481">
        <v>57</v>
      </c>
      <c r="E1481">
        <v>13.59</v>
      </c>
      <c r="F1481">
        <v>33.630000000000003</v>
      </c>
      <c r="G1481">
        <v>6.133</v>
      </c>
      <c r="H1481">
        <v>3.34</v>
      </c>
      <c r="I1481">
        <v>16.600000000000001</v>
      </c>
      <c r="J1481" s="38" t="s">
        <v>122</v>
      </c>
    </row>
    <row r="1482" spans="1:10" x14ac:dyDescent="0.25">
      <c r="A1482" s="5" t="s">
        <v>2192</v>
      </c>
      <c r="C1482">
        <v>10</v>
      </c>
      <c r="D1482">
        <v>56</v>
      </c>
      <c r="E1482">
        <v>13.62</v>
      </c>
      <c r="F1482">
        <v>33.130000000000003</v>
      </c>
      <c r="G1482">
        <v>6.0990000000000002</v>
      </c>
      <c r="H1482">
        <v>3.41</v>
      </c>
      <c r="I1482">
        <v>16.399999999999999</v>
      </c>
      <c r="J1482" s="38" t="s">
        <v>122</v>
      </c>
    </row>
    <row r="1483" spans="1:10" x14ac:dyDescent="0.25">
      <c r="A1483" s="5" t="s">
        <v>2193</v>
      </c>
      <c r="C1483">
        <v>10</v>
      </c>
      <c r="D1483">
        <v>55</v>
      </c>
      <c r="E1483">
        <v>13.65</v>
      </c>
      <c r="F1483">
        <v>32.619999999999997</v>
      </c>
      <c r="G1483">
        <v>6.0620000000000003</v>
      </c>
      <c r="H1483">
        <v>3.4769999999999999</v>
      </c>
      <c r="I1483">
        <v>16.100000000000001</v>
      </c>
      <c r="J1483" s="38" t="s">
        <v>122</v>
      </c>
    </row>
    <row r="1484" spans="1:10" x14ac:dyDescent="0.25">
      <c r="A1484" s="5" t="s">
        <v>2194</v>
      </c>
      <c r="C1484">
        <v>10</v>
      </c>
      <c r="D1484">
        <v>54</v>
      </c>
      <c r="E1484">
        <v>13.68</v>
      </c>
      <c r="F1484">
        <v>32.130000000000003</v>
      </c>
      <c r="G1484">
        <v>6.0229999999999997</v>
      </c>
      <c r="H1484">
        <v>3.54</v>
      </c>
      <c r="I1484">
        <v>15.9</v>
      </c>
      <c r="J1484" s="38" t="s">
        <v>122</v>
      </c>
    </row>
    <row r="1485" spans="1:10" x14ac:dyDescent="0.25">
      <c r="A1485" s="5" t="s">
        <v>2195</v>
      </c>
      <c r="C1485">
        <v>10</v>
      </c>
      <c r="D1485">
        <v>53</v>
      </c>
      <c r="E1485">
        <v>13.7</v>
      </c>
      <c r="F1485">
        <v>31.64</v>
      </c>
      <c r="G1485">
        <v>5.9809999999999999</v>
      </c>
      <c r="H1485">
        <v>3.5990000000000002</v>
      </c>
      <c r="I1485">
        <v>15.6</v>
      </c>
      <c r="J1485" s="38" t="s">
        <v>122</v>
      </c>
    </row>
    <row r="1486" spans="1:10" x14ac:dyDescent="0.25">
      <c r="A1486" s="5" t="s">
        <v>2196</v>
      </c>
      <c r="C1486">
        <v>10</v>
      </c>
      <c r="D1486">
        <v>52</v>
      </c>
      <c r="E1486">
        <v>13.72</v>
      </c>
      <c r="F1486">
        <v>31.15</v>
      </c>
      <c r="G1486">
        <v>5.9349999999999996</v>
      </c>
      <c r="H1486">
        <v>3.6539999999999999</v>
      </c>
      <c r="I1486">
        <v>15.3</v>
      </c>
      <c r="J1486" s="38" t="s">
        <v>122</v>
      </c>
    </row>
    <row r="1487" spans="1:10" x14ac:dyDescent="0.25">
      <c r="A1487" s="5" t="s">
        <v>2197</v>
      </c>
      <c r="C1487">
        <v>10</v>
      </c>
      <c r="D1487">
        <v>51</v>
      </c>
      <c r="E1487">
        <v>13.74</v>
      </c>
      <c r="F1487">
        <v>30.68</v>
      </c>
      <c r="G1487">
        <v>5.8860000000000001</v>
      </c>
      <c r="H1487">
        <v>3.7040000000000002</v>
      </c>
      <c r="I1487">
        <v>15</v>
      </c>
      <c r="J1487" s="38" t="s">
        <v>122</v>
      </c>
    </row>
    <row r="1488" spans="1:10" x14ac:dyDescent="0.25">
      <c r="A1488" s="5" t="s">
        <v>2198</v>
      </c>
      <c r="C1488">
        <v>10</v>
      </c>
      <c r="D1488">
        <v>50</v>
      </c>
      <c r="E1488">
        <v>13.75</v>
      </c>
      <c r="F1488">
        <v>30.21</v>
      </c>
      <c r="G1488">
        <v>5.8310000000000004</v>
      </c>
      <c r="H1488">
        <v>3.7480000000000002</v>
      </c>
      <c r="I1488">
        <v>14.7</v>
      </c>
      <c r="J1488" s="38" t="s">
        <v>122</v>
      </c>
    </row>
    <row r="1489" spans="1:10" x14ac:dyDescent="0.25">
      <c r="A1489" s="5" t="s">
        <v>2199</v>
      </c>
      <c r="C1489">
        <v>10</v>
      </c>
      <c r="D1489">
        <v>49</v>
      </c>
      <c r="E1489">
        <v>13.75</v>
      </c>
      <c r="F1489">
        <v>29.76</v>
      </c>
      <c r="G1489">
        <v>5.77</v>
      </c>
      <c r="H1489">
        <v>3.786</v>
      </c>
      <c r="I1489">
        <v>14.3</v>
      </c>
      <c r="J1489" s="38" t="s">
        <v>122</v>
      </c>
    </row>
    <row r="1490" spans="1:10" x14ac:dyDescent="0.25">
      <c r="A1490" s="5" t="s">
        <v>2200</v>
      </c>
      <c r="C1490">
        <v>10</v>
      </c>
      <c r="D1490">
        <v>48</v>
      </c>
      <c r="E1490">
        <v>13.74</v>
      </c>
      <c r="F1490">
        <v>29.32</v>
      </c>
      <c r="G1490">
        <v>5.702</v>
      </c>
      <c r="H1490">
        <v>3.8159999999999998</v>
      </c>
      <c r="I1490">
        <v>13.9</v>
      </c>
      <c r="J1490" s="38" t="s">
        <v>122</v>
      </c>
    </row>
    <row r="1491" spans="1:10" x14ac:dyDescent="0.25">
      <c r="A1491" s="5" t="s">
        <v>2201</v>
      </c>
      <c r="C1491">
        <v>10</v>
      </c>
      <c r="D1491">
        <v>47</v>
      </c>
      <c r="E1491">
        <v>13.73</v>
      </c>
      <c r="F1491">
        <v>28.89</v>
      </c>
      <c r="G1491">
        <v>5.6260000000000003</v>
      </c>
      <c r="H1491">
        <v>3.8370000000000002</v>
      </c>
      <c r="I1491">
        <v>13.4</v>
      </c>
      <c r="J1491" s="38" t="s">
        <v>122</v>
      </c>
    </row>
    <row r="1492" spans="1:10" x14ac:dyDescent="0.25">
      <c r="A1492" s="5" t="s">
        <v>2202</v>
      </c>
      <c r="C1492">
        <v>10</v>
      </c>
      <c r="D1492">
        <v>46</v>
      </c>
      <c r="E1492">
        <v>13.71</v>
      </c>
      <c r="F1492">
        <v>28.48</v>
      </c>
      <c r="G1492">
        <v>5.54</v>
      </c>
      <c r="H1492">
        <v>3.8479999999999999</v>
      </c>
      <c r="I1492">
        <v>12.9</v>
      </c>
      <c r="J1492" s="38" t="s">
        <v>122</v>
      </c>
    </row>
    <row r="1493" spans="1:10" x14ac:dyDescent="0.25">
      <c r="A1493" s="5" t="s">
        <v>2203</v>
      </c>
      <c r="C1493">
        <v>10</v>
      </c>
      <c r="D1493">
        <v>45</v>
      </c>
      <c r="E1493">
        <v>13.67</v>
      </c>
      <c r="F1493">
        <v>28.09</v>
      </c>
      <c r="G1493">
        <v>5.4429999999999996</v>
      </c>
      <c r="H1493">
        <v>3.8490000000000002</v>
      </c>
      <c r="I1493">
        <v>12.4</v>
      </c>
      <c r="J1493" s="38" t="s">
        <v>122</v>
      </c>
    </row>
    <row r="1494" spans="1:10" x14ac:dyDescent="0.25">
      <c r="A1494" s="5" t="s">
        <v>2204</v>
      </c>
      <c r="C1494">
        <v>10</v>
      </c>
      <c r="D1494">
        <v>44</v>
      </c>
      <c r="E1494">
        <v>13.63</v>
      </c>
      <c r="F1494">
        <v>27.72</v>
      </c>
      <c r="G1494">
        <v>5.3360000000000003</v>
      </c>
      <c r="H1494">
        <v>3.8380000000000001</v>
      </c>
      <c r="I1494">
        <v>11.7</v>
      </c>
      <c r="J1494" s="38" t="s">
        <v>122</v>
      </c>
    </row>
    <row r="1495" spans="1:10" x14ac:dyDescent="0.25">
      <c r="A1495" s="5" t="s">
        <v>2205</v>
      </c>
      <c r="C1495">
        <v>10</v>
      </c>
      <c r="D1495">
        <v>43</v>
      </c>
      <c r="E1495">
        <v>13.57</v>
      </c>
      <c r="F1495">
        <v>27.37</v>
      </c>
      <c r="G1495">
        <v>5.22</v>
      </c>
      <c r="H1495">
        <v>3.8180000000000001</v>
      </c>
      <c r="I1495">
        <v>10.9</v>
      </c>
      <c r="J1495" s="38" t="s">
        <v>122</v>
      </c>
    </row>
    <row r="1496" spans="1:10" x14ac:dyDescent="0.25">
      <c r="A1496" s="5" t="s">
        <v>2206</v>
      </c>
      <c r="C1496">
        <v>10</v>
      </c>
      <c r="D1496">
        <v>42</v>
      </c>
      <c r="E1496">
        <v>13.51</v>
      </c>
      <c r="F1496">
        <v>27.01</v>
      </c>
      <c r="G1496">
        <v>5.0999999999999996</v>
      </c>
      <c r="H1496">
        <v>3.79</v>
      </c>
      <c r="I1496">
        <v>10</v>
      </c>
      <c r="J1496" s="38" t="s">
        <v>122</v>
      </c>
    </row>
    <row r="1497" spans="1:10" x14ac:dyDescent="0.25">
      <c r="A1497" s="5" t="s">
        <v>2207</v>
      </c>
      <c r="C1497">
        <v>10</v>
      </c>
      <c r="D1497">
        <v>41</v>
      </c>
      <c r="E1497">
        <v>13.45</v>
      </c>
      <c r="F1497">
        <v>26.65</v>
      </c>
      <c r="G1497">
        <v>4.9790000000000001</v>
      </c>
      <c r="H1497">
        <v>3.758</v>
      </c>
      <c r="I1497">
        <v>9.1</v>
      </c>
      <c r="J1497" s="38" t="s">
        <v>122</v>
      </c>
    </row>
    <row r="1498" spans="1:10" x14ac:dyDescent="0.25">
      <c r="A1498" s="5" t="s">
        <v>2208</v>
      </c>
      <c r="C1498">
        <v>10</v>
      </c>
      <c r="D1498">
        <v>40</v>
      </c>
      <c r="E1498">
        <v>13.38</v>
      </c>
      <c r="F1498">
        <v>26.27</v>
      </c>
      <c r="G1498">
        <v>4.8579999999999997</v>
      </c>
      <c r="H1498">
        <v>3.722</v>
      </c>
      <c r="I1498">
        <v>8.1999999999999993</v>
      </c>
      <c r="J1498" s="38" t="s">
        <v>122</v>
      </c>
    </row>
    <row r="1499" spans="1:10" x14ac:dyDescent="0.25">
      <c r="A1499" s="5" t="s">
        <v>2209</v>
      </c>
      <c r="C1499">
        <v>10</v>
      </c>
      <c r="D1499">
        <v>39</v>
      </c>
      <c r="E1499">
        <v>13.31</v>
      </c>
      <c r="F1499">
        <v>25.88</v>
      </c>
      <c r="G1499">
        <v>4.7329999999999997</v>
      </c>
      <c r="H1499">
        <v>3.6779999999999999</v>
      </c>
      <c r="I1499">
        <v>7.3</v>
      </c>
      <c r="J1499" s="38" t="s">
        <v>122</v>
      </c>
    </row>
    <row r="1500" spans="1:10" x14ac:dyDescent="0.25">
      <c r="A1500" s="5" t="s">
        <v>2210</v>
      </c>
      <c r="C1500">
        <v>10</v>
      </c>
      <c r="D1500">
        <v>38</v>
      </c>
      <c r="E1500">
        <v>13.22</v>
      </c>
      <c r="F1500">
        <v>25.51</v>
      </c>
      <c r="G1500">
        <v>4.5949999999999998</v>
      </c>
      <c r="H1500">
        <v>3.621</v>
      </c>
      <c r="I1500">
        <v>6.4</v>
      </c>
      <c r="J1500" s="38" t="s">
        <v>122</v>
      </c>
    </row>
    <row r="1501" spans="1:10" x14ac:dyDescent="0.25">
      <c r="A1501" s="5" t="s">
        <v>2211</v>
      </c>
      <c r="C1501">
        <v>10</v>
      </c>
      <c r="D1501">
        <v>37</v>
      </c>
      <c r="E1501">
        <v>13.12</v>
      </c>
      <c r="F1501">
        <v>25.14</v>
      </c>
      <c r="G1501">
        <v>4.4379999999999997</v>
      </c>
      <c r="H1501">
        <v>3.544</v>
      </c>
      <c r="I1501">
        <v>5.8</v>
      </c>
      <c r="J1501" s="38" t="s">
        <v>122</v>
      </c>
    </row>
    <row r="1502" spans="1:10" x14ac:dyDescent="0.25">
      <c r="A1502" s="5" t="s">
        <v>2212</v>
      </c>
      <c r="C1502">
        <v>10</v>
      </c>
      <c r="D1502">
        <v>36</v>
      </c>
      <c r="E1502">
        <v>12.98</v>
      </c>
      <c r="F1502">
        <v>24.81</v>
      </c>
      <c r="G1502">
        <v>4.2489999999999997</v>
      </c>
      <c r="H1502">
        <v>3.4380000000000002</v>
      </c>
      <c r="I1502">
        <v>5.4</v>
      </c>
      <c r="J1502" s="38" t="s">
        <v>122</v>
      </c>
    </row>
    <row r="1503" spans="1:10" x14ac:dyDescent="0.25">
      <c r="A1503" s="5" t="s">
        <v>2213</v>
      </c>
      <c r="C1503">
        <v>10</v>
      </c>
      <c r="D1503">
        <v>35</v>
      </c>
      <c r="E1503">
        <v>12.81</v>
      </c>
      <c r="F1503">
        <v>24.52</v>
      </c>
      <c r="G1503">
        <v>4.0330000000000004</v>
      </c>
      <c r="H1503">
        <v>3.3039999999999998</v>
      </c>
      <c r="I1503">
        <v>4.9000000000000004</v>
      </c>
      <c r="J1503" s="38" t="s">
        <v>122</v>
      </c>
    </row>
    <row r="1504" spans="1:10" x14ac:dyDescent="0.25">
      <c r="A1504" s="5" t="s">
        <v>2214</v>
      </c>
      <c r="C1504">
        <v>10</v>
      </c>
      <c r="D1504">
        <v>34</v>
      </c>
      <c r="E1504">
        <v>12.62</v>
      </c>
      <c r="F1504">
        <v>24.27</v>
      </c>
      <c r="G1504">
        <v>3.7869999999999999</v>
      </c>
      <c r="H1504">
        <v>3.1389999999999998</v>
      </c>
      <c r="I1504">
        <v>4.5</v>
      </c>
      <c r="J1504" s="38" t="s">
        <v>122</v>
      </c>
    </row>
    <row r="1505" spans="1:10" x14ac:dyDescent="0.25">
      <c r="A1505" s="5" t="s">
        <v>2215</v>
      </c>
      <c r="C1505">
        <v>10</v>
      </c>
      <c r="D1505">
        <v>33</v>
      </c>
      <c r="E1505">
        <v>12.38</v>
      </c>
      <c r="F1505">
        <v>24.11</v>
      </c>
      <c r="G1505">
        <v>3.4929999999999999</v>
      </c>
      <c r="H1505">
        <v>2.9289999999999998</v>
      </c>
      <c r="I1505">
        <v>4</v>
      </c>
      <c r="J1505" s="38" t="s">
        <v>122</v>
      </c>
    </row>
    <row r="1506" spans="1:10" x14ac:dyDescent="0.25">
      <c r="A1506" s="5" t="s">
        <v>2216</v>
      </c>
      <c r="C1506">
        <v>10</v>
      </c>
      <c r="D1506">
        <v>166.9</v>
      </c>
      <c r="E1506">
        <v>4.9800000000000004</v>
      </c>
      <c r="F1506">
        <v>155.03</v>
      </c>
      <c r="G1506">
        <v>4.5519999999999996</v>
      </c>
      <c r="H1506">
        <v>-4.4340000000000002</v>
      </c>
      <c r="I1506">
        <v>0.6</v>
      </c>
      <c r="J1506" s="38" t="s">
        <v>220</v>
      </c>
    </row>
    <row r="1507" spans="1:10" x14ac:dyDescent="0.25">
      <c r="A1507" s="5" t="s">
        <v>2217</v>
      </c>
      <c r="C1507">
        <v>10</v>
      </c>
      <c r="D1507">
        <v>180</v>
      </c>
      <c r="E1507">
        <v>4.78</v>
      </c>
      <c r="F1507">
        <v>180</v>
      </c>
      <c r="G1507">
        <v>4.5449999999999999</v>
      </c>
      <c r="H1507">
        <v>-4.5449999999999999</v>
      </c>
      <c r="I1507">
        <v>-0.1</v>
      </c>
      <c r="J1507" s="38" t="s">
        <v>126</v>
      </c>
    </row>
    <row r="1508" spans="1:10" x14ac:dyDescent="0.25">
      <c r="A1508" s="5" t="s">
        <v>2218</v>
      </c>
      <c r="C1508">
        <v>10</v>
      </c>
      <c r="D1508">
        <v>179</v>
      </c>
      <c r="E1508">
        <v>4.7699999999999996</v>
      </c>
      <c r="F1508">
        <v>178.04</v>
      </c>
      <c r="G1508">
        <v>4.5620000000000003</v>
      </c>
      <c r="H1508">
        <v>-4.5609999999999999</v>
      </c>
      <c r="I1508">
        <v>-0.1</v>
      </c>
      <c r="J1508" s="38" t="s">
        <v>126</v>
      </c>
    </row>
    <row r="1509" spans="1:10" x14ac:dyDescent="0.25">
      <c r="A1509" s="5" t="s">
        <v>2219</v>
      </c>
      <c r="C1509">
        <v>10</v>
      </c>
      <c r="D1509">
        <v>178</v>
      </c>
      <c r="E1509">
        <v>4.75</v>
      </c>
      <c r="F1509">
        <v>176.07</v>
      </c>
      <c r="G1509">
        <v>4.5810000000000004</v>
      </c>
      <c r="H1509">
        <v>-4.5780000000000003</v>
      </c>
      <c r="I1509">
        <v>-0.1</v>
      </c>
      <c r="J1509" s="38" t="s">
        <v>126</v>
      </c>
    </row>
    <row r="1510" spans="1:10" x14ac:dyDescent="0.25">
      <c r="A1510" s="5" t="s">
        <v>2220</v>
      </c>
      <c r="C1510">
        <v>10</v>
      </c>
      <c r="D1510">
        <v>177</v>
      </c>
      <c r="E1510">
        <v>4.74</v>
      </c>
      <c r="F1510">
        <v>174.08</v>
      </c>
      <c r="G1510">
        <v>4.6020000000000003</v>
      </c>
      <c r="H1510">
        <v>-4.5949999999999998</v>
      </c>
      <c r="I1510">
        <v>-0.1</v>
      </c>
      <c r="J1510" s="38" t="s">
        <v>126</v>
      </c>
    </row>
    <row r="1511" spans="1:10" x14ac:dyDescent="0.25">
      <c r="A1511" s="5" t="s">
        <v>2221</v>
      </c>
      <c r="C1511">
        <v>10</v>
      </c>
      <c r="D1511">
        <v>176</v>
      </c>
      <c r="E1511">
        <v>4.7300000000000004</v>
      </c>
      <c r="F1511">
        <v>172.09</v>
      </c>
      <c r="G1511">
        <v>4.6230000000000002</v>
      </c>
      <c r="H1511">
        <v>-4.6109999999999998</v>
      </c>
      <c r="I1511">
        <v>-0.1</v>
      </c>
      <c r="J1511" s="38" t="s">
        <v>126</v>
      </c>
    </row>
    <row r="1512" spans="1:10" x14ac:dyDescent="0.25">
      <c r="A1512" s="5" t="s">
        <v>2222</v>
      </c>
      <c r="C1512">
        <v>10</v>
      </c>
      <c r="D1512">
        <v>175</v>
      </c>
      <c r="E1512">
        <v>4.72</v>
      </c>
      <c r="F1512">
        <v>170.08</v>
      </c>
      <c r="G1512">
        <v>4.6429999999999998</v>
      </c>
      <c r="H1512">
        <v>-4.625</v>
      </c>
      <c r="I1512">
        <v>-0.1</v>
      </c>
      <c r="J1512" s="38" t="s">
        <v>126</v>
      </c>
    </row>
    <row r="1513" spans="1:10" x14ac:dyDescent="0.25">
      <c r="A1513" s="5" t="s">
        <v>2223</v>
      </c>
      <c r="C1513">
        <v>10</v>
      </c>
      <c r="D1513">
        <v>174</v>
      </c>
      <c r="E1513">
        <v>4.72</v>
      </c>
      <c r="F1513">
        <v>168.07</v>
      </c>
      <c r="G1513">
        <v>4.6619999999999999</v>
      </c>
      <c r="H1513">
        <v>-4.6369999999999996</v>
      </c>
      <c r="I1513">
        <v>-0.1</v>
      </c>
      <c r="J1513" s="38" t="s">
        <v>126</v>
      </c>
    </row>
    <row r="1514" spans="1:10" x14ac:dyDescent="0.25">
      <c r="A1514" s="5" t="s">
        <v>2224</v>
      </c>
      <c r="C1514">
        <v>10</v>
      </c>
      <c r="D1514">
        <v>173</v>
      </c>
      <c r="E1514">
        <v>4.72</v>
      </c>
      <c r="F1514">
        <v>166.05</v>
      </c>
      <c r="G1514">
        <v>4.6790000000000003</v>
      </c>
      <c r="H1514">
        <v>-4.6440000000000001</v>
      </c>
      <c r="I1514">
        <v>-0.1</v>
      </c>
      <c r="J1514" s="38" t="s">
        <v>126</v>
      </c>
    </row>
    <row r="1515" spans="1:10" x14ac:dyDescent="0.25">
      <c r="A1515" s="5" t="s">
        <v>2225</v>
      </c>
      <c r="C1515">
        <v>10</v>
      </c>
      <c r="D1515">
        <v>172</v>
      </c>
      <c r="E1515">
        <v>4.72</v>
      </c>
      <c r="F1515">
        <v>164.05</v>
      </c>
      <c r="G1515">
        <v>4.6929999999999996</v>
      </c>
      <c r="H1515">
        <v>-4.6470000000000002</v>
      </c>
      <c r="I1515">
        <v>-0.1</v>
      </c>
      <c r="J1515" s="38" t="s">
        <v>126</v>
      </c>
    </row>
    <row r="1516" spans="1:10" x14ac:dyDescent="0.25">
      <c r="A1516" s="5" t="s">
        <v>2226</v>
      </c>
      <c r="C1516">
        <v>10</v>
      </c>
      <c r="D1516">
        <v>171</v>
      </c>
      <c r="E1516">
        <v>4.74</v>
      </c>
      <c r="F1516">
        <v>162.07</v>
      </c>
      <c r="G1516">
        <v>4.7030000000000003</v>
      </c>
      <c r="H1516">
        <v>-4.6449999999999996</v>
      </c>
      <c r="I1516">
        <v>-0.1</v>
      </c>
      <c r="J1516" s="38" t="s">
        <v>126</v>
      </c>
    </row>
    <row r="1517" spans="1:10" x14ac:dyDescent="0.25">
      <c r="A1517" s="5" t="s">
        <v>2227</v>
      </c>
      <c r="C1517">
        <v>10</v>
      </c>
      <c r="D1517">
        <v>170</v>
      </c>
      <c r="E1517">
        <v>4.76</v>
      </c>
      <c r="F1517">
        <v>160.11000000000001</v>
      </c>
      <c r="G1517">
        <v>4.7089999999999996</v>
      </c>
      <c r="H1517">
        <v>-4.6369999999999996</v>
      </c>
      <c r="I1517">
        <v>-0.1</v>
      </c>
      <c r="J1517" s="38" t="s">
        <v>126</v>
      </c>
    </row>
    <row r="1518" spans="1:10" x14ac:dyDescent="0.25">
      <c r="A1518" s="5" t="s">
        <v>2228</v>
      </c>
      <c r="C1518">
        <v>10</v>
      </c>
      <c r="D1518">
        <v>169</v>
      </c>
      <c r="E1518">
        <v>4.79</v>
      </c>
      <c r="F1518">
        <v>158.18</v>
      </c>
      <c r="G1518">
        <v>4.71</v>
      </c>
      <c r="H1518">
        <v>-4.6230000000000002</v>
      </c>
      <c r="I1518">
        <v>-0.1</v>
      </c>
      <c r="J1518" s="38" t="s">
        <v>126</v>
      </c>
    </row>
    <row r="1519" spans="1:10" x14ac:dyDescent="0.25">
      <c r="A1519" s="5" t="s">
        <v>2229</v>
      </c>
      <c r="C1519">
        <v>10</v>
      </c>
      <c r="D1519">
        <v>168</v>
      </c>
      <c r="E1519">
        <v>4.82</v>
      </c>
      <c r="F1519">
        <v>156.29</v>
      </c>
      <c r="G1519">
        <v>4.7080000000000002</v>
      </c>
      <c r="H1519">
        <v>-4.6050000000000004</v>
      </c>
      <c r="I1519">
        <v>0</v>
      </c>
      <c r="J1519" s="38" t="s">
        <v>126</v>
      </c>
    </row>
    <row r="1520" spans="1:10" x14ac:dyDescent="0.25">
      <c r="A1520" s="5" t="s">
        <v>2230</v>
      </c>
      <c r="C1520">
        <v>10</v>
      </c>
      <c r="D1520">
        <v>167</v>
      </c>
      <c r="E1520">
        <v>4.8600000000000003</v>
      </c>
      <c r="F1520">
        <v>154.41999999999999</v>
      </c>
      <c r="G1520">
        <v>4.7050000000000001</v>
      </c>
      <c r="H1520">
        <v>-4.5839999999999996</v>
      </c>
      <c r="I1520">
        <v>0</v>
      </c>
      <c r="J1520" s="38" t="s">
        <v>126</v>
      </c>
    </row>
    <row r="1521" spans="1:10" x14ac:dyDescent="0.25">
      <c r="A1521" s="5" t="s">
        <v>2231</v>
      </c>
      <c r="C1521">
        <v>10</v>
      </c>
      <c r="D1521">
        <v>166</v>
      </c>
      <c r="E1521">
        <v>4.9000000000000004</v>
      </c>
      <c r="F1521">
        <v>152.57</v>
      </c>
      <c r="G1521">
        <v>4.702</v>
      </c>
      <c r="H1521">
        <v>-4.5629999999999997</v>
      </c>
      <c r="I1521">
        <v>0</v>
      </c>
      <c r="J1521" s="38" t="s">
        <v>126</v>
      </c>
    </row>
    <row r="1522" spans="1:10" x14ac:dyDescent="0.25">
      <c r="A1522" s="5" t="s">
        <v>2232</v>
      </c>
      <c r="C1522">
        <v>10</v>
      </c>
      <c r="D1522">
        <v>165</v>
      </c>
      <c r="E1522">
        <v>4.9400000000000004</v>
      </c>
      <c r="F1522">
        <v>150.72999999999999</v>
      </c>
      <c r="G1522">
        <v>4.702</v>
      </c>
      <c r="H1522">
        <v>-4.5419999999999998</v>
      </c>
      <c r="I1522">
        <v>0</v>
      </c>
      <c r="J1522" s="38" t="s">
        <v>126</v>
      </c>
    </row>
    <row r="1523" spans="1:10" x14ac:dyDescent="0.25">
      <c r="A1523" s="5" t="s">
        <v>2233</v>
      </c>
      <c r="C1523">
        <v>10</v>
      </c>
      <c r="D1523">
        <v>164</v>
      </c>
      <c r="E1523">
        <v>4.9800000000000004</v>
      </c>
      <c r="F1523">
        <v>148.88999999999999</v>
      </c>
      <c r="G1523">
        <v>4.7050000000000001</v>
      </c>
      <c r="H1523">
        <v>-4.5229999999999997</v>
      </c>
      <c r="I1523">
        <v>0</v>
      </c>
      <c r="J1523" s="38" t="s">
        <v>126</v>
      </c>
    </row>
    <row r="1524" spans="1:10" x14ac:dyDescent="0.25">
      <c r="A1524" s="5" t="s">
        <v>2234</v>
      </c>
      <c r="C1524">
        <v>10</v>
      </c>
      <c r="D1524">
        <v>163</v>
      </c>
      <c r="E1524">
        <v>5.01</v>
      </c>
      <c r="F1524">
        <v>147.05000000000001</v>
      </c>
      <c r="G1524">
        <v>4.7119999999999997</v>
      </c>
      <c r="H1524">
        <v>-4.5060000000000002</v>
      </c>
      <c r="I1524">
        <v>0</v>
      </c>
      <c r="J1524" s="38" t="s">
        <v>126</v>
      </c>
    </row>
    <row r="1525" spans="1:10" x14ac:dyDescent="0.25">
      <c r="A1525" s="5" t="s">
        <v>2235</v>
      </c>
      <c r="C1525">
        <v>10</v>
      </c>
      <c r="D1525">
        <v>162</v>
      </c>
      <c r="E1525">
        <v>5.05</v>
      </c>
      <c r="F1525">
        <v>145.22</v>
      </c>
      <c r="G1525">
        <v>4.72</v>
      </c>
      <c r="H1525">
        <v>-4.4889999999999999</v>
      </c>
      <c r="I1525">
        <v>0.1</v>
      </c>
      <c r="J1525" s="38" t="s">
        <v>126</v>
      </c>
    </row>
    <row r="1526" spans="1:10" x14ac:dyDescent="0.25">
      <c r="A1526" s="5" t="s">
        <v>2236</v>
      </c>
      <c r="C1526">
        <v>10</v>
      </c>
      <c r="D1526">
        <v>161</v>
      </c>
      <c r="E1526">
        <v>5.09</v>
      </c>
      <c r="F1526">
        <v>143.41</v>
      </c>
      <c r="G1526">
        <v>4.7279999999999998</v>
      </c>
      <c r="H1526">
        <v>-4.47</v>
      </c>
      <c r="I1526">
        <v>0.1</v>
      </c>
      <c r="J1526" s="38" t="s">
        <v>126</v>
      </c>
    </row>
    <row r="1527" spans="1:10" x14ac:dyDescent="0.25">
      <c r="A1527" s="5" t="s">
        <v>2237</v>
      </c>
      <c r="C1527">
        <v>10</v>
      </c>
      <c r="D1527">
        <v>160</v>
      </c>
      <c r="E1527">
        <v>5.14</v>
      </c>
      <c r="F1527">
        <v>141.66</v>
      </c>
      <c r="G1527">
        <v>4.7309999999999999</v>
      </c>
      <c r="H1527">
        <v>-4.4459999999999997</v>
      </c>
      <c r="I1527">
        <v>0.2</v>
      </c>
      <c r="J1527" s="38" t="s">
        <v>126</v>
      </c>
    </row>
    <row r="1528" spans="1:10" x14ac:dyDescent="0.25">
      <c r="A1528" s="5" t="s">
        <v>2238</v>
      </c>
      <c r="C1528">
        <v>10</v>
      </c>
      <c r="D1528">
        <v>159</v>
      </c>
      <c r="E1528">
        <v>5.2</v>
      </c>
      <c r="F1528">
        <v>139.96</v>
      </c>
      <c r="G1528">
        <v>4.7290000000000001</v>
      </c>
      <c r="H1528">
        <v>-4.415</v>
      </c>
      <c r="I1528">
        <v>0.2</v>
      </c>
      <c r="J1528" s="38" t="s">
        <v>126</v>
      </c>
    </row>
    <row r="1529" spans="1:10" x14ac:dyDescent="0.25">
      <c r="A1529" s="5" t="s">
        <v>2239</v>
      </c>
      <c r="C1529">
        <v>10</v>
      </c>
      <c r="D1529">
        <v>158</v>
      </c>
      <c r="E1529">
        <v>5.26</v>
      </c>
      <c r="F1529">
        <v>138.33000000000001</v>
      </c>
      <c r="G1529">
        <v>4.7220000000000004</v>
      </c>
      <c r="H1529">
        <v>-4.3780000000000001</v>
      </c>
      <c r="I1529">
        <v>0.3</v>
      </c>
      <c r="J1529" s="38" t="s">
        <v>126</v>
      </c>
    </row>
    <row r="1530" spans="1:10" x14ac:dyDescent="0.25">
      <c r="A1530" s="5" t="s">
        <v>2240</v>
      </c>
      <c r="C1530">
        <v>10</v>
      </c>
      <c r="D1530">
        <v>157</v>
      </c>
      <c r="E1530">
        <v>5.32</v>
      </c>
      <c r="F1530">
        <v>136.76</v>
      </c>
      <c r="G1530">
        <v>4.71</v>
      </c>
      <c r="H1530">
        <v>-4.3360000000000003</v>
      </c>
      <c r="I1530">
        <v>0.4</v>
      </c>
      <c r="J1530" s="38" t="s">
        <v>126</v>
      </c>
    </row>
    <row r="1531" spans="1:10" x14ac:dyDescent="0.25">
      <c r="A1531" s="5" t="s">
        <v>2241</v>
      </c>
      <c r="C1531">
        <v>10</v>
      </c>
      <c r="D1531">
        <v>156</v>
      </c>
      <c r="E1531">
        <v>5.39</v>
      </c>
      <c r="F1531">
        <v>135.24</v>
      </c>
      <c r="G1531">
        <v>4.6950000000000003</v>
      </c>
      <c r="H1531">
        <v>-4.2889999999999997</v>
      </c>
      <c r="I1531">
        <v>0.4</v>
      </c>
      <c r="J1531" s="38" t="s">
        <v>126</v>
      </c>
    </row>
    <row r="1532" spans="1:10" x14ac:dyDescent="0.25">
      <c r="A1532" s="5" t="s">
        <v>2242</v>
      </c>
      <c r="C1532">
        <v>10</v>
      </c>
      <c r="D1532">
        <v>155</v>
      </c>
      <c r="E1532">
        <v>5.46</v>
      </c>
      <c r="F1532">
        <v>133.77000000000001</v>
      </c>
      <c r="G1532">
        <v>4.6769999999999996</v>
      </c>
      <c r="H1532">
        <v>-4.2389999999999999</v>
      </c>
      <c r="I1532">
        <v>0.5</v>
      </c>
      <c r="J1532" s="38" t="s">
        <v>126</v>
      </c>
    </row>
    <row r="1533" spans="1:10" x14ac:dyDescent="0.25">
      <c r="A1533" s="5" t="s">
        <v>2243</v>
      </c>
      <c r="C1533">
        <v>10</v>
      </c>
      <c r="D1533">
        <v>154</v>
      </c>
      <c r="E1533">
        <v>5.53</v>
      </c>
      <c r="F1533">
        <v>132.34</v>
      </c>
      <c r="G1533">
        <v>4.6580000000000004</v>
      </c>
      <c r="H1533">
        <v>-4.1859999999999999</v>
      </c>
      <c r="I1533">
        <v>0.6</v>
      </c>
      <c r="J1533" s="38" t="s">
        <v>126</v>
      </c>
    </row>
    <row r="1534" spans="1:10" x14ac:dyDescent="0.25">
      <c r="A1534" s="5" t="s">
        <v>2244</v>
      </c>
      <c r="C1534">
        <v>10</v>
      </c>
      <c r="D1534">
        <v>153</v>
      </c>
      <c r="E1534">
        <v>5.6</v>
      </c>
      <c r="F1534">
        <v>130.93</v>
      </c>
      <c r="G1534">
        <v>4.6379999999999999</v>
      </c>
      <c r="H1534">
        <v>-4.133</v>
      </c>
      <c r="I1534">
        <v>0.6</v>
      </c>
      <c r="J1534" s="38" t="s">
        <v>126</v>
      </c>
    </row>
    <row r="1535" spans="1:10" x14ac:dyDescent="0.25">
      <c r="A1535" s="5" t="s">
        <v>2245</v>
      </c>
      <c r="C1535">
        <v>10</v>
      </c>
      <c r="D1535">
        <v>152</v>
      </c>
      <c r="E1535">
        <v>5.68</v>
      </c>
      <c r="F1535">
        <v>129.54</v>
      </c>
      <c r="G1535">
        <v>4.6210000000000004</v>
      </c>
      <c r="H1535">
        <v>-4.08</v>
      </c>
      <c r="I1535">
        <v>0.7</v>
      </c>
      <c r="J1535" s="38" t="s">
        <v>126</v>
      </c>
    </row>
    <row r="1536" spans="1:10" x14ac:dyDescent="0.25">
      <c r="A1536" s="5" t="s">
        <v>2246</v>
      </c>
      <c r="C1536">
        <v>10</v>
      </c>
      <c r="D1536">
        <v>151</v>
      </c>
      <c r="E1536">
        <v>5.75</v>
      </c>
      <c r="F1536">
        <v>128.15</v>
      </c>
      <c r="G1536">
        <v>4.6059999999999999</v>
      </c>
      <c r="H1536">
        <v>-4.0279999999999996</v>
      </c>
      <c r="I1536">
        <v>0.7</v>
      </c>
      <c r="J1536" s="38" t="s">
        <v>126</v>
      </c>
    </row>
    <row r="1537" spans="1:10" x14ac:dyDescent="0.25">
      <c r="A1537" s="5" t="s">
        <v>2247</v>
      </c>
      <c r="C1537">
        <v>10</v>
      </c>
      <c r="D1537">
        <v>150</v>
      </c>
      <c r="E1537">
        <v>5.82</v>
      </c>
      <c r="F1537">
        <v>126.75</v>
      </c>
      <c r="G1537">
        <v>4.5940000000000003</v>
      </c>
      <c r="H1537">
        <v>-3.9790000000000001</v>
      </c>
      <c r="I1537">
        <v>0.8</v>
      </c>
      <c r="J1537" s="38" t="s">
        <v>126</v>
      </c>
    </row>
    <row r="1538" spans="1:10" x14ac:dyDescent="0.25">
      <c r="A1538" s="5" t="s">
        <v>2248</v>
      </c>
      <c r="C1538">
        <v>10</v>
      </c>
      <c r="D1538">
        <v>149</v>
      </c>
      <c r="E1538">
        <v>5.89</v>
      </c>
      <c r="F1538">
        <v>125.36</v>
      </c>
      <c r="G1538">
        <v>4.5860000000000003</v>
      </c>
      <c r="H1538">
        <v>-3.931</v>
      </c>
      <c r="I1538">
        <v>0.8</v>
      </c>
      <c r="J1538" s="38" t="s">
        <v>126</v>
      </c>
    </row>
    <row r="1539" spans="1:10" x14ac:dyDescent="0.25">
      <c r="A1539" s="5" t="s">
        <v>2249</v>
      </c>
      <c r="C1539">
        <v>10</v>
      </c>
      <c r="D1539">
        <v>148</v>
      </c>
      <c r="E1539">
        <v>5.96</v>
      </c>
      <c r="F1539">
        <v>123.95</v>
      </c>
      <c r="G1539">
        <v>4.5819999999999999</v>
      </c>
      <c r="H1539">
        <v>-3.8860000000000001</v>
      </c>
      <c r="I1539">
        <v>0.9</v>
      </c>
      <c r="J1539" s="38" t="s">
        <v>126</v>
      </c>
    </row>
    <row r="1540" spans="1:10" x14ac:dyDescent="0.25">
      <c r="A1540" s="5" t="s">
        <v>2250</v>
      </c>
      <c r="C1540">
        <v>10</v>
      </c>
      <c r="D1540">
        <v>147</v>
      </c>
      <c r="E1540">
        <v>6.02</v>
      </c>
      <c r="F1540">
        <v>122.53</v>
      </c>
      <c r="G1540">
        <v>4.5819999999999999</v>
      </c>
      <c r="H1540">
        <v>-3.843</v>
      </c>
      <c r="I1540">
        <v>0.9</v>
      </c>
      <c r="J1540" s="38" t="s">
        <v>126</v>
      </c>
    </row>
    <row r="1541" spans="1:10" x14ac:dyDescent="0.25">
      <c r="A1541" s="5" t="s">
        <v>2251</v>
      </c>
      <c r="C1541">
        <v>10</v>
      </c>
      <c r="D1541">
        <v>146</v>
      </c>
      <c r="E1541">
        <v>6.09</v>
      </c>
      <c r="F1541">
        <v>121.09</v>
      </c>
      <c r="G1541">
        <v>4.5869999999999997</v>
      </c>
      <c r="H1541">
        <v>-3.8029999999999999</v>
      </c>
      <c r="I1541">
        <v>0.9</v>
      </c>
      <c r="J1541" s="38" t="s">
        <v>126</v>
      </c>
    </row>
    <row r="1542" spans="1:10" x14ac:dyDescent="0.25">
      <c r="A1542" s="5" t="s">
        <v>2252</v>
      </c>
      <c r="C1542">
        <v>10</v>
      </c>
      <c r="D1542">
        <v>145</v>
      </c>
      <c r="E1542">
        <v>6.16</v>
      </c>
      <c r="F1542">
        <v>119.64</v>
      </c>
      <c r="G1542">
        <v>4.5960000000000001</v>
      </c>
      <c r="H1542">
        <v>-3.7650000000000001</v>
      </c>
      <c r="I1542">
        <v>1</v>
      </c>
      <c r="J1542" s="38" t="s">
        <v>126</v>
      </c>
    </row>
    <row r="1543" spans="1:10" x14ac:dyDescent="0.25">
      <c r="A1543" s="5" t="s">
        <v>2253</v>
      </c>
      <c r="C1543">
        <v>10</v>
      </c>
      <c r="D1543">
        <v>144</v>
      </c>
      <c r="E1543">
        <v>6.22</v>
      </c>
      <c r="F1543">
        <v>118.18</v>
      </c>
      <c r="G1543">
        <v>4.609</v>
      </c>
      <c r="H1543">
        <v>-3.7280000000000002</v>
      </c>
      <c r="I1543">
        <v>1</v>
      </c>
      <c r="J1543" s="38" t="s">
        <v>126</v>
      </c>
    </row>
    <row r="1544" spans="1:10" x14ac:dyDescent="0.25">
      <c r="A1544" s="5" t="s">
        <v>2254</v>
      </c>
      <c r="C1544">
        <v>10</v>
      </c>
      <c r="D1544">
        <v>143</v>
      </c>
      <c r="E1544">
        <v>6.28</v>
      </c>
      <c r="F1544">
        <v>116.7</v>
      </c>
      <c r="G1544">
        <v>4.625</v>
      </c>
      <c r="H1544">
        <v>-3.694</v>
      </c>
      <c r="I1544">
        <v>1</v>
      </c>
      <c r="J1544" s="38" t="s">
        <v>126</v>
      </c>
    </row>
    <row r="1545" spans="1:10" x14ac:dyDescent="0.25">
      <c r="A1545" s="5" t="s">
        <v>2255</v>
      </c>
      <c r="C1545">
        <v>10</v>
      </c>
      <c r="D1545">
        <v>142</v>
      </c>
      <c r="E1545">
        <v>6.35</v>
      </c>
      <c r="F1545">
        <v>115.22</v>
      </c>
      <c r="G1545">
        <v>4.6449999999999996</v>
      </c>
      <c r="H1545">
        <v>-3.66</v>
      </c>
      <c r="I1545">
        <v>1</v>
      </c>
      <c r="J1545" s="38" t="s">
        <v>126</v>
      </c>
    </row>
    <row r="1546" spans="1:10" x14ac:dyDescent="0.25">
      <c r="A1546" s="5" t="s">
        <v>2256</v>
      </c>
      <c r="C1546">
        <v>10</v>
      </c>
      <c r="D1546">
        <v>141</v>
      </c>
      <c r="E1546">
        <v>6.41</v>
      </c>
      <c r="F1546">
        <v>113.74</v>
      </c>
      <c r="G1546">
        <v>4.6669999999999998</v>
      </c>
      <c r="H1546">
        <v>-3.6269999999999998</v>
      </c>
      <c r="I1546">
        <v>1</v>
      </c>
      <c r="J1546" s="38" t="s">
        <v>126</v>
      </c>
    </row>
    <row r="1547" spans="1:10" x14ac:dyDescent="0.25">
      <c r="A1547" s="5" t="s">
        <v>2257</v>
      </c>
      <c r="C1547">
        <v>10</v>
      </c>
      <c r="D1547">
        <v>140</v>
      </c>
      <c r="E1547">
        <v>6.48</v>
      </c>
      <c r="F1547">
        <v>112.26</v>
      </c>
      <c r="G1547">
        <v>4.6909999999999998</v>
      </c>
      <c r="H1547">
        <v>-3.5939999999999999</v>
      </c>
      <c r="I1547">
        <v>1.1000000000000001</v>
      </c>
      <c r="J1547" s="38" t="s">
        <v>126</v>
      </c>
    </row>
    <row r="1548" spans="1:10" x14ac:dyDescent="0.25">
      <c r="A1548" s="5" t="s">
        <v>2258</v>
      </c>
      <c r="C1548">
        <v>10</v>
      </c>
      <c r="D1548">
        <v>139</v>
      </c>
      <c r="E1548">
        <v>6.55</v>
      </c>
      <c r="F1548">
        <v>110.79</v>
      </c>
      <c r="G1548">
        <v>4.7149999999999999</v>
      </c>
      <c r="H1548">
        <v>-3.5590000000000002</v>
      </c>
      <c r="I1548">
        <v>1.1000000000000001</v>
      </c>
      <c r="J1548" s="38" t="s">
        <v>126</v>
      </c>
    </row>
    <row r="1549" spans="1:10" x14ac:dyDescent="0.25">
      <c r="A1549" s="5" t="s">
        <v>2259</v>
      </c>
      <c r="C1549">
        <v>10</v>
      </c>
      <c r="D1549">
        <v>138</v>
      </c>
      <c r="E1549">
        <v>6.61</v>
      </c>
      <c r="F1549">
        <v>109.35</v>
      </c>
      <c r="G1549">
        <v>4.74</v>
      </c>
      <c r="H1549">
        <v>-3.5219999999999998</v>
      </c>
      <c r="I1549">
        <v>1.1000000000000001</v>
      </c>
      <c r="J1549" s="38" t="s">
        <v>126</v>
      </c>
    </row>
    <row r="1550" spans="1:10" x14ac:dyDescent="0.25">
      <c r="A1550" s="5" t="s">
        <v>2260</v>
      </c>
      <c r="C1550">
        <v>10</v>
      </c>
      <c r="D1550">
        <v>137</v>
      </c>
      <c r="E1550">
        <v>6.68</v>
      </c>
      <c r="F1550">
        <v>107.92</v>
      </c>
      <c r="G1550">
        <v>4.7640000000000002</v>
      </c>
      <c r="H1550">
        <v>-3.484</v>
      </c>
      <c r="I1550">
        <v>1.1000000000000001</v>
      </c>
      <c r="J1550" s="38" t="s">
        <v>126</v>
      </c>
    </row>
    <row r="1551" spans="1:10" x14ac:dyDescent="0.25">
      <c r="A1551" s="5" t="s">
        <v>2261</v>
      </c>
      <c r="C1551">
        <v>10</v>
      </c>
      <c r="D1551">
        <v>136</v>
      </c>
      <c r="E1551">
        <v>6.76</v>
      </c>
      <c r="F1551">
        <v>106.51</v>
      </c>
      <c r="G1551">
        <v>4.7889999999999997</v>
      </c>
      <c r="H1551">
        <v>-3.4449999999999998</v>
      </c>
      <c r="I1551">
        <v>1.1000000000000001</v>
      </c>
      <c r="J1551" s="38" t="s">
        <v>126</v>
      </c>
    </row>
    <row r="1552" spans="1:10" x14ac:dyDescent="0.25">
      <c r="A1552" s="5" t="s">
        <v>2262</v>
      </c>
      <c r="C1552">
        <v>10</v>
      </c>
      <c r="D1552">
        <v>135</v>
      </c>
      <c r="E1552">
        <v>6.83</v>
      </c>
      <c r="F1552">
        <v>105.13</v>
      </c>
      <c r="G1552">
        <v>4.8120000000000003</v>
      </c>
      <c r="H1552">
        <v>-3.403</v>
      </c>
      <c r="I1552">
        <v>1.2</v>
      </c>
      <c r="J1552" s="38" t="s">
        <v>126</v>
      </c>
    </row>
    <row r="1553" spans="1:10" x14ac:dyDescent="0.25">
      <c r="A1553" s="5" t="s">
        <v>2263</v>
      </c>
      <c r="C1553">
        <v>10</v>
      </c>
      <c r="D1553">
        <v>171.9</v>
      </c>
      <c r="E1553">
        <v>4.7300000000000004</v>
      </c>
      <c r="F1553">
        <v>163.77000000000001</v>
      </c>
      <c r="G1553">
        <v>4.6950000000000003</v>
      </c>
      <c r="H1553">
        <v>-4.6470000000000002</v>
      </c>
      <c r="I1553">
        <v>-0.1</v>
      </c>
      <c r="J1553" s="38" t="s">
        <v>218</v>
      </c>
    </row>
    <row r="1554" spans="1:10" x14ac:dyDescent="0.25">
      <c r="A1554" s="5" t="s">
        <v>2264</v>
      </c>
      <c r="C1554">
        <v>10</v>
      </c>
      <c r="D1554">
        <v>45.4</v>
      </c>
      <c r="E1554">
        <v>13.69</v>
      </c>
      <c r="F1554">
        <v>28.26</v>
      </c>
      <c r="G1554">
        <v>5.4880000000000004</v>
      </c>
      <c r="H1554">
        <v>3.85</v>
      </c>
      <c r="I1554">
        <v>12.6</v>
      </c>
      <c r="J1554" s="38" t="s">
        <v>219</v>
      </c>
    </row>
    <row r="1555" spans="1:10" x14ac:dyDescent="0.25">
      <c r="A1555" s="5" t="s">
        <v>1824</v>
      </c>
      <c r="C1555">
        <v>10</v>
      </c>
      <c r="D1555">
        <v>180</v>
      </c>
      <c r="E1555">
        <v>4.9400000000000004</v>
      </c>
      <c r="F1555">
        <v>180</v>
      </c>
      <c r="G1555">
        <v>4.6210000000000004</v>
      </c>
      <c r="H1555">
        <v>-4.6210000000000004</v>
      </c>
      <c r="I1555">
        <v>0.1</v>
      </c>
      <c r="J1555" s="38" t="s">
        <v>929</v>
      </c>
    </row>
    <row r="1556" spans="1:10" x14ac:dyDescent="0.25">
      <c r="A1556" s="5" t="s">
        <v>1839</v>
      </c>
      <c r="C1556">
        <v>10</v>
      </c>
      <c r="D1556">
        <v>165</v>
      </c>
      <c r="E1556">
        <v>5.01</v>
      </c>
      <c r="F1556">
        <v>150.41999999999999</v>
      </c>
      <c r="G1556">
        <v>4.8789999999999996</v>
      </c>
      <c r="H1556">
        <v>-4.7119999999999997</v>
      </c>
      <c r="I1556">
        <v>0.5</v>
      </c>
      <c r="J1556" s="38" t="s">
        <v>929</v>
      </c>
    </row>
    <row r="1557" spans="1:10" x14ac:dyDescent="0.25">
      <c r="A1557" s="5" t="s">
        <v>1854</v>
      </c>
      <c r="C1557">
        <v>10</v>
      </c>
      <c r="D1557">
        <v>150</v>
      </c>
      <c r="E1557">
        <v>5.57</v>
      </c>
      <c r="F1557">
        <v>120.79</v>
      </c>
      <c r="G1557">
        <v>5.4340000000000002</v>
      </c>
      <c r="H1557">
        <v>-4.7060000000000004</v>
      </c>
      <c r="I1557">
        <v>1.1000000000000001</v>
      </c>
      <c r="J1557" s="38" t="s">
        <v>929</v>
      </c>
    </row>
    <row r="1558" spans="1:10" x14ac:dyDescent="0.25">
      <c r="A1558" s="5" t="s">
        <v>1869</v>
      </c>
      <c r="C1558">
        <v>10</v>
      </c>
      <c r="D1558">
        <v>135</v>
      </c>
      <c r="E1558">
        <v>6.81</v>
      </c>
      <c r="F1558">
        <v>96.41</v>
      </c>
      <c r="G1558">
        <v>6.0039999999999996</v>
      </c>
      <c r="H1558">
        <v>-4.2450000000000001</v>
      </c>
      <c r="I1558">
        <v>2</v>
      </c>
      <c r="J1558" s="38" t="s">
        <v>929</v>
      </c>
    </row>
    <row r="1559" spans="1:10" x14ac:dyDescent="0.25">
      <c r="A1559" s="5" t="s">
        <v>1884</v>
      </c>
      <c r="C1559">
        <v>10</v>
      </c>
      <c r="D1559">
        <v>120</v>
      </c>
      <c r="E1559">
        <v>8.44</v>
      </c>
      <c r="F1559">
        <v>78.98</v>
      </c>
      <c r="G1559">
        <v>6.391</v>
      </c>
      <c r="H1559">
        <v>-3.1949999999999998</v>
      </c>
      <c r="I1559">
        <v>3.3</v>
      </c>
      <c r="J1559" s="38" t="s">
        <v>929</v>
      </c>
    </row>
    <row r="1560" spans="1:10" x14ac:dyDescent="0.25">
      <c r="A1560" s="5" t="s">
        <v>1894</v>
      </c>
      <c r="C1560">
        <v>10</v>
      </c>
      <c r="D1560">
        <v>110</v>
      </c>
      <c r="E1560">
        <v>9.57</v>
      </c>
      <c r="F1560">
        <v>69.8</v>
      </c>
      <c r="G1560">
        <v>6.5640000000000001</v>
      </c>
      <c r="H1560">
        <v>-2.2450000000000001</v>
      </c>
      <c r="I1560">
        <v>4.5999999999999996</v>
      </c>
      <c r="J1560" s="38" t="s">
        <v>929</v>
      </c>
    </row>
    <row r="1561" spans="1:10" x14ac:dyDescent="0.25">
      <c r="A1561" s="5" t="s">
        <v>1914</v>
      </c>
      <c r="C1561">
        <v>10</v>
      </c>
      <c r="D1561">
        <v>90</v>
      </c>
      <c r="E1561">
        <v>11.61</v>
      </c>
      <c r="F1561">
        <v>54.2</v>
      </c>
      <c r="G1561">
        <v>6.6609999999999996</v>
      </c>
      <c r="H1561">
        <v>0</v>
      </c>
      <c r="I1561">
        <v>14</v>
      </c>
      <c r="J1561" s="38" t="s">
        <v>929</v>
      </c>
    </row>
    <row r="1562" spans="1:10" x14ac:dyDescent="0.25">
      <c r="A1562" s="5" t="s">
        <v>1924</v>
      </c>
      <c r="C1562">
        <v>10</v>
      </c>
      <c r="D1562">
        <v>80</v>
      </c>
      <c r="E1562">
        <v>12.41</v>
      </c>
      <c r="F1562">
        <v>47.14</v>
      </c>
      <c r="G1562">
        <v>6.5469999999999997</v>
      </c>
      <c r="H1562">
        <v>1.137</v>
      </c>
      <c r="I1562">
        <v>19</v>
      </c>
      <c r="J1562" s="38" t="s">
        <v>929</v>
      </c>
    </row>
    <row r="1563" spans="1:10" x14ac:dyDescent="0.25">
      <c r="A1563" s="5" t="s">
        <v>1929</v>
      </c>
      <c r="C1563">
        <v>10</v>
      </c>
      <c r="D1563">
        <v>75</v>
      </c>
      <c r="E1563">
        <v>12.74</v>
      </c>
      <c r="F1563">
        <v>44</v>
      </c>
      <c r="G1563">
        <v>6.4429999999999996</v>
      </c>
      <c r="H1563">
        <v>1.6679999999999999</v>
      </c>
      <c r="I1563">
        <v>20.2</v>
      </c>
      <c r="J1563" s="38" t="s">
        <v>929</v>
      </c>
    </row>
    <row r="1564" spans="1:10" x14ac:dyDescent="0.25">
      <c r="A1564" s="5" t="s">
        <v>1934</v>
      </c>
      <c r="C1564">
        <v>10</v>
      </c>
      <c r="D1564">
        <v>70</v>
      </c>
      <c r="E1564">
        <v>13.04</v>
      </c>
      <c r="F1564">
        <v>41.23</v>
      </c>
      <c r="G1564">
        <v>6.3109999999999999</v>
      </c>
      <c r="H1564">
        <v>2.1589999999999998</v>
      </c>
      <c r="I1564">
        <v>19.899999999999999</v>
      </c>
      <c r="J1564" s="38" t="s">
        <v>929</v>
      </c>
    </row>
    <row r="1565" spans="1:10" x14ac:dyDescent="0.25">
      <c r="A1565" s="5" t="s">
        <v>1944</v>
      </c>
      <c r="C1565">
        <v>10</v>
      </c>
      <c r="D1565">
        <v>60</v>
      </c>
      <c r="E1565">
        <v>13.45</v>
      </c>
      <c r="F1565">
        <v>36.76</v>
      </c>
      <c r="G1565">
        <v>5.8840000000000003</v>
      </c>
      <c r="H1565">
        <v>2.9420000000000002</v>
      </c>
      <c r="I1565">
        <v>15.3</v>
      </c>
      <c r="J1565" s="38" t="s">
        <v>929</v>
      </c>
    </row>
    <row r="1566" spans="1:10" x14ac:dyDescent="0.25">
      <c r="A1566" s="5" t="s">
        <v>2265</v>
      </c>
      <c r="C1566">
        <v>10</v>
      </c>
      <c r="D1566">
        <v>156.5</v>
      </c>
      <c r="E1566">
        <v>5.26</v>
      </c>
      <c r="F1566">
        <v>133.44999999999999</v>
      </c>
      <c r="G1566">
        <v>5.157</v>
      </c>
      <c r="H1566">
        <v>-4.7290000000000001</v>
      </c>
      <c r="I1566">
        <v>0.8</v>
      </c>
      <c r="J1566" s="38" t="s">
        <v>1051</v>
      </c>
    </row>
    <row r="1567" spans="1:10" x14ac:dyDescent="0.25">
      <c r="A1567" s="5" t="s">
        <v>1946</v>
      </c>
      <c r="C1567">
        <v>10</v>
      </c>
      <c r="D1567">
        <v>180</v>
      </c>
      <c r="E1567">
        <v>4.95</v>
      </c>
      <c r="F1567">
        <v>180</v>
      </c>
      <c r="G1567">
        <v>4.6139999999999999</v>
      </c>
      <c r="H1567">
        <v>-4.6139999999999999</v>
      </c>
      <c r="I1567">
        <v>0.1</v>
      </c>
      <c r="J1567" s="38" t="s">
        <v>1053</v>
      </c>
    </row>
    <row r="1568" spans="1:10" x14ac:dyDescent="0.25">
      <c r="A1568" s="5" t="s">
        <v>1961</v>
      </c>
      <c r="C1568">
        <v>10</v>
      </c>
      <c r="D1568">
        <v>165</v>
      </c>
      <c r="E1568">
        <v>5.01</v>
      </c>
      <c r="F1568">
        <v>150.4</v>
      </c>
      <c r="G1568">
        <v>4.8789999999999996</v>
      </c>
      <c r="H1568">
        <v>-4.7119999999999997</v>
      </c>
      <c r="I1568">
        <v>0.5</v>
      </c>
      <c r="J1568" s="38" t="s">
        <v>1053</v>
      </c>
    </row>
    <row r="1569" spans="1:10" x14ac:dyDescent="0.25">
      <c r="A1569" s="5" t="s">
        <v>1976</v>
      </c>
      <c r="C1569">
        <v>10</v>
      </c>
      <c r="D1569">
        <v>150</v>
      </c>
      <c r="E1569">
        <v>5.56</v>
      </c>
      <c r="F1569">
        <v>120.67</v>
      </c>
      <c r="G1569">
        <v>5.444</v>
      </c>
      <c r="H1569">
        <v>-4.7149999999999999</v>
      </c>
      <c r="I1569">
        <v>1.1000000000000001</v>
      </c>
      <c r="J1569" s="38" t="s">
        <v>1053</v>
      </c>
    </row>
    <row r="1570" spans="1:10" x14ac:dyDescent="0.25">
      <c r="A1570" s="5" t="s">
        <v>1991</v>
      </c>
      <c r="C1570">
        <v>10</v>
      </c>
      <c r="D1570">
        <v>135</v>
      </c>
      <c r="E1570">
        <v>6.8</v>
      </c>
      <c r="F1570">
        <v>96.18</v>
      </c>
      <c r="G1570">
        <v>6.0279999999999996</v>
      </c>
      <c r="H1570">
        <v>-4.2619999999999996</v>
      </c>
      <c r="I1570">
        <v>2</v>
      </c>
      <c r="J1570" s="38" t="s">
        <v>1053</v>
      </c>
    </row>
    <row r="1571" spans="1:10" x14ac:dyDescent="0.25">
      <c r="A1571" s="5" t="s">
        <v>2006</v>
      </c>
      <c r="C1571">
        <v>10</v>
      </c>
      <c r="D1571">
        <v>120</v>
      </c>
      <c r="E1571">
        <v>8.44</v>
      </c>
      <c r="F1571">
        <v>78.680000000000007</v>
      </c>
      <c r="G1571">
        <v>6.4329999999999998</v>
      </c>
      <c r="H1571">
        <v>-3.2160000000000002</v>
      </c>
      <c r="I1571">
        <v>3.2</v>
      </c>
      <c r="J1571" s="38" t="s">
        <v>1053</v>
      </c>
    </row>
    <row r="1572" spans="1:10" x14ac:dyDescent="0.25">
      <c r="A1572" s="5" t="s">
        <v>2016</v>
      </c>
      <c r="C1572">
        <v>10</v>
      </c>
      <c r="D1572">
        <v>110</v>
      </c>
      <c r="E1572">
        <v>9.58</v>
      </c>
      <c r="F1572">
        <v>69.48</v>
      </c>
      <c r="G1572">
        <v>6.6180000000000003</v>
      </c>
      <c r="H1572">
        <v>-2.2629999999999999</v>
      </c>
      <c r="I1572">
        <v>4.5</v>
      </c>
      <c r="J1572" s="38" t="s">
        <v>1053</v>
      </c>
    </row>
    <row r="1573" spans="1:10" x14ac:dyDescent="0.25">
      <c r="A1573" s="5" t="s">
        <v>2036</v>
      </c>
      <c r="C1573">
        <v>10</v>
      </c>
      <c r="D1573">
        <v>90</v>
      </c>
      <c r="E1573">
        <v>11.64</v>
      </c>
      <c r="F1573">
        <v>53.85</v>
      </c>
      <c r="G1573">
        <v>6.7190000000000003</v>
      </c>
      <c r="H1573">
        <v>0</v>
      </c>
      <c r="I1573">
        <v>14.7</v>
      </c>
      <c r="J1573" s="38" t="s">
        <v>1053</v>
      </c>
    </row>
    <row r="1574" spans="1:10" x14ac:dyDescent="0.25">
      <c r="A1574" s="5" t="s">
        <v>2046</v>
      </c>
      <c r="C1574">
        <v>10</v>
      </c>
      <c r="D1574">
        <v>80</v>
      </c>
      <c r="E1574">
        <v>12.42</v>
      </c>
      <c r="F1574">
        <v>46.67</v>
      </c>
      <c r="G1574">
        <v>6.5979999999999999</v>
      </c>
      <c r="H1574">
        <v>1.1459999999999999</v>
      </c>
      <c r="I1574">
        <v>20.399999999999999</v>
      </c>
      <c r="J1574" s="38" t="s">
        <v>1053</v>
      </c>
    </row>
    <row r="1575" spans="1:10" x14ac:dyDescent="0.25">
      <c r="A1575" s="5" t="s">
        <v>2051</v>
      </c>
      <c r="C1575">
        <v>10</v>
      </c>
      <c r="D1575">
        <v>75</v>
      </c>
      <c r="E1575">
        <v>12.77</v>
      </c>
      <c r="F1575">
        <v>43.79</v>
      </c>
      <c r="G1575">
        <v>6.4989999999999997</v>
      </c>
      <c r="H1575">
        <v>1.6819999999999999</v>
      </c>
      <c r="I1575">
        <v>20.3</v>
      </c>
      <c r="J1575" s="38" t="s">
        <v>1053</v>
      </c>
    </row>
    <row r="1576" spans="1:10" x14ac:dyDescent="0.25">
      <c r="A1576" s="5" t="s">
        <v>2056</v>
      </c>
      <c r="C1576">
        <v>10</v>
      </c>
      <c r="D1576">
        <v>70</v>
      </c>
      <c r="E1576">
        <v>13.08</v>
      </c>
      <c r="F1576">
        <v>40.98</v>
      </c>
      <c r="G1576">
        <v>6.3810000000000002</v>
      </c>
      <c r="H1576">
        <v>2.1819999999999999</v>
      </c>
      <c r="I1576">
        <v>20.100000000000001</v>
      </c>
      <c r="J1576" s="38" t="s">
        <v>1053</v>
      </c>
    </row>
    <row r="1577" spans="1:10" x14ac:dyDescent="0.25">
      <c r="A1577" s="5" t="s">
        <v>2066</v>
      </c>
      <c r="C1577">
        <v>10</v>
      </c>
      <c r="D1577">
        <v>60</v>
      </c>
      <c r="E1577">
        <v>13.55</v>
      </c>
      <c r="F1577">
        <v>35.799999999999997</v>
      </c>
      <c r="G1577">
        <v>6.0529999999999999</v>
      </c>
      <c r="H1577">
        <v>3.0259999999999998</v>
      </c>
      <c r="I1577">
        <v>18.600000000000001</v>
      </c>
      <c r="J1577" s="38" t="s">
        <v>1053</v>
      </c>
    </row>
    <row r="1578" spans="1:10" x14ac:dyDescent="0.25">
      <c r="A1578" s="5" t="s">
        <v>2266</v>
      </c>
      <c r="C1578">
        <v>10</v>
      </c>
      <c r="D1578">
        <v>155.5</v>
      </c>
      <c r="E1578">
        <v>5.29</v>
      </c>
      <c r="F1578">
        <v>131.41</v>
      </c>
      <c r="G1578">
        <v>5.2</v>
      </c>
      <c r="H1578">
        <v>-4.7309999999999999</v>
      </c>
      <c r="I1578">
        <v>0.9</v>
      </c>
      <c r="J1578" s="38" t="s">
        <v>1175</v>
      </c>
    </row>
    <row r="1579" spans="1:10" x14ac:dyDescent="0.25">
      <c r="A1579" s="5" t="s">
        <v>2068</v>
      </c>
      <c r="C1579">
        <v>10</v>
      </c>
      <c r="D1579">
        <v>180</v>
      </c>
      <c r="E1579">
        <v>4.99</v>
      </c>
      <c r="F1579">
        <v>180</v>
      </c>
      <c r="G1579">
        <v>4.3129999999999997</v>
      </c>
      <c r="H1579">
        <v>-4.3129999999999997</v>
      </c>
      <c r="I1579">
        <v>0.2</v>
      </c>
      <c r="J1579" s="38" t="s">
        <v>122</v>
      </c>
    </row>
    <row r="1580" spans="1:10" x14ac:dyDescent="0.25">
      <c r="A1580" s="5" t="s">
        <v>2083</v>
      </c>
      <c r="C1580">
        <v>10</v>
      </c>
      <c r="D1580">
        <v>165</v>
      </c>
      <c r="E1580">
        <v>5.0199999999999996</v>
      </c>
      <c r="F1580">
        <v>151.31</v>
      </c>
      <c r="G1580">
        <v>4.5880000000000001</v>
      </c>
      <c r="H1580">
        <v>-4.431</v>
      </c>
      <c r="I1580">
        <v>0.6</v>
      </c>
      <c r="J1580" s="38" t="s">
        <v>122</v>
      </c>
    </row>
    <row r="1581" spans="1:10" x14ac:dyDescent="0.25">
      <c r="A1581" s="5" t="s">
        <v>2098</v>
      </c>
      <c r="C1581">
        <v>10</v>
      </c>
      <c r="D1581">
        <v>150</v>
      </c>
      <c r="E1581">
        <v>5.64</v>
      </c>
      <c r="F1581">
        <v>124.37</v>
      </c>
      <c r="G1581">
        <v>4.8769999999999998</v>
      </c>
      <c r="H1581">
        <v>-4.2229999999999999</v>
      </c>
      <c r="I1581">
        <v>1.1000000000000001</v>
      </c>
      <c r="J1581" s="38" t="s">
        <v>122</v>
      </c>
    </row>
    <row r="1582" spans="1:10" x14ac:dyDescent="0.25">
      <c r="A1582" s="5" t="s">
        <v>2113</v>
      </c>
      <c r="C1582">
        <v>10</v>
      </c>
      <c r="D1582">
        <v>135</v>
      </c>
      <c r="E1582">
        <v>6.7</v>
      </c>
      <c r="F1582">
        <v>100.73</v>
      </c>
      <c r="G1582">
        <v>5.3330000000000002</v>
      </c>
      <c r="H1582">
        <v>-3.7709999999999999</v>
      </c>
      <c r="I1582">
        <v>1.5</v>
      </c>
      <c r="J1582" s="38" t="s">
        <v>122</v>
      </c>
    </row>
    <row r="1583" spans="1:10" x14ac:dyDescent="0.25">
      <c r="A1583" s="5" t="s">
        <v>2128</v>
      </c>
      <c r="C1583">
        <v>10</v>
      </c>
      <c r="D1583">
        <v>120</v>
      </c>
      <c r="E1583">
        <v>8.17</v>
      </c>
      <c r="F1583">
        <v>80.680000000000007</v>
      </c>
      <c r="G1583">
        <v>5.9729999999999999</v>
      </c>
      <c r="H1583">
        <v>-2.9860000000000002</v>
      </c>
      <c r="I1583">
        <v>2.2999999999999998</v>
      </c>
      <c r="J1583" s="38" t="s">
        <v>122</v>
      </c>
    </row>
    <row r="1584" spans="1:10" x14ac:dyDescent="0.25">
      <c r="A1584" s="5" t="s">
        <v>2138</v>
      </c>
      <c r="C1584">
        <v>10</v>
      </c>
      <c r="D1584">
        <v>110</v>
      </c>
      <c r="E1584">
        <v>9.27</v>
      </c>
      <c r="F1584">
        <v>70.58</v>
      </c>
      <c r="G1584">
        <v>6.2590000000000003</v>
      </c>
      <c r="H1584">
        <v>-2.141</v>
      </c>
      <c r="I1584">
        <v>3.1</v>
      </c>
      <c r="J1584" s="38" t="s">
        <v>122</v>
      </c>
    </row>
    <row r="1585" spans="1:10" x14ac:dyDescent="0.25">
      <c r="A1585" s="5" t="s">
        <v>2158</v>
      </c>
      <c r="C1585">
        <v>10</v>
      </c>
      <c r="D1585">
        <v>90</v>
      </c>
      <c r="E1585">
        <v>11.38</v>
      </c>
      <c r="F1585">
        <v>54.54</v>
      </c>
      <c r="G1585">
        <v>6.5720000000000001</v>
      </c>
      <c r="H1585">
        <v>0</v>
      </c>
      <c r="I1585">
        <v>6.9</v>
      </c>
      <c r="J1585" s="38" t="s">
        <v>122</v>
      </c>
    </row>
    <row r="1586" spans="1:10" x14ac:dyDescent="0.25">
      <c r="A1586" s="5" t="s">
        <v>2168</v>
      </c>
      <c r="C1586">
        <v>10</v>
      </c>
      <c r="D1586">
        <v>80</v>
      </c>
      <c r="E1586">
        <v>12.25</v>
      </c>
      <c r="F1586">
        <v>47.54</v>
      </c>
      <c r="G1586">
        <v>6.5640000000000001</v>
      </c>
      <c r="H1586">
        <v>1.1399999999999999</v>
      </c>
      <c r="I1586">
        <v>12</v>
      </c>
      <c r="J1586" s="38" t="s">
        <v>122</v>
      </c>
    </row>
    <row r="1587" spans="1:10" x14ac:dyDescent="0.25">
      <c r="A1587" s="5" t="s">
        <v>2173</v>
      </c>
      <c r="C1587">
        <v>10</v>
      </c>
      <c r="D1587">
        <v>75</v>
      </c>
      <c r="E1587">
        <v>12.63</v>
      </c>
      <c r="F1587">
        <v>44.21</v>
      </c>
      <c r="G1587">
        <v>6.5209999999999999</v>
      </c>
      <c r="H1587">
        <v>1.6879999999999999</v>
      </c>
      <c r="I1587">
        <v>14.1</v>
      </c>
      <c r="J1587" s="38" t="s">
        <v>122</v>
      </c>
    </row>
    <row r="1588" spans="1:10" x14ac:dyDescent="0.25">
      <c r="A1588" s="5" t="s">
        <v>2178</v>
      </c>
      <c r="C1588">
        <v>10</v>
      </c>
      <c r="D1588">
        <v>70</v>
      </c>
      <c r="E1588">
        <v>12.95</v>
      </c>
      <c r="F1588">
        <v>41</v>
      </c>
      <c r="G1588">
        <v>6.45</v>
      </c>
      <c r="H1588">
        <v>2.206</v>
      </c>
      <c r="I1588">
        <v>15.9</v>
      </c>
      <c r="J1588" s="38" t="s">
        <v>122</v>
      </c>
    </row>
    <row r="1589" spans="1:10" x14ac:dyDescent="0.25">
      <c r="A1589" s="5" t="s">
        <v>2188</v>
      </c>
      <c r="C1589">
        <v>10</v>
      </c>
      <c r="D1589">
        <v>60</v>
      </c>
      <c r="E1589">
        <v>13.47</v>
      </c>
      <c r="F1589">
        <v>35.18</v>
      </c>
      <c r="G1589">
        <v>6.226</v>
      </c>
      <c r="H1589">
        <v>3.113</v>
      </c>
      <c r="I1589">
        <v>17.2</v>
      </c>
      <c r="J1589" s="38" t="s">
        <v>122</v>
      </c>
    </row>
    <row r="1590" spans="1:10" x14ac:dyDescent="0.25">
      <c r="A1590" s="5" t="s">
        <v>2196</v>
      </c>
      <c r="C1590">
        <v>10</v>
      </c>
      <c r="D1590">
        <v>52</v>
      </c>
      <c r="E1590">
        <v>13.72</v>
      </c>
      <c r="F1590">
        <v>31.15</v>
      </c>
      <c r="G1590">
        <v>5.9349999999999996</v>
      </c>
      <c r="H1590">
        <v>3.6539999999999999</v>
      </c>
      <c r="I1590">
        <v>15.3</v>
      </c>
      <c r="J1590" s="38" t="s">
        <v>122</v>
      </c>
    </row>
    <row r="1591" spans="1:10" x14ac:dyDescent="0.25">
      <c r="A1591" s="5" t="s">
        <v>2216</v>
      </c>
      <c r="C1591">
        <v>10</v>
      </c>
      <c r="D1591">
        <v>166.9</v>
      </c>
      <c r="E1591">
        <v>4.9800000000000004</v>
      </c>
      <c r="F1591">
        <v>155.03</v>
      </c>
      <c r="G1591">
        <v>4.5519999999999996</v>
      </c>
      <c r="H1591">
        <v>-4.4340000000000002</v>
      </c>
      <c r="I1591">
        <v>0.6</v>
      </c>
      <c r="J1591" s="38" t="s">
        <v>220</v>
      </c>
    </row>
    <row r="1592" spans="1:10" x14ac:dyDescent="0.25">
      <c r="A1592" s="5" t="s">
        <v>2267</v>
      </c>
      <c r="C1592">
        <v>10</v>
      </c>
      <c r="D1592">
        <v>180</v>
      </c>
      <c r="E1592">
        <v>4.78</v>
      </c>
      <c r="F1592">
        <v>180</v>
      </c>
      <c r="G1592">
        <v>4.5449999999999999</v>
      </c>
      <c r="H1592">
        <v>-4.5449999999999999</v>
      </c>
      <c r="I1592">
        <v>-0.1</v>
      </c>
      <c r="J1592" s="38" t="s">
        <v>126</v>
      </c>
    </row>
    <row r="1593" spans="1:10" x14ac:dyDescent="0.25">
      <c r="A1593" s="5" t="s">
        <v>2268</v>
      </c>
      <c r="C1593">
        <v>10</v>
      </c>
      <c r="D1593">
        <v>165</v>
      </c>
      <c r="E1593">
        <v>4.9400000000000004</v>
      </c>
      <c r="F1593">
        <v>150.72999999999999</v>
      </c>
      <c r="G1593">
        <v>4.702</v>
      </c>
      <c r="H1593">
        <v>-4.5419999999999998</v>
      </c>
      <c r="I1593">
        <v>0</v>
      </c>
      <c r="J1593" s="38" t="s">
        <v>126</v>
      </c>
    </row>
    <row r="1594" spans="1:10" x14ac:dyDescent="0.25">
      <c r="A1594" s="5" t="s">
        <v>2269</v>
      </c>
      <c r="C1594">
        <v>10</v>
      </c>
      <c r="D1594">
        <v>150</v>
      </c>
      <c r="E1594">
        <v>5.82</v>
      </c>
      <c r="F1594">
        <v>126.75</v>
      </c>
      <c r="G1594">
        <v>4.5940000000000003</v>
      </c>
      <c r="H1594">
        <v>-3.9790000000000001</v>
      </c>
      <c r="I1594">
        <v>0.8</v>
      </c>
      <c r="J1594" s="38" t="s">
        <v>126</v>
      </c>
    </row>
    <row r="1595" spans="1:10" x14ac:dyDescent="0.25">
      <c r="A1595" s="5" t="s">
        <v>2262</v>
      </c>
      <c r="C1595">
        <v>10</v>
      </c>
      <c r="D1595">
        <v>135</v>
      </c>
      <c r="E1595">
        <v>6.83</v>
      </c>
      <c r="F1595">
        <v>105.13</v>
      </c>
      <c r="G1595">
        <v>4.8120000000000003</v>
      </c>
      <c r="H1595">
        <v>-3.403</v>
      </c>
      <c r="I1595">
        <v>1.2</v>
      </c>
      <c r="J1595" s="38" t="s">
        <v>126</v>
      </c>
    </row>
    <row r="1596" spans="1:10" x14ac:dyDescent="0.25">
      <c r="A1596" s="5" t="s">
        <v>2263</v>
      </c>
      <c r="C1596">
        <v>10</v>
      </c>
      <c r="D1596">
        <v>171.9</v>
      </c>
      <c r="E1596">
        <v>4.7300000000000004</v>
      </c>
      <c r="F1596">
        <v>163.77000000000001</v>
      </c>
      <c r="G1596">
        <v>4.6950000000000003</v>
      </c>
      <c r="H1596">
        <v>-4.6470000000000002</v>
      </c>
      <c r="I1596">
        <v>-0.1</v>
      </c>
      <c r="J1596" s="38" t="s">
        <v>218</v>
      </c>
    </row>
    <row r="1597" spans="1:10" x14ac:dyDescent="0.25">
      <c r="A1597" s="5" t="s">
        <v>2264</v>
      </c>
      <c r="C1597">
        <v>10</v>
      </c>
      <c r="D1597">
        <v>45.4</v>
      </c>
      <c r="E1597">
        <v>13.69</v>
      </c>
      <c r="F1597">
        <v>28.26</v>
      </c>
      <c r="G1597">
        <v>5.4880000000000004</v>
      </c>
      <c r="H1597">
        <v>3.85</v>
      </c>
      <c r="I1597">
        <v>12.6</v>
      </c>
      <c r="J1597" s="38" t="s">
        <v>219</v>
      </c>
    </row>
    <row r="1598" spans="1:10" x14ac:dyDescent="0.25">
      <c r="A1598" s="5" t="s">
        <v>200</v>
      </c>
    </row>
    <row r="1599" spans="1:10" x14ac:dyDescent="0.25">
      <c r="A1599" s="5" t="s">
        <v>266</v>
      </c>
      <c r="C1599" t="s">
        <v>194</v>
      </c>
      <c r="D1599" t="s">
        <v>104</v>
      </c>
      <c r="E1599" t="s">
        <v>105</v>
      </c>
      <c r="F1599" t="s">
        <v>106</v>
      </c>
      <c r="G1599" t="s">
        <v>205</v>
      </c>
      <c r="H1599" t="s">
        <v>108</v>
      </c>
      <c r="I1599" t="s">
        <v>206</v>
      </c>
      <c r="J1599" s="38" t="s">
        <v>37</v>
      </c>
    </row>
    <row r="1600" spans="1:10" x14ac:dyDescent="0.25">
      <c r="A1600" s="5" t="s">
        <v>200</v>
      </c>
    </row>
    <row r="1601" spans="1:10" x14ac:dyDescent="0.25">
      <c r="A1601" s="5" t="s">
        <v>2270</v>
      </c>
      <c r="C1601">
        <v>12</v>
      </c>
      <c r="D1601">
        <v>180</v>
      </c>
      <c r="E1601">
        <v>6.08</v>
      </c>
      <c r="F1601">
        <v>180</v>
      </c>
      <c r="G1601">
        <v>5.4020000000000001</v>
      </c>
      <c r="H1601">
        <v>-5.4020000000000001</v>
      </c>
      <c r="I1601">
        <v>0.1</v>
      </c>
      <c r="J1601" s="38" t="s">
        <v>929</v>
      </c>
    </row>
    <row r="1602" spans="1:10" x14ac:dyDescent="0.25">
      <c r="A1602" s="5" t="s">
        <v>2271</v>
      </c>
      <c r="C1602">
        <v>12</v>
      </c>
      <c r="D1602">
        <v>179</v>
      </c>
      <c r="E1602">
        <v>6.07</v>
      </c>
      <c r="F1602">
        <v>178.11</v>
      </c>
      <c r="G1602">
        <v>5.4119999999999999</v>
      </c>
      <c r="H1602">
        <v>-5.4109999999999996</v>
      </c>
      <c r="I1602">
        <v>0.2</v>
      </c>
      <c r="J1602" s="38" t="s">
        <v>929</v>
      </c>
    </row>
    <row r="1603" spans="1:10" x14ac:dyDescent="0.25">
      <c r="A1603" s="5" t="s">
        <v>2272</v>
      </c>
      <c r="C1603">
        <v>12</v>
      </c>
      <c r="D1603">
        <v>178</v>
      </c>
      <c r="E1603">
        <v>6.06</v>
      </c>
      <c r="F1603">
        <v>176.21</v>
      </c>
      <c r="G1603">
        <v>5.4240000000000004</v>
      </c>
      <c r="H1603">
        <v>-5.42</v>
      </c>
      <c r="I1603">
        <v>0.2</v>
      </c>
      <c r="J1603" s="38" t="s">
        <v>929</v>
      </c>
    </row>
    <row r="1604" spans="1:10" x14ac:dyDescent="0.25">
      <c r="A1604" s="5" t="s">
        <v>2273</v>
      </c>
      <c r="C1604">
        <v>12</v>
      </c>
      <c r="D1604">
        <v>177</v>
      </c>
      <c r="E1604">
        <v>6.06</v>
      </c>
      <c r="F1604">
        <v>174.31</v>
      </c>
      <c r="G1604">
        <v>5.4359999999999999</v>
      </c>
      <c r="H1604">
        <v>-5.4290000000000003</v>
      </c>
      <c r="I1604">
        <v>0.3</v>
      </c>
      <c r="J1604" s="38" t="s">
        <v>929</v>
      </c>
    </row>
    <row r="1605" spans="1:10" x14ac:dyDescent="0.25">
      <c r="A1605" s="5" t="s">
        <v>2274</v>
      </c>
      <c r="C1605">
        <v>12</v>
      </c>
      <c r="D1605">
        <v>176</v>
      </c>
      <c r="E1605">
        <v>6.05</v>
      </c>
      <c r="F1605">
        <v>172.4</v>
      </c>
      <c r="G1605">
        <v>5.4509999999999996</v>
      </c>
      <c r="H1605">
        <v>-5.4370000000000003</v>
      </c>
      <c r="I1605">
        <v>0.3</v>
      </c>
      <c r="J1605" s="38" t="s">
        <v>929</v>
      </c>
    </row>
    <row r="1606" spans="1:10" x14ac:dyDescent="0.25">
      <c r="A1606" s="5" t="s">
        <v>2275</v>
      </c>
      <c r="C1606">
        <v>12</v>
      </c>
      <c r="D1606">
        <v>175</v>
      </c>
      <c r="E1606">
        <v>6.05</v>
      </c>
      <c r="F1606">
        <v>170.48</v>
      </c>
      <c r="G1606">
        <v>5.4660000000000002</v>
      </c>
      <c r="H1606">
        <v>-5.4450000000000003</v>
      </c>
      <c r="I1606">
        <v>0.4</v>
      </c>
      <c r="J1606" s="38" t="s">
        <v>929</v>
      </c>
    </row>
    <row r="1607" spans="1:10" x14ac:dyDescent="0.25">
      <c r="A1607" s="5" t="s">
        <v>2276</v>
      </c>
      <c r="C1607">
        <v>12</v>
      </c>
      <c r="D1607">
        <v>174</v>
      </c>
      <c r="E1607">
        <v>6.05</v>
      </c>
      <c r="F1607">
        <v>168.57</v>
      </c>
      <c r="G1607">
        <v>5.4829999999999997</v>
      </c>
      <c r="H1607">
        <v>-5.4530000000000003</v>
      </c>
      <c r="I1607">
        <v>0.4</v>
      </c>
      <c r="J1607" s="38" t="s">
        <v>929</v>
      </c>
    </row>
    <row r="1608" spans="1:10" x14ac:dyDescent="0.25">
      <c r="A1608" s="5" t="s">
        <v>2277</v>
      </c>
      <c r="C1608">
        <v>12</v>
      </c>
      <c r="D1608">
        <v>173</v>
      </c>
      <c r="E1608">
        <v>6.06</v>
      </c>
      <c r="F1608">
        <v>166.64</v>
      </c>
      <c r="G1608">
        <v>5.5010000000000003</v>
      </c>
      <c r="H1608">
        <v>-5.46</v>
      </c>
      <c r="I1608">
        <v>0.4</v>
      </c>
      <c r="J1608" s="38" t="s">
        <v>929</v>
      </c>
    </row>
    <row r="1609" spans="1:10" x14ac:dyDescent="0.25">
      <c r="A1609" s="5" t="s">
        <v>2278</v>
      </c>
      <c r="C1609">
        <v>12</v>
      </c>
      <c r="D1609">
        <v>172</v>
      </c>
      <c r="E1609">
        <v>6.06</v>
      </c>
      <c r="F1609">
        <v>164.72</v>
      </c>
      <c r="G1609">
        <v>5.52</v>
      </c>
      <c r="H1609">
        <v>-5.4660000000000002</v>
      </c>
      <c r="I1609">
        <v>0.5</v>
      </c>
      <c r="J1609" s="38" t="s">
        <v>929</v>
      </c>
    </row>
    <row r="1610" spans="1:10" x14ac:dyDescent="0.25">
      <c r="A1610" s="5" t="s">
        <v>2279</v>
      </c>
      <c r="C1610">
        <v>12</v>
      </c>
      <c r="D1610">
        <v>171</v>
      </c>
      <c r="E1610">
        <v>6.07</v>
      </c>
      <c r="F1610">
        <v>162.79</v>
      </c>
      <c r="G1610">
        <v>5.54</v>
      </c>
      <c r="H1610">
        <v>-5.4720000000000004</v>
      </c>
      <c r="I1610">
        <v>0.5</v>
      </c>
      <c r="J1610" s="38" t="s">
        <v>929</v>
      </c>
    </row>
    <row r="1611" spans="1:10" x14ac:dyDescent="0.25">
      <c r="A1611" s="5" t="s">
        <v>2280</v>
      </c>
      <c r="C1611">
        <v>12</v>
      </c>
      <c r="D1611">
        <v>170</v>
      </c>
      <c r="E1611">
        <v>6.08</v>
      </c>
      <c r="F1611">
        <v>160.86000000000001</v>
      </c>
      <c r="G1611">
        <v>5.5609999999999999</v>
      </c>
      <c r="H1611">
        <v>-5.476</v>
      </c>
      <c r="I1611">
        <v>0.5</v>
      </c>
      <c r="J1611" s="38" t="s">
        <v>929</v>
      </c>
    </row>
    <row r="1612" spans="1:10" x14ac:dyDescent="0.25">
      <c r="A1612" s="5" t="s">
        <v>2281</v>
      </c>
      <c r="C1612">
        <v>12</v>
      </c>
      <c r="D1612">
        <v>169</v>
      </c>
      <c r="E1612">
        <v>6.09</v>
      </c>
      <c r="F1612">
        <v>158.93</v>
      </c>
      <c r="G1612">
        <v>5.5830000000000002</v>
      </c>
      <c r="H1612">
        <v>-5.48</v>
      </c>
      <c r="I1612">
        <v>0.6</v>
      </c>
      <c r="J1612" s="38" t="s">
        <v>929</v>
      </c>
    </row>
    <row r="1613" spans="1:10" x14ac:dyDescent="0.25">
      <c r="A1613" s="5" t="s">
        <v>2282</v>
      </c>
      <c r="C1613">
        <v>12</v>
      </c>
      <c r="D1613">
        <v>168</v>
      </c>
      <c r="E1613">
        <v>6.11</v>
      </c>
      <c r="F1613">
        <v>157</v>
      </c>
      <c r="G1613">
        <v>5.6059999999999999</v>
      </c>
      <c r="H1613">
        <v>-5.4829999999999997</v>
      </c>
      <c r="I1613">
        <v>0.6</v>
      </c>
      <c r="J1613" s="38" t="s">
        <v>929</v>
      </c>
    </row>
    <row r="1614" spans="1:10" x14ac:dyDescent="0.25">
      <c r="A1614" s="5" t="s">
        <v>2283</v>
      </c>
      <c r="C1614">
        <v>12</v>
      </c>
      <c r="D1614">
        <v>167</v>
      </c>
      <c r="E1614">
        <v>6.13</v>
      </c>
      <c r="F1614">
        <v>155.07</v>
      </c>
      <c r="G1614">
        <v>5.63</v>
      </c>
      <c r="H1614">
        <v>-5.4859999999999998</v>
      </c>
      <c r="I1614">
        <v>0.7</v>
      </c>
      <c r="J1614" s="38" t="s">
        <v>929</v>
      </c>
    </row>
    <row r="1615" spans="1:10" x14ac:dyDescent="0.25">
      <c r="A1615" s="5" t="s">
        <v>2284</v>
      </c>
      <c r="C1615">
        <v>12</v>
      </c>
      <c r="D1615">
        <v>166</v>
      </c>
      <c r="E1615">
        <v>6.15</v>
      </c>
      <c r="F1615">
        <v>153.13999999999999</v>
      </c>
      <c r="G1615">
        <v>5.6539999999999999</v>
      </c>
      <c r="H1615">
        <v>-5.4859999999999998</v>
      </c>
      <c r="I1615">
        <v>0.7</v>
      </c>
      <c r="J1615" s="38" t="s">
        <v>929</v>
      </c>
    </row>
    <row r="1616" spans="1:10" x14ac:dyDescent="0.25">
      <c r="A1616" s="5" t="s">
        <v>2285</v>
      </c>
      <c r="C1616">
        <v>12</v>
      </c>
      <c r="D1616">
        <v>165</v>
      </c>
      <c r="E1616">
        <v>6.17</v>
      </c>
      <c r="F1616">
        <v>151.22</v>
      </c>
      <c r="G1616">
        <v>5.68</v>
      </c>
      <c r="H1616">
        <v>-5.4859999999999998</v>
      </c>
      <c r="I1616">
        <v>0.7</v>
      </c>
      <c r="J1616" s="38" t="s">
        <v>929</v>
      </c>
    </row>
    <row r="1617" spans="1:10" x14ac:dyDescent="0.25">
      <c r="A1617" s="5" t="s">
        <v>2286</v>
      </c>
      <c r="C1617">
        <v>12</v>
      </c>
      <c r="D1617">
        <v>164</v>
      </c>
      <c r="E1617">
        <v>6.2</v>
      </c>
      <c r="F1617">
        <v>149.30000000000001</v>
      </c>
      <c r="G1617">
        <v>5.7060000000000004</v>
      </c>
      <c r="H1617">
        <v>-5.4850000000000003</v>
      </c>
      <c r="I1617">
        <v>0.8</v>
      </c>
      <c r="J1617" s="38" t="s">
        <v>929</v>
      </c>
    </row>
    <row r="1618" spans="1:10" x14ac:dyDescent="0.25">
      <c r="A1618" s="5" t="s">
        <v>2287</v>
      </c>
      <c r="C1618">
        <v>12</v>
      </c>
      <c r="D1618">
        <v>163</v>
      </c>
      <c r="E1618">
        <v>6.23</v>
      </c>
      <c r="F1618">
        <v>147.38999999999999</v>
      </c>
      <c r="G1618">
        <v>5.7320000000000002</v>
      </c>
      <c r="H1618">
        <v>-5.4820000000000002</v>
      </c>
      <c r="I1618">
        <v>0.8</v>
      </c>
      <c r="J1618" s="38" t="s">
        <v>929</v>
      </c>
    </row>
    <row r="1619" spans="1:10" x14ac:dyDescent="0.25">
      <c r="A1619" s="5" t="s">
        <v>2288</v>
      </c>
      <c r="C1619">
        <v>12</v>
      </c>
      <c r="D1619">
        <v>162</v>
      </c>
      <c r="E1619">
        <v>6.26</v>
      </c>
      <c r="F1619">
        <v>145.47999999999999</v>
      </c>
      <c r="G1619">
        <v>5.7590000000000003</v>
      </c>
      <c r="H1619">
        <v>-5.4770000000000003</v>
      </c>
      <c r="I1619">
        <v>0.9</v>
      </c>
      <c r="J1619" s="38" t="s">
        <v>929</v>
      </c>
    </row>
    <row r="1620" spans="1:10" x14ac:dyDescent="0.25">
      <c r="A1620" s="5" t="s">
        <v>2289</v>
      </c>
      <c r="C1620">
        <v>12</v>
      </c>
      <c r="D1620">
        <v>161</v>
      </c>
      <c r="E1620">
        <v>6.3</v>
      </c>
      <c r="F1620">
        <v>143.59</v>
      </c>
      <c r="G1620">
        <v>5.7859999999999996</v>
      </c>
      <c r="H1620">
        <v>-5.4710000000000001</v>
      </c>
      <c r="I1620">
        <v>0.9</v>
      </c>
      <c r="J1620" s="38" t="s">
        <v>929</v>
      </c>
    </row>
    <row r="1621" spans="1:10" x14ac:dyDescent="0.25">
      <c r="A1621" s="5" t="s">
        <v>2290</v>
      </c>
      <c r="C1621">
        <v>12</v>
      </c>
      <c r="D1621">
        <v>160</v>
      </c>
      <c r="E1621">
        <v>6.34</v>
      </c>
      <c r="F1621">
        <v>141.71</v>
      </c>
      <c r="G1621">
        <v>5.8140000000000001</v>
      </c>
      <c r="H1621">
        <v>-5.4630000000000001</v>
      </c>
      <c r="I1621">
        <v>1</v>
      </c>
      <c r="J1621" s="38" t="s">
        <v>929</v>
      </c>
    </row>
    <row r="1622" spans="1:10" x14ac:dyDescent="0.25">
      <c r="A1622" s="5" t="s">
        <v>2291</v>
      </c>
      <c r="C1622">
        <v>12</v>
      </c>
      <c r="D1622">
        <v>159</v>
      </c>
      <c r="E1622">
        <v>6.38</v>
      </c>
      <c r="F1622">
        <v>139.84</v>
      </c>
      <c r="G1622">
        <v>5.8419999999999996</v>
      </c>
      <c r="H1622">
        <v>-5.4539999999999997</v>
      </c>
      <c r="I1622">
        <v>1</v>
      </c>
      <c r="J1622" s="38" t="s">
        <v>929</v>
      </c>
    </row>
    <row r="1623" spans="1:10" x14ac:dyDescent="0.25">
      <c r="A1623" s="5" t="s">
        <v>2292</v>
      </c>
      <c r="C1623">
        <v>12</v>
      </c>
      <c r="D1623">
        <v>158</v>
      </c>
      <c r="E1623">
        <v>6.42</v>
      </c>
      <c r="F1623">
        <v>137.99</v>
      </c>
      <c r="G1623">
        <v>5.87</v>
      </c>
      <c r="H1623">
        <v>-5.4420000000000002</v>
      </c>
      <c r="I1623">
        <v>1</v>
      </c>
      <c r="J1623" s="38" t="s">
        <v>929</v>
      </c>
    </row>
    <row r="1624" spans="1:10" x14ac:dyDescent="0.25">
      <c r="A1624" s="5" t="s">
        <v>2293</v>
      </c>
      <c r="C1624">
        <v>12</v>
      </c>
      <c r="D1624">
        <v>157</v>
      </c>
      <c r="E1624">
        <v>6.47</v>
      </c>
      <c r="F1624">
        <v>136.15</v>
      </c>
      <c r="G1624">
        <v>5.8979999999999997</v>
      </c>
      <c r="H1624">
        <v>-5.4290000000000003</v>
      </c>
      <c r="I1624">
        <v>1.1000000000000001</v>
      </c>
      <c r="J1624" s="38" t="s">
        <v>929</v>
      </c>
    </row>
    <row r="1625" spans="1:10" x14ac:dyDescent="0.25">
      <c r="A1625" s="5" t="s">
        <v>2294</v>
      </c>
      <c r="C1625">
        <v>12</v>
      </c>
      <c r="D1625">
        <v>156</v>
      </c>
      <c r="E1625">
        <v>6.53</v>
      </c>
      <c r="F1625">
        <v>134.33000000000001</v>
      </c>
      <c r="G1625">
        <v>5.9260000000000002</v>
      </c>
      <c r="H1625">
        <v>-5.4130000000000003</v>
      </c>
      <c r="I1625">
        <v>1.1000000000000001</v>
      </c>
      <c r="J1625" s="38" t="s">
        <v>929</v>
      </c>
    </row>
    <row r="1626" spans="1:10" x14ac:dyDescent="0.25">
      <c r="A1626" s="5" t="s">
        <v>2295</v>
      </c>
      <c r="C1626">
        <v>12</v>
      </c>
      <c r="D1626">
        <v>155</v>
      </c>
      <c r="E1626">
        <v>6.58</v>
      </c>
      <c r="F1626">
        <v>132.53</v>
      </c>
      <c r="G1626">
        <v>5.9530000000000003</v>
      </c>
      <c r="H1626">
        <v>-5.3959999999999999</v>
      </c>
      <c r="I1626">
        <v>1.2</v>
      </c>
      <c r="J1626" s="38" t="s">
        <v>929</v>
      </c>
    </row>
    <row r="1627" spans="1:10" x14ac:dyDescent="0.25">
      <c r="A1627" s="5" t="s">
        <v>2296</v>
      </c>
      <c r="C1627">
        <v>12</v>
      </c>
      <c r="D1627">
        <v>154</v>
      </c>
      <c r="E1627">
        <v>6.64</v>
      </c>
      <c r="F1627">
        <v>130.75</v>
      </c>
      <c r="G1627">
        <v>5.9809999999999999</v>
      </c>
      <c r="H1627">
        <v>-5.3760000000000003</v>
      </c>
      <c r="I1627">
        <v>1.2</v>
      </c>
      <c r="J1627" s="38" t="s">
        <v>929</v>
      </c>
    </row>
    <row r="1628" spans="1:10" x14ac:dyDescent="0.25">
      <c r="A1628" s="5" t="s">
        <v>2297</v>
      </c>
      <c r="C1628">
        <v>12</v>
      </c>
      <c r="D1628">
        <v>153</v>
      </c>
      <c r="E1628">
        <v>6.7</v>
      </c>
      <c r="F1628">
        <v>128.99</v>
      </c>
      <c r="G1628">
        <v>6.0090000000000003</v>
      </c>
      <c r="H1628">
        <v>-5.3540000000000001</v>
      </c>
      <c r="I1628">
        <v>1.3</v>
      </c>
      <c r="J1628" s="38" t="s">
        <v>929</v>
      </c>
    </row>
    <row r="1629" spans="1:10" x14ac:dyDescent="0.25">
      <c r="A1629" s="5" t="s">
        <v>2298</v>
      </c>
      <c r="C1629">
        <v>12</v>
      </c>
      <c r="D1629">
        <v>152</v>
      </c>
      <c r="E1629">
        <v>6.77</v>
      </c>
      <c r="F1629">
        <v>127.26</v>
      </c>
      <c r="G1629">
        <v>6.0369999999999999</v>
      </c>
      <c r="H1629">
        <v>-5.33</v>
      </c>
      <c r="I1629">
        <v>1.3</v>
      </c>
      <c r="J1629" s="38" t="s">
        <v>929</v>
      </c>
    </row>
    <row r="1630" spans="1:10" x14ac:dyDescent="0.25">
      <c r="A1630" s="5" t="s">
        <v>2299</v>
      </c>
      <c r="C1630">
        <v>12</v>
      </c>
      <c r="D1630">
        <v>151</v>
      </c>
      <c r="E1630">
        <v>6.84</v>
      </c>
      <c r="F1630">
        <v>125.54</v>
      </c>
      <c r="G1630">
        <v>6.0640000000000001</v>
      </c>
      <c r="H1630">
        <v>-5.3040000000000003</v>
      </c>
      <c r="I1630">
        <v>1.4</v>
      </c>
      <c r="J1630" s="38" t="s">
        <v>929</v>
      </c>
    </row>
    <row r="1631" spans="1:10" x14ac:dyDescent="0.25">
      <c r="A1631" s="5" t="s">
        <v>2300</v>
      </c>
      <c r="C1631">
        <v>12</v>
      </c>
      <c r="D1631">
        <v>150</v>
      </c>
      <c r="E1631">
        <v>6.91</v>
      </c>
      <c r="F1631">
        <v>123.85</v>
      </c>
      <c r="G1631">
        <v>6.0919999999999996</v>
      </c>
      <c r="H1631">
        <v>-5.2750000000000004</v>
      </c>
      <c r="I1631">
        <v>1.4</v>
      </c>
      <c r="J1631" s="38" t="s">
        <v>929</v>
      </c>
    </row>
    <row r="1632" spans="1:10" x14ac:dyDescent="0.25">
      <c r="A1632" s="5" t="s">
        <v>2301</v>
      </c>
      <c r="C1632">
        <v>12</v>
      </c>
      <c r="D1632">
        <v>149</v>
      </c>
      <c r="E1632">
        <v>6.98</v>
      </c>
      <c r="F1632">
        <v>122.19</v>
      </c>
      <c r="G1632">
        <v>6.1189999999999998</v>
      </c>
      <c r="H1632">
        <v>-5.2450000000000001</v>
      </c>
      <c r="I1632">
        <v>1.5</v>
      </c>
      <c r="J1632" s="38" t="s">
        <v>929</v>
      </c>
    </row>
    <row r="1633" spans="1:10" x14ac:dyDescent="0.25">
      <c r="A1633" s="5" t="s">
        <v>2302</v>
      </c>
      <c r="C1633">
        <v>12</v>
      </c>
      <c r="D1633">
        <v>148</v>
      </c>
      <c r="E1633">
        <v>7.06</v>
      </c>
      <c r="F1633">
        <v>120.55</v>
      </c>
      <c r="G1633">
        <v>6.1449999999999996</v>
      </c>
      <c r="H1633">
        <v>-5.2110000000000003</v>
      </c>
      <c r="I1633">
        <v>1.6</v>
      </c>
      <c r="J1633" s="38" t="s">
        <v>929</v>
      </c>
    </row>
    <row r="1634" spans="1:10" x14ac:dyDescent="0.25">
      <c r="A1634" s="5" t="s">
        <v>2303</v>
      </c>
      <c r="C1634">
        <v>12</v>
      </c>
      <c r="D1634">
        <v>147</v>
      </c>
      <c r="E1634">
        <v>7.14</v>
      </c>
      <c r="F1634">
        <v>118.94</v>
      </c>
      <c r="G1634">
        <v>6.1710000000000003</v>
      </c>
      <c r="H1634">
        <v>-5.1760000000000002</v>
      </c>
      <c r="I1634">
        <v>1.6</v>
      </c>
      <c r="J1634" s="38" t="s">
        <v>929</v>
      </c>
    </row>
    <row r="1635" spans="1:10" x14ac:dyDescent="0.25">
      <c r="A1635" s="5" t="s">
        <v>2304</v>
      </c>
      <c r="C1635">
        <v>12</v>
      </c>
      <c r="D1635">
        <v>146</v>
      </c>
      <c r="E1635">
        <v>7.23</v>
      </c>
      <c r="F1635">
        <v>117.35</v>
      </c>
      <c r="G1635">
        <v>6.1970000000000001</v>
      </c>
      <c r="H1635">
        <v>-5.1379999999999999</v>
      </c>
      <c r="I1635">
        <v>1.7</v>
      </c>
      <c r="J1635" s="38" t="s">
        <v>929</v>
      </c>
    </row>
    <row r="1636" spans="1:10" x14ac:dyDescent="0.25">
      <c r="A1636" s="5" t="s">
        <v>2305</v>
      </c>
      <c r="C1636">
        <v>12</v>
      </c>
      <c r="D1636">
        <v>145</v>
      </c>
      <c r="E1636">
        <v>7.31</v>
      </c>
      <c r="F1636">
        <v>115.78</v>
      </c>
      <c r="G1636">
        <v>6.2229999999999999</v>
      </c>
      <c r="H1636">
        <v>-5.0979999999999999</v>
      </c>
      <c r="I1636">
        <v>1.8</v>
      </c>
      <c r="J1636" s="38" t="s">
        <v>929</v>
      </c>
    </row>
    <row r="1637" spans="1:10" x14ac:dyDescent="0.25">
      <c r="A1637" s="5" t="s">
        <v>2306</v>
      </c>
      <c r="C1637">
        <v>12</v>
      </c>
      <c r="D1637">
        <v>144</v>
      </c>
      <c r="E1637">
        <v>7.4</v>
      </c>
      <c r="F1637">
        <v>114.25</v>
      </c>
      <c r="G1637">
        <v>6.2480000000000002</v>
      </c>
      <c r="H1637">
        <v>-5.0549999999999997</v>
      </c>
      <c r="I1637">
        <v>1.8</v>
      </c>
      <c r="J1637" s="38" t="s">
        <v>929</v>
      </c>
    </row>
    <row r="1638" spans="1:10" x14ac:dyDescent="0.25">
      <c r="A1638" s="5" t="s">
        <v>2307</v>
      </c>
      <c r="C1638">
        <v>12</v>
      </c>
      <c r="D1638">
        <v>143</v>
      </c>
      <c r="E1638">
        <v>7.49</v>
      </c>
      <c r="F1638">
        <v>112.74</v>
      </c>
      <c r="G1638">
        <v>6.2729999999999997</v>
      </c>
      <c r="H1638">
        <v>-5.01</v>
      </c>
      <c r="I1638">
        <v>1.9</v>
      </c>
      <c r="J1638" s="38" t="s">
        <v>929</v>
      </c>
    </row>
    <row r="1639" spans="1:10" x14ac:dyDescent="0.25">
      <c r="A1639" s="5" t="s">
        <v>2308</v>
      </c>
      <c r="C1639">
        <v>12</v>
      </c>
      <c r="D1639">
        <v>142</v>
      </c>
      <c r="E1639">
        <v>7.58</v>
      </c>
      <c r="F1639">
        <v>111.25</v>
      </c>
      <c r="G1639">
        <v>6.298</v>
      </c>
      <c r="H1639">
        <v>-4.9630000000000001</v>
      </c>
      <c r="I1639">
        <v>2</v>
      </c>
      <c r="J1639" s="38" t="s">
        <v>929</v>
      </c>
    </row>
    <row r="1640" spans="1:10" x14ac:dyDescent="0.25">
      <c r="A1640" s="5" t="s">
        <v>2309</v>
      </c>
      <c r="C1640">
        <v>12</v>
      </c>
      <c r="D1640">
        <v>141</v>
      </c>
      <c r="E1640">
        <v>7.68</v>
      </c>
      <c r="F1640">
        <v>109.79</v>
      </c>
      <c r="G1640">
        <v>6.3230000000000004</v>
      </c>
      <c r="H1640">
        <v>-4.9139999999999997</v>
      </c>
      <c r="I1640">
        <v>2</v>
      </c>
      <c r="J1640" s="38" t="s">
        <v>929</v>
      </c>
    </row>
    <row r="1641" spans="1:10" x14ac:dyDescent="0.25">
      <c r="A1641" s="5" t="s">
        <v>2310</v>
      </c>
      <c r="C1641">
        <v>12</v>
      </c>
      <c r="D1641">
        <v>140</v>
      </c>
      <c r="E1641">
        <v>7.77</v>
      </c>
      <c r="F1641">
        <v>108.35</v>
      </c>
      <c r="G1641">
        <v>6.3470000000000004</v>
      </c>
      <c r="H1641">
        <v>-4.8620000000000001</v>
      </c>
      <c r="I1641">
        <v>2.1</v>
      </c>
      <c r="J1641" s="38" t="s">
        <v>929</v>
      </c>
    </row>
    <row r="1642" spans="1:10" x14ac:dyDescent="0.25">
      <c r="A1642" s="5" t="s">
        <v>2311</v>
      </c>
      <c r="C1642">
        <v>12</v>
      </c>
      <c r="D1642">
        <v>139</v>
      </c>
      <c r="E1642">
        <v>7.87</v>
      </c>
      <c r="F1642">
        <v>106.93</v>
      </c>
      <c r="G1642">
        <v>6.3710000000000004</v>
      </c>
      <c r="H1642">
        <v>-4.8090000000000002</v>
      </c>
      <c r="I1642">
        <v>2.2000000000000002</v>
      </c>
      <c r="J1642" s="38" t="s">
        <v>929</v>
      </c>
    </row>
    <row r="1643" spans="1:10" x14ac:dyDescent="0.25">
      <c r="A1643" s="5" t="s">
        <v>2312</v>
      </c>
      <c r="C1643">
        <v>12</v>
      </c>
      <c r="D1643">
        <v>138</v>
      </c>
      <c r="E1643">
        <v>7.97</v>
      </c>
      <c r="F1643">
        <v>105.54</v>
      </c>
      <c r="G1643">
        <v>6.3959999999999999</v>
      </c>
      <c r="H1643">
        <v>-4.7530000000000001</v>
      </c>
      <c r="I1643">
        <v>2.2000000000000002</v>
      </c>
      <c r="J1643" s="38" t="s">
        <v>929</v>
      </c>
    </row>
    <row r="1644" spans="1:10" x14ac:dyDescent="0.25">
      <c r="A1644" s="5" t="s">
        <v>2313</v>
      </c>
      <c r="C1644">
        <v>12</v>
      </c>
      <c r="D1644">
        <v>137</v>
      </c>
      <c r="E1644">
        <v>8.07</v>
      </c>
      <c r="F1644">
        <v>104.17</v>
      </c>
      <c r="G1644">
        <v>6.4189999999999996</v>
      </c>
      <c r="H1644">
        <v>-4.6950000000000003</v>
      </c>
      <c r="I1644">
        <v>2.2999999999999998</v>
      </c>
      <c r="J1644" s="38" t="s">
        <v>929</v>
      </c>
    </row>
    <row r="1645" spans="1:10" x14ac:dyDescent="0.25">
      <c r="A1645" s="5" t="s">
        <v>2314</v>
      </c>
      <c r="C1645">
        <v>12</v>
      </c>
      <c r="D1645">
        <v>136</v>
      </c>
      <c r="E1645">
        <v>8.18</v>
      </c>
      <c r="F1645">
        <v>102.82</v>
      </c>
      <c r="G1645">
        <v>6.4429999999999996</v>
      </c>
      <c r="H1645">
        <v>-4.6349999999999998</v>
      </c>
      <c r="I1645">
        <v>2.4</v>
      </c>
      <c r="J1645" s="38" t="s">
        <v>929</v>
      </c>
    </row>
    <row r="1646" spans="1:10" x14ac:dyDescent="0.25">
      <c r="A1646" s="5" t="s">
        <v>2315</v>
      </c>
      <c r="C1646">
        <v>12</v>
      </c>
      <c r="D1646">
        <v>135</v>
      </c>
      <c r="E1646">
        <v>8.2799999999999994</v>
      </c>
      <c r="F1646">
        <v>101.49</v>
      </c>
      <c r="G1646">
        <v>6.4669999999999996</v>
      </c>
      <c r="H1646">
        <v>-4.5720000000000001</v>
      </c>
      <c r="I1646">
        <v>2.5</v>
      </c>
      <c r="J1646" s="38" t="s">
        <v>929</v>
      </c>
    </row>
    <row r="1647" spans="1:10" x14ac:dyDescent="0.25">
      <c r="A1647" s="5" t="s">
        <v>2316</v>
      </c>
      <c r="C1647">
        <v>12</v>
      </c>
      <c r="D1647">
        <v>134</v>
      </c>
      <c r="E1647">
        <v>8.39</v>
      </c>
      <c r="F1647">
        <v>100.19</v>
      </c>
      <c r="G1647">
        <v>6.49</v>
      </c>
      <c r="H1647">
        <v>-4.508</v>
      </c>
      <c r="I1647">
        <v>2.6</v>
      </c>
      <c r="J1647" s="38" t="s">
        <v>929</v>
      </c>
    </row>
    <row r="1648" spans="1:10" x14ac:dyDescent="0.25">
      <c r="A1648" s="5" t="s">
        <v>2317</v>
      </c>
      <c r="C1648">
        <v>12</v>
      </c>
      <c r="D1648">
        <v>133</v>
      </c>
      <c r="E1648">
        <v>8.5</v>
      </c>
      <c r="F1648">
        <v>98.91</v>
      </c>
      <c r="G1648">
        <v>6.5129999999999999</v>
      </c>
      <c r="H1648">
        <v>-4.4420000000000002</v>
      </c>
      <c r="I1648">
        <v>2.7</v>
      </c>
      <c r="J1648" s="38" t="s">
        <v>929</v>
      </c>
    </row>
    <row r="1649" spans="1:10" x14ac:dyDescent="0.25">
      <c r="A1649" s="5" t="s">
        <v>2318</v>
      </c>
      <c r="C1649">
        <v>12</v>
      </c>
      <c r="D1649">
        <v>132</v>
      </c>
      <c r="E1649">
        <v>8.61</v>
      </c>
      <c r="F1649">
        <v>97.65</v>
      </c>
      <c r="G1649">
        <v>6.5359999999999996</v>
      </c>
      <c r="H1649">
        <v>-4.3730000000000002</v>
      </c>
      <c r="I1649">
        <v>2.7</v>
      </c>
      <c r="J1649" s="38" t="s">
        <v>929</v>
      </c>
    </row>
    <row r="1650" spans="1:10" x14ac:dyDescent="0.25">
      <c r="A1650" s="5" t="s">
        <v>2319</v>
      </c>
      <c r="C1650">
        <v>12</v>
      </c>
      <c r="D1650">
        <v>131</v>
      </c>
      <c r="E1650">
        <v>8.7200000000000006</v>
      </c>
      <c r="F1650">
        <v>96.4</v>
      </c>
      <c r="G1650">
        <v>6.5579999999999998</v>
      </c>
      <c r="H1650">
        <v>-4.3019999999999996</v>
      </c>
      <c r="I1650">
        <v>2.8</v>
      </c>
      <c r="J1650" s="38" t="s">
        <v>929</v>
      </c>
    </row>
    <row r="1651" spans="1:10" x14ac:dyDescent="0.25">
      <c r="A1651" s="5" t="s">
        <v>2320</v>
      </c>
      <c r="C1651">
        <v>12</v>
      </c>
      <c r="D1651">
        <v>130</v>
      </c>
      <c r="E1651">
        <v>8.83</v>
      </c>
      <c r="F1651">
        <v>95.18</v>
      </c>
      <c r="G1651">
        <v>6.58</v>
      </c>
      <c r="H1651">
        <v>-4.2300000000000004</v>
      </c>
      <c r="I1651">
        <v>2.9</v>
      </c>
      <c r="J1651" s="38" t="s">
        <v>929</v>
      </c>
    </row>
    <row r="1652" spans="1:10" x14ac:dyDescent="0.25">
      <c r="A1652" s="5" t="s">
        <v>2321</v>
      </c>
      <c r="C1652">
        <v>12</v>
      </c>
      <c r="D1652">
        <v>129</v>
      </c>
      <c r="E1652">
        <v>8.94</v>
      </c>
      <c r="F1652">
        <v>93.98</v>
      </c>
      <c r="G1652">
        <v>6.6020000000000003</v>
      </c>
      <c r="H1652">
        <v>-4.1550000000000002</v>
      </c>
      <c r="I1652">
        <v>3</v>
      </c>
      <c r="J1652" s="38" t="s">
        <v>929</v>
      </c>
    </row>
    <row r="1653" spans="1:10" x14ac:dyDescent="0.25">
      <c r="A1653" s="5" t="s">
        <v>2322</v>
      </c>
      <c r="C1653">
        <v>12</v>
      </c>
      <c r="D1653">
        <v>128</v>
      </c>
      <c r="E1653">
        <v>9.0500000000000007</v>
      </c>
      <c r="F1653">
        <v>92.8</v>
      </c>
      <c r="G1653">
        <v>6.6239999999999997</v>
      </c>
      <c r="H1653">
        <v>-4.0780000000000003</v>
      </c>
      <c r="I1653">
        <v>3.1</v>
      </c>
      <c r="J1653" s="38" t="s">
        <v>929</v>
      </c>
    </row>
    <row r="1654" spans="1:10" x14ac:dyDescent="0.25">
      <c r="A1654" s="5" t="s">
        <v>2323</v>
      </c>
      <c r="C1654">
        <v>12</v>
      </c>
      <c r="D1654">
        <v>127</v>
      </c>
      <c r="E1654">
        <v>9.17</v>
      </c>
      <c r="F1654">
        <v>91.63</v>
      </c>
      <c r="G1654">
        <v>6.6449999999999996</v>
      </c>
      <c r="H1654">
        <v>-3.9990000000000001</v>
      </c>
      <c r="I1654">
        <v>3.2</v>
      </c>
      <c r="J1654" s="38" t="s">
        <v>929</v>
      </c>
    </row>
    <row r="1655" spans="1:10" x14ac:dyDescent="0.25">
      <c r="A1655" s="5" t="s">
        <v>2324</v>
      </c>
      <c r="C1655">
        <v>12</v>
      </c>
      <c r="D1655">
        <v>126</v>
      </c>
      <c r="E1655">
        <v>9.2799999999999994</v>
      </c>
      <c r="F1655">
        <v>90.49</v>
      </c>
      <c r="G1655">
        <v>6.6660000000000004</v>
      </c>
      <c r="H1655">
        <v>-3.9180000000000001</v>
      </c>
      <c r="I1655">
        <v>3.4</v>
      </c>
      <c r="J1655" s="38" t="s">
        <v>929</v>
      </c>
    </row>
    <row r="1656" spans="1:10" x14ac:dyDescent="0.25">
      <c r="A1656" s="5" t="s">
        <v>2325</v>
      </c>
      <c r="C1656">
        <v>12</v>
      </c>
      <c r="D1656">
        <v>125</v>
      </c>
      <c r="E1656">
        <v>9.4</v>
      </c>
      <c r="F1656">
        <v>89.36</v>
      </c>
      <c r="G1656">
        <v>6.6870000000000003</v>
      </c>
      <c r="H1656">
        <v>-3.835</v>
      </c>
      <c r="I1656">
        <v>3.5</v>
      </c>
      <c r="J1656" s="38" t="s">
        <v>929</v>
      </c>
    </row>
    <row r="1657" spans="1:10" x14ac:dyDescent="0.25">
      <c r="A1657" s="5" t="s">
        <v>2326</v>
      </c>
      <c r="C1657">
        <v>12</v>
      </c>
      <c r="D1657">
        <v>124</v>
      </c>
      <c r="E1657">
        <v>9.52</v>
      </c>
      <c r="F1657">
        <v>88.25</v>
      </c>
      <c r="G1657">
        <v>6.7069999999999999</v>
      </c>
      <c r="H1657">
        <v>-3.75</v>
      </c>
      <c r="I1657">
        <v>3.6</v>
      </c>
      <c r="J1657" s="38" t="s">
        <v>929</v>
      </c>
    </row>
    <row r="1658" spans="1:10" x14ac:dyDescent="0.25">
      <c r="A1658" s="5" t="s">
        <v>2327</v>
      </c>
      <c r="C1658">
        <v>12</v>
      </c>
      <c r="D1658">
        <v>123</v>
      </c>
      <c r="E1658">
        <v>9.64</v>
      </c>
      <c r="F1658">
        <v>87.16</v>
      </c>
      <c r="G1658">
        <v>6.7270000000000003</v>
      </c>
      <c r="H1658">
        <v>-3.6640000000000001</v>
      </c>
      <c r="I1658">
        <v>3.7</v>
      </c>
      <c r="J1658" s="38" t="s">
        <v>929</v>
      </c>
    </row>
    <row r="1659" spans="1:10" x14ac:dyDescent="0.25">
      <c r="A1659" s="5" t="s">
        <v>2328</v>
      </c>
      <c r="C1659">
        <v>12</v>
      </c>
      <c r="D1659">
        <v>122</v>
      </c>
      <c r="E1659">
        <v>9.75</v>
      </c>
      <c r="F1659">
        <v>86.08</v>
      </c>
      <c r="G1659">
        <v>6.7460000000000004</v>
      </c>
      <c r="H1659">
        <v>-3.5750000000000002</v>
      </c>
      <c r="I1659">
        <v>3.9</v>
      </c>
      <c r="J1659" s="38" t="s">
        <v>929</v>
      </c>
    </row>
    <row r="1660" spans="1:10" x14ac:dyDescent="0.25">
      <c r="A1660" s="5" t="s">
        <v>2329</v>
      </c>
      <c r="C1660">
        <v>12</v>
      </c>
      <c r="D1660">
        <v>121</v>
      </c>
      <c r="E1660">
        <v>9.8699999999999992</v>
      </c>
      <c r="F1660">
        <v>85.02</v>
      </c>
      <c r="G1660">
        <v>6.7649999999999997</v>
      </c>
      <c r="H1660">
        <v>-3.484</v>
      </c>
      <c r="I1660">
        <v>4</v>
      </c>
      <c r="J1660" s="38" t="s">
        <v>929</v>
      </c>
    </row>
    <row r="1661" spans="1:10" x14ac:dyDescent="0.25">
      <c r="A1661" s="5" t="s">
        <v>2330</v>
      </c>
      <c r="C1661">
        <v>12</v>
      </c>
      <c r="D1661">
        <v>120</v>
      </c>
      <c r="E1661">
        <v>9.99</v>
      </c>
      <c r="F1661">
        <v>83.97</v>
      </c>
      <c r="G1661">
        <v>6.7830000000000004</v>
      </c>
      <c r="H1661">
        <v>-3.391</v>
      </c>
      <c r="I1661">
        <v>4.2</v>
      </c>
      <c r="J1661" s="38" t="s">
        <v>929</v>
      </c>
    </row>
    <row r="1662" spans="1:10" x14ac:dyDescent="0.25">
      <c r="A1662" s="5" t="s">
        <v>2331</v>
      </c>
      <c r="C1662">
        <v>12</v>
      </c>
      <c r="D1662">
        <v>119</v>
      </c>
      <c r="E1662">
        <v>10.11</v>
      </c>
      <c r="F1662">
        <v>82.94</v>
      </c>
      <c r="G1662">
        <v>6.8010000000000002</v>
      </c>
      <c r="H1662">
        <v>-3.2970000000000002</v>
      </c>
      <c r="I1662">
        <v>4.3</v>
      </c>
      <c r="J1662" s="38" t="s">
        <v>929</v>
      </c>
    </row>
    <row r="1663" spans="1:10" x14ac:dyDescent="0.25">
      <c r="A1663" s="5" t="s">
        <v>2332</v>
      </c>
      <c r="C1663">
        <v>12</v>
      </c>
      <c r="D1663">
        <v>118</v>
      </c>
      <c r="E1663">
        <v>10.23</v>
      </c>
      <c r="F1663">
        <v>81.93</v>
      </c>
      <c r="G1663">
        <v>6.8179999999999996</v>
      </c>
      <c r="H1663">
        <v>-3.2010000000000001</v>
      </c>
      <c r="I1663">
        <v>4.5</v>
      </c>
      <c r="J1663" s="38" t="s">
        <v>929</v>
      </c>
    </row>
    <row r="1664" spans="1:10" x14ac:dyDescent="0.25">
      <c r="A1664" s="5" t="s">
        <v>2333</v>
      </c>
      <c r="C1664">
        <v>12</v>
      </c>
      <c r="D1664">
        <v>117</v>
      </c>
      <c r="E1664">
        <v>10.35</v>
      </c>
      <c r="F1664">
        <v>80.930000000000007</v>
      </c>
      <c r="G1664">
        <v>6.835</v>
      </c>
      <c r="H1664">
        <v>-3.1030000000000002</v>
      </c>
      <c r="I1664">
        <v>4.7</v>
      </c>
      <c r="J1664" s="38" t="s">
        <v>929</v>
      </c>
    </row>
    <row r="1665" spans="1:10" x14ac:dyDescent="0.25">
      <c r="A1665" s="5" t="s">
        <v>2334</v>
      </c>
      <c r="C1665">
        <v>12</v>
      </c>
      <c r="D1665">
        <v>116</v>
      </c>
      <c r="E1665">
        <v>10.47</v>
      </c>
      <c r="F1665">
        <v>79.94</v>
      </c>
      <c r="G1665">
        <v>6.851</v>
      </c>
      <c r="H1665">
        <v>-3.0030000000000001</v>
      </c>
      <c r="I1665">
        <v>4.9000000000000004</v>
      </c>
      <c r="J1665" s="38" t="s">
        <v>929</v>
      </c>
    </row>
    <row r="1666" spans="1:10" x14ac:dyDescent="0.25">
      <c r="A1666" s="5" t="s">
        <v>2335</v>
      </c>
      <c r="C1666">
        <v>12</v>
      </c>
      <c r="D1666">
        <v>115</v>
      </c>
      <c r="E1666">
        <v>10.59</v>
      </c>
      <c r="F1666">
        <v>78.97</v>
      </c>
      <c r="G1666">
        <v>6.867</v>
      </c>
      <c r="H1666">
        <v>-2.9020000000000001</v>
      </c>
      <c r="I1666">
        <v>5.0999999999999996</v>
      </c>
      <c r="J1666" s="38" t="s">
        <v>929</v>
      </c>
    </row>
    <row r="1667" spans="1:10" x14ac:dyDescent="0.25">
      <c r="A1667" s="5" t="s">
        <v>2336</v>
      </c>
      <c r="C1667">
        <v>12</v>
      </c>
      <c r="D1667">
        <v>114</v>
      </c>
      <c r="E1667">
        <v>10.71</v>
      </c>
      <c r="F1667">
        <v>78</v>
      </c>
      <c r="G1667">
        <v>6.8819999999999997</v>
      </c>
      <c r="H1667">
        <v>-2.7989999999999999</v>
      </c>
      <c r="I1667">
        <v>5.4</v>
      </c>
      <c r="J1667" s="38" t="s">
        <v>929</v>
      </c>
    </row>
    <row r="1668" spans="1:10" x14ac:dyDescent="0.25">
      <c r="A1668" s="5" t="s">
        <v>2337</v>
      </c>
      <c r="C1668">
        <v>12</v>
      </c>
      <c r="D1668">
        <v>113</v>
      </c>
      <c r="E1668">
        <v>10.83</v>
      </c>
      <c r="F1668">
        <v>77.05</v>
      </c>
      <c r="G1668">
        <v>6.8970000000000002</v>
      </c>
      <c r="H1668">
        <v>-2.6949999999999998</v>
      </c>
      <c r="I1668">
        <v>5.8</v>
      </c>
      <c r="J1668" s="38" t="s">
        <v>929</v>
      </c>
    </row>
    <row r="1669" spans="1:10" x14ac:dyDescent="0.25">
      <c r="A1669" s="5" t="s">
        <v>2338</v>
      </c>
      <c r="C1669">
        <v>12</v>
      </c>
      <c r="D1669">
        <v>112</v>
      </c>
      <c r="E1669">
        <v>10.95</v>
      </c>
      <c r="F1669">
        <v>76.099999999999994</v>
      </c>
      <c r="G1669">
        <v>6.91</v>
      </c>
      <c r="H1669">
        <v>-2.5880000000000001</v>
      </c>
      <c r="I1669">
        <v>6.5</v>
      </c>
      <c r="J1669" s="38" t="s">
        <v>929</v>
      </c>
    </row>
    <row r="1670" spans="1:10" x14ac:dyDescent="0.25">
      <c r="A1670" s="5" t="s">
        <v>2339</v>
      </c>
      <c r="C1670">
        <v>12</v>
      </c>
      <c r="D1670">
        <v>111</v>
      </c>
      <c r="E1670">
        <v>11.07</v>
      </c>
      <c r="F1670">
        <v>75.16</v>
      </c>
      <c r="G1670">
        <v>6.923</v>
      </c>
      <c r="H1670">
        <v>-2.4809999999999999</v>
      </c>
      <c r="I1670">
        <v>7.2</v>
      </c>
      <c r="J1670" s="38" t="s">
        <v>929</v>
      </c>
    </row>
    <row r="1671" spans="1:10" x14ac:dyDescent="0.25">
      <c r="A1671" s="5" t="s">
        <v>2340</v>
      </c>
      <c r="C1671">
        <v>12</v>
      </c>
      <c r="D1671">
        <v>110</v>
      </c>
      <c r="E1671">
        <v>11.18</v>
      </c>
      <c r="F1671">
        <v>74.22</v>
      </c>
      <c r="G1671">
        <v>6.9349999999999996</v>
      </c>
      <c r="H1671">
        <v>-2.3719999999999999</v>
      </c>
      <c r="I1671">
        <v>7.9</v>
      </c>
      <c r="J1671" s="38" t="s">
        <v>929</v>
      </c>
    </row>
    <row r="1672" spans="1:10" x14ac:dyDescent="0.25">
      <c r="A1672" s="5" t="s">
        <v>2341</v>
      </c>
      <c r="C1672">
        <v>12</v>
      </c>
      <c r="D1672">
        <v>109</v>
      </c>
      <c r="E1672">
        <v>11.3</v>
      </c>
      <c r="F1672">
        <v>73.290000000000006</v>
      </c>
      <c r="G1672">
        <v>6.9459999999999997</v>
      </c>
      <c r="H1672">
        <v>-2.2610000000000001</v>
      </c>
      <c r="I1672">
        <v>8.6</v>
      </c>
      <c r="J1672" s="38" t="s">
        <v>929</v>
      </c>
    </row>
    <row r="1673" spans="1:10" x14ac:dyDescent="0.25">
      <c r="A1673" s="5" t="s">
        <v>2342</v>
      </c>
      <c r="C1673">
        <v>12</v>
      </c>
      <c r="D1673">
        <v>108</v>
      </c>
      <c r="E1673">
        <v>11.42</v>
      </c>
      <c r="F1673">
        <v>72.37</v>
      </c>
      <c r="G1673">
        <v>6.9569999999999999</v>
      </c>
      <c r="H1673">
        <v>-2.15</v>
      </c>
      <c r="I1673">
        <v>9.3000000000000007</v>
      </c>
      <c r="J1673" s="38" t="s">
        <v>929</v>
      </c>
    </row>
    <row r="1674" spans="1:10" x14ac:dyDescent="0.25">
      <c r="A1674" s="5" t="s">
        <v>2343</v>
      </c>
      <c r="C1674">
        <v>12</v>
      </c>
      <c r="D1674">
        <v>107</v>
      </c>
      <c r="E1674">
        <v>11.53</v>
      </c>
      <c r="F1674">
        <v>71.45</v>
      </c>
      <c r="G1674">
        <v>6.9660000000000002</v>
      </c>
      <c r="H1674">
        <v>-2.0369999999999999</v>
      </c>
      <c r="I1674">
        <v>10.1</v>
      </c>
      <c r="J1674" s="38" t="s">
        <v>929</v>
      </c>
    </row>
    <row r="1675" spans="1:10" x14ac:dyDescent="0.25">
      <c r="A1675" s="5" t="s">
        <v>2344</v>
      </c>
      <c r="C1675">
        <v>12</v>
      </c>
      <c r="D1675">
        <v>106</v>
      </c>
      <c r="E1675">
        <v>11.64</v>
      </c>
      <c r="F1675">
        <v>70.53</v>
      </c>
      <c r="G1675">
        <v>6.9749999999999996</v>
      </c>
      <c r="H1675">
        <v>-1.9219999999999999</v>
      </c>
      <c r="I1675">
        <v>10.8</v>
      </c>
      <c r="J1675" s="38" t="s">
        <v>929</v>
      </c>
    </row>
    <row r="1676" spans="1:10" x14ac:dyDescent="0.25">
      <c r="A1676" s="5" t="s">
        <v>2345</v>
      </c>
      <c r="C1676">
        <v>12</v>
      </c>
      <c r="D1676">
        <v>105</v>
      </c>
      <c r="E1676">
        <v>11.76</v>
      </c>
      <c r="F1676">
        <v>69.62</v>
      </c>
      <c r="G1676">
        <v>6.9820000000000002</v>
      </c>
      <c r="H1676">
        <v>-1.8069999999999999</v>
      </c>
      <c r="I1676">
        <v>11.6</v>
      </c>
      <c r="J1676" s="38" t="s">
        <v>929</v>
      </c>
    </row>
    <row r="1677" spans="1:10" x14ac:dyDescent="0.25">
      <c r="A1677" s="5" t="s">
        <v>2346</v>
      </c>
      <c r="C1677">
        <v>12</v>
      </c>
      <c r="D1677">
        <v>104</v>
      </c>
      <c r="E1677">
        <v>11.87</v>
      </c>
      <c r="F1677">
        <v>68.709999999999994</v>
      </c>
      <c r="G1677">
        <v>6.9889999999999999</v>
      </c>
      <c r="H1677">
        <v>-1.6910000000000001</v>
      </c>
      <c r="I1677">
        <v>12.4</v>
      </c>
      <c r="J1677" s="38" t="s">
        <v>929</v>
      </c>
    </row>
    <row r="1678" spans="1:10" x14ac:dyDescent="0.25">
      <c r="A1678" s="5" t="s">
        <v>2347</v>
      </c>
      <c r="C1678">
        <v>12</v>
      </c>
      <c r="D1678">
        <v>103</v>
      </c>
      <c r="E1678">
        <v>11.98</v>
      </c>
      <c r="F1678">
        <v>67.81</v>
      </c>
      <c r="G1678">
        <v>6.9939999999999998</v>
      </c>
      <c r="H1678">
        <v>-1.573</v>
      </c>
      <c r="I1678">
        <v>13.2</v>
      </c>
      <c r="J1678" s="38" t="s">
        <v>929</v>
      </c>
    </row>
    <row r="1679" spans="1:10" x14ac:dyDescent="0.25">
      <c r="A1679" s="5" t="s">
        <v>2348</v>
      </c>
      <c r="C1679">
        <v>12</v>
      </c>
      <c r="D1679">
        <v>102</v>
      </c>
      <c r="E1679">
        <v>12.09</v>
      </c>
      <c r="F1679">
        <v>66.91</v>
      </c>
      <c r="G1679">
        <v>6.9989999999999997</v>
      </c>
      <c r="H1679">
        <v>-1.4550000000000001</v>
      </c>
      <c r="I1679">
        <v>14</v>
      </c>
      <c r="J1679" s="38" t="s">
        <v>929</v>
      </c>
    </row>
    <row r="1680" spans="1:10" x14ac:dyDescent="0.25">
      <c r="A1680" s="5" t="s">
        <v>2349</v>
      </c>
      <c r="C1680">
        <v>12</v>
      </c>
      <c r="D1680">
        <v>101</v>
      </c>
      <c r="E1680">
        <v>12.19</v>
      </c>
      <c r="F1680">
        <v>66</v>
      </c>
      <c r="G1680">
        <v>7.0010000000000003</v>
      </c>
      <c r="H1680">
        <v>-1.3360000000000001</v>
      </c>
      <c r="I1680">
        <v>14.9</v>
      </c>
      <c r="J1680" s="38" t="s">
        <v>929</v>
      </c>
    </row>
    <row r="1681" spans="1:10" x14ac:dyDescent="0.25">
      <c r="A1681" s="5" t="s">
        <v>2350</v>
      </c>
      <c r="C1681">
        <v>12</v>
      </c>
      <c r="D1681">
        <v>100</v>
      </c>
      <c r="E1681">
        <v>12.3</v>
      </c>
      <c r="F1681">
        <v>65.099999999999994</v>
      </c>
      <c r="G1681">
        <v>7.0030000000000001</v>
      </c>
      <c r="H1681">
        <v>-1.216</v>
      </c>
      <c r="I1681">
        <v>15.7</v>
      </c>
      <c r="J1681" s="38" t="s">
        <v>929</v>
      </c>
    </row>
    <row r="1682" spans="1:10" x14ac:dyDescent="0.25">
      <c r="A1682" s="5" t="s">
        <v>2351</v>
      </c>
      <c r="C1682">
        <v>12</v>
      </c>
      <c r="D1682">
        <v>99</v>
      </c>
      <c r="E1682">
        <v>12.4</v>
      </c>
      <c r="F1682">
        <v>64.2</v>
      </c>
      <c r="G1682">
        <v>7.0030000000000001</v>
      </c>
      <c r="H1682">
        <v>-1.095</v>
      </c>
      <c r="I1682">
        <v>16.5</v>
      </c>
      <c r="J1682" s="38" t="s">
        <v>929</v>
      </c>
    </row>
    <row r="1683" spans="1:10" x14ac:dyDescent="0.25">
      <c r="A1683" s="5" t="s">
        <v>2352</v>
      </c>
      <c r="C1683">
        <v>12</v>
      </c>
      <c r="D1683">
        <v>98</v>
      </c>
      <c r="E1683">
        <v>12.5</v>
      </c>
      <c r="F1683">
        <v>63.3</v>
      </c>
      <c r="G1683">
        <v>7.0010000000000003</v>
      </c>
      <c r="H1683">
        <v>-0.97399999999999998</v>
      </c>
      <c r="I1683">
        <v>17.399999999999999</v>
      </c>
      <c r="J1683" s="38" t="s">
        <v>929</v>
      </c>
    </row>
    <row r="1684" spans="1:10" x14ac:dyDescent="0.25">
      <c r="A1684" s="5" t="s">
        <v>2353</v>
      </c>
      <c r="C1684">
        <v>12</v>
      </c>
      <c r="D1684">
        <v>97</v>
      </c>
      <c r="E1684">
        <v>12.6</v>
      </c>
      <c r="F1684">
        <v>62.4</v>
      </c>
      <c r="G1684">
        <v>6.9980000000000002</v>
      </c>
      <c r="H1684">
        <v>-0.85299999999999998</v>
      </c>
      <c r="I1684">
        <v>18.3</v>
      </c>
      <c r="J1684" s="38" t="s">
        <v>929</v>
      </c>
    </row>
    <row r="1685" spans="1:10" x14ac:dyDescent="0.25">
      <c r="A1685" s="5" t="s">
        <v>2354</v>
      </c>
      <c r="C1685">
        <v>12</v>
      </c>
      <c r="D1685">
        <v>96</v>
      </c>
      <c r="E1685">
        <v>12.69</v>
      </c>
      <c r="F1685">
        <v>61.5</v>
      </c>
      <c r="G1685">
        <v>6.9939999999999998</v>
      </c>
      <c r="H1685">
        <v>-0.73099999999999998</v>
      </c>
      <c r="I1685">
        <v>19.100000000000001</v>
      </c>
      <c r="J1685" s="38" t="s">
        <v>929</v>
      </c>
    </row>
    <row r="1686" spans="1:10" x14ac:dyDescent="0.25">
      <c r="A1686" s="5" t="s">
        <v>2355</v>
      </c>
      <c r="C1686">
        <v>12</v>
      </c>
      <c r="D1686">
        <v>95</v>
      </c>
      <c r="E1686">
        <v>12.79</v>
      </c>
      <c r="F1686">
        <v>60.6</v>
      </c>
      <c r="G1686">
        <v>6.9870000000000001</v>
      </c>
      <c r="H1686">
        <v>-0.60899999999999999</v>
      </c>
      <c r="I1686">
        <v>20</v>
      </c>
      <c r="J1686" s="38" t="s">
        <v>929</v>
      </c>
    </row>
    <row r="1687" spans="1:10" x14ac:dyDescent="0.25">
      <c r="A1687" s="5" t="s">
        <v>2356</v>
      </c>
      <c r="C1687">
        <v>12</v>
      </c>
      <c r="D1687">
        <v>94</v>
      </c>
      <c r="E1687">
        <v>12.88</v>
      </c>
      <c r="F1687">
        <v>59.68</v>
      </c>
      <c r="G1687">
        <v>6.9820000000000002</v>
      </c>
      <c r="H1687">
        <v>-0.48699999999999999</v>
      </c>
      <c r="I1687">
        <v>20.9</v>
      </c>
      <c r="J1687" s="38" t="s">
        <v>929</v>
      </c>
    </row>
    <row r="1688" spans="1:10" x14ac:dyDescent="0.25">
      <c r="A1688" s="5" t="s">
        <v>2357</v>
      </c>
      <c r="C1688">
        <v>12</v>
      </c>
      <c r="D1688">
        <v>93</v>
      </c>
      <c r="E1688">
        <v>12.98</v>
      </c>
      <c r="F1688">
        <v>58.96</v>
      </c>
      <c r="G1688">
        <v>6.9690000000000003</v>
      </c>
      <c r="H1688">
        <v>-0.36499999999999999</v>
      </c>
      <c r="I1688">
        <v>21</v>
      </c>
      <c r="J1688" s="38" t="s">
        <v>929</v>
      </c>
    </row>
    <row r="1689" spans="1:10" x14ac:dyDescent="0.25">
      <c r="A1689" s="5" t="s">
        <v>2358</v>
      </c>
      <c r="C1689">
        <v>12</v>
      </c>
      <c r="D1689">
        <v>92</v>
      </c>
      <c r="E1689">
        <v>13.07</v>
      </c>
      <c r="F1689">
        <v>58.25</v>
      </c>
      <c r="G1689">
        <v>6.9550000000000001</v>
      </c>
      <c r="H1689">
        <v>-0.24299999999999999</v>
      </c>
      <c r="I1689">
        <v>21</v>
      </c>
      <c r="J1689" s="38" t="s">
        <v>929</v>
      </c>
    </row>
    <row r="1690" spans="1:10" x14ac:dyDescent="0.25">
      <c r="A1690" s="5" t="s">
        <v>2359</v>
      </c>
      <c r="C1690">
        <v>12</v>
      </c>
      <c r="D1690">
        <v>91</v>
      </c>
      <c r="E1690">
        <v>13.17</v>
      </c>
      <c r="F1690">
        <v>57.55</v>
      </c>
      <c r="G1690">
        <v>6.94</v>
      </c>
      <c r="H1690">
        <v>-0.121</v>
      </c>
      <c r="I1690">
        <v>21</v>
      </c>
      <c r="J1690" s="38" t="s">
        <v>929</v>
      </c>
    </row>
    <row r="1691" spans="1:10" x14ac:dyDescent="0.25">
      <c r="A1691" s="5" t="s">
        <v>2360</v>
      </c>
      <c r="C1691">
        <v>12</v>
      </c>
      <c r="D1691">
        <v>90</v>
      </c>
      <c r="E1691">
        <v>13.27</v>
      </c>
      <c r="F1691">
        <v>56.85</v>
      </c>
      <c r="G1691">
        <v>6.9260000000000002</v>
      </c>
      <c r="H1691">
        <v>0</v>
      </c>
      <c r="I1691">
        <v>21</v>
      </c>
      <c r="J1691" s="38" t="s">
        <v>929</v>
      </c>
    </row>
    <row r="1692" spans="1:10" x14ac:dyDescent="0.25">
      <c r="A1692" s="5" t="s">
        <v>2361</v>
      </c>
      <c r="C1692">
        <v>12</v>
      </c>
      <c r="D1692">
        <v>89</v>
      </c>
      <c r="E1692">
        <v>13.36</v>
      </c>
      <c r="F1692">
        <v>56.16</v>
      </c>
      <c r="G1692">
        <v>6.9109999999999996</v>
      </c>
      <c r="H1692">
        <v>0.121</v>
      </c>
      <c r="I1692">
        <v>21</v>
      </c>
      <c r="J1692" s="38" t="s">
        <v>929</v>
      </c>
    </row>
    <row r="1693" spans="1:10" x14ac:dyDescent="0.25">
      <c r="A1693" s="5" t="s">
        <v>2362</v>
      </c>
      <c r="C1693">
        <v>12</v>
      </c>
      <c r="D1693">
        <v>88</v>
      </c>
      <c r="E1693">
        <v>13.46</v>
      </c>
      <c r="F1693">
        <v>55.47</v>
      </c>
      <c r="G1693">
        <v>6.8949999999999996</v>
      </c>
      <c r="H1693">
        <v>0.24099999999999999</v>
      </c>
      <c r="I1693">
        <v>21</v>
      </c>
      <c r="J1693" s="38" t="s">
        <v>929</v>
      </c>
    </row>
    <row r="1694" spans="1:10" x14ac:dyDescent="0.25">
      <c r="A1694" s="5" t="s">
        <v>2363</v>
      </c>
      <c r="C1694">
        <v>12</v>
      </c>
      <c r="D1694">
        <v>87</v>
      </c>
      <c r="E1694">
        <v>13.55</v>
      </c>
      <c r="F1694">
        <v>54.78</v>
      </c>
      <c r="G1694">
        <v>6.88</v>
      </c>
      <c r="H1694">
        <v>0.36</v>
      </c>
      <c r="I1694">
        <v>21</v>
      </c>
      <c r="J1694" s="38" t="s">
        <v>929</v>
      </c>
    </row>
    <row r="1695" spans="1:10" x14ac:dyDescent="0.25">
      <c r="A1695" s="5" t="s">
        <v>2364</v>
      </c>
      <c r="C1695">
        <v>12</v>
      </c>
      <c r="D1695">
        <v>86</v>
      </c>
      <c r="E1695">
        <v>13.64</v>
      </c>
      <c r="F1695">
        <v>54.1</v>
      </c>
      <c r="G1695">
        <v>6.8639999999999999</v>
      </c>
      <c r="H1695">
        <v>0.47899999999999998</v>
      </c>
      <c r="I1695">
        <v>21</v>
      </c>
      <c r="J1695" s="38" t="s">
        <v>929</v>
      </c>
    </row>
    <row r="1696" spans="1:10" x14ac:dyDescent="0.25">
      <c r="A1696" s="5" t="s">
        <v>2365</v>
      </c>
      <c r="C1696">
        <v>12</v>
      </c>
      <c r="D1696">
        <v>85</v>
      </c>
      <c r="E1696">
        <v>13.73</v>
      </c>
      <c r="F1696">
        <v>53.43</v>
      </c>
      <c r="G1696">
        <v>6.8470000000000004</v>
      </c>
      <c r="H1696">
        <v>0.59699999999999998</v>
      </c>
      <c r="I1696">
        <v>21</v>
      </c>
      <c r="J1696" s="38" t="s">
        <v>929</v>
      </c>
    </row>
    <row r="1697" spans="1:10" x14ac:dyDescent="0.25">
      <c r="A1697" s="5" t="s">
        <v>2366</v>
      </c>
      <c r="C1697">
        <v>12</v>
      </c>
      <c r="D1697">
        <v>84</v>
      </c>
      <c r="E1697">
        <v>13.82</v>
      </c>
      <c r="F1697">
        <v>52.75</v>
      </c>
      <c r="G1697">
        <v>6.83</v>
      </c>
      <c r="H1697">
        <v>0.71399999999999997</v>
      </c>
      <c r="I1697">
        <v>21</v>
      </c>
      <c r="J1697" s="38" t="s">
        <v>929</v>
      </c>
    </row>
    <row r="1698" spans="1:10" x14ac:dyDescent="0.25">
      <c r="A1698" s="5" t="s">
        <v>2367</v>
      </c>
      <c r="C1698">
        <v>12</v>
      </c>
      <c r="D1698">
        <v>83</v>
      </c>
      <c r="E1698">
        <v>13.91</v>
      </c>
      <c r="F1698">
        <v>52.08</v>
      </c>
      <c r="G1698">
        <v>6.8129999999999997</v>
      </c>
      <c r="H1698">
        <v>0.83</v>
      </c>
      <c r="I1698">
        <v>21</v>
      </c>
      <c r="J1698" s="38" t="s">
        <v>929</v>
      </c>
    </row>
    <row r="1699" spans="1:10" x14ac:dyDescent="0.25">
      <c r="A1699" s="5" t="s">
        <v>2368</v>
      </c>
      <c r="C1699">
        <v>12</v>
      </c>
      <c r="D1699">
        <v>82</v>
      </c>
      <c r="E1699">
        <v>13.99</v>
      </c>
      <c r="F1699">
        <v>51.42</v>
      </c>
      <c r="G1699">
        <v>6.7949999999999999</v>
      </c>
      <c r="H1699">
        <v>0.94599999999999995</v>
      </c>
      <c r="I1699">
        <v>21</v>
      </c>
      <c r="J1699" s="38" t="s">
        <v>929</v>
      </c>
    </row>
    <row r="1700" spans="1:10" x14ac:dyDescent="0.25">
      <c r="A1700" s="5" t="s">
        <v>2369</v>
      </c>
      <c r="C1700">
        <v>12</v>
      </c>
      <c r="D1700">
        <v>81</v>
      </c>
      <c r="E1700">
        <v>14.08</v>
      </c>
      <c r="F1700">
        <v>50.76</v>
      </c>
      <c r="G1700">
        <v>6.7770000000000001</v>
      </c>
      <c r="H1700">
        <v>1.06</v>
      </c>
      <c r="I1700">
        <v>21</v>
      </c>
      <c r="J1700" s="38" t="s">
        <v>929</v>
      </c>
    </row>
    <row r="1701" spans="1:10" x14ac:dyDescent="0.25">
      <c r="A1701" s="5" t="s">
        <v>2370</v>
      </c>
      <c r="C1701">
        <v>12</v>
      </c>
      <c r="D1701">
        <v>80</v>
      </c>
      <c r="E1701">
        <v>14.16</v>
      </c>
      <c r="F1701">
        <v>50.1</v>
      </c>
      <c r="G1701">
        <v>6.758</v>
      </c>
      <c r="H1701">
        <v>1.1739999999999999</v>
      </c>
      <c r="I1701">
        <v>21</v>
      </c>
      <c r="J1701" s="38" t="s">
        <v>929</v>
      </c>
    </row>
    <row r="1702" spans="1:10" x14ac:dyDescent="0.25">
      <c r="A1702" s="5" t="s">
        <v>2371</v>
      </c>
      <c r="C1702">
        <v>12</v>
      </c>
      <c r="D1702">
        <v>79</v>
      </c>
      <c r="E1702">
        <v>14.24</v>
      </c>
      <c r="F1702">
        <v>49.45</v>
      </c>
      <c r="G1702">
        <v>6.7389999999999999</v>
      </c>
      <c r="H1702">
        <v>1.286</v>
      </c>
      <c r="I1702">
        <v>21</v>
      </c>
      <c r="J1702" s="38" t="s">
        <v>929</v>
      </c>
    </row>
    <row r="1703" spans="1:10" x14ac:dyDescent="0.25">
      <c r="A1703" s="5" t="s">
        <v>2372</v>
      </c>
      <c r="C1703">
        <v>12</v>
      </c>
      <c r="D1703">
        <v>78</v>
      </c>
      <c r="E1703">
        <v>14.32</v>
      </c>
      <c r="F1703">
        <v>48.8</v>
      </c>
      <c r="G1703">
        <v>6.7190000000000003</v>
      </c>
      <c r="H1703">
        <v>1.397</v>
      </c>
      <c r="I1703">
        <v>21</v>
      </c>
      <c r="J1703" s="38" t="s">
        <v>929</v>
      </c>
    </row>
    <row r="1704" spans="1:10" x14ac:dyDescent="0.25">
      <c r="A1704" s="5" t="s">
        <v>2373</v>
      </c>
      <c r="C1704">
        <v>12</v>
      </c>
      <c r="D1704">
        <v>77</v>
      </c>
      <c r="E1704">
        <v>14.4</v>
      </c>
      <c r="F1704">
        <v>48.16</v>
      </c>
      <c r="G1704">
        <v>6.6980000000000004</v>
      </c>
      <c r="H1704">
        <v>1.5069999999999999</v>
      </c>
      <c r="I1704">
        <v>21</v>
      </c>
      <c r="J1704" s="38" t="s">
        <v>929</v>
      </c>
    </row>
    <row r="1705" spans="1:10" x14ac:dyDescent="0.25">
      <c r="A1705" s="5" t="s">
        <v>2374</v>
      </c>
      <c r="C1705">
        <v>12</v>
      </c>
      <c r="D1705">
        <v>76</v>
      </c>
      <c r="E1705">
        <v>14.47</v>
      </c>
      <c r="F1705">
        <v>47.52</v>
      </c>
      <c r="G1705">
        <v>6.6769999999999996</v>
      </c>
      <c r="H1705">
        <v>1.615</v>
      </c>
      <c r="I1705">
        <v>21</v>
      </c>
      <c r="J1705" s="38" t="s">
        <v>929</v>
      </c>
    </row>
    <row r="1706" spans="1:10" x14ac:dyDescent="0.25">
      <c r="A1706" s="5" t="s">
        <v>2375</v>
      </c>
      <c r="C1706">
        <v>12</v>
      </c>
      <c r="D1706">
        <v>75</v>
      </c>
      <c r="E1706">
        <v>14.55</v>
      </c>
      <c r="F1706">
        <v>46.88</v>
      </c>
      <c r="G1706">
        <v>6.6539999999999999</v>
      </c>
      <c r="H1706">
        <v>1.722</v>
      </c>
      <c r="I1706">
        <v>20.9</v>
      </c>
      <c r="J1706" s="38" t="s">
        <v>929</v>
      </c>
    </row>
    <row r="1707" spans="1:10" x14ac:dyDescent="0.25">
      <c r="A1707" s="5" t="s">
        <v>2376</v>
      </c>
      <c r="C1707">
        <v>12</v>
      </c>
      <c r="D1707">
        <v>74</v>
      </c>
      <c r="E1707">
        <v>14.62</v>
      </c>
      <c r="F1707">
        <v>46.25</v>
      </c>
      <c r="G1707">
        <v>6.6310000000000002</v>
      </c>
      <c r="H1707">
        <v>1.8280000000000001</v>
      </c>
      <c r="I1707">
        <v>20.9</v>
      </c>
      <c r="J1707" s="38" t="s">
        <v>929</v>
      </c>
    </row>
    <row r="1708" spans="1:10" x14ac:dyDescent="0.25">
      <c r="A1708" s="5" t="s">
        <v>2377</v>
      </c>
      <c r="C1708">
        <v>12</v>
      </c>
      <c r="D1708">
        <v>73</v>
      </c>
      <c r="E1708">
        <v>14.69</v>
      </c>
      <c r="F1708">
        <v>45.62</v>
      </c>
      <c r="G1708">
        <v>6.6079999999999997</v>
      </c>
      <c r="H1708">
        <v>1.9319999999999999</v>
      </c>
      <c r="I1708">
        <v>20.9</v>
      </c>
      <c r="J1708" s="38" t="s">
        <v>929</v>
      </c>
    </row>
    <row r="1709" spans="1:10" x14ac:dyDescent="0.25">
      <c r="A1709" s="5" t="s">
        <v>2378</v>
      </c>
      <c r="C1709">
        <v>12</v>
      </c>
      <c r="D1709">
        <v>72</v>
      </c>
      <c r="E1709">
        <v>14.76</v>
      </c>
      <c r="F1709">
        <v>45</v>
      </c>
      <c r="G1709">
        <v>6.5830000000000002</v>
      </c>
      <c r="H1709">
        <v>2.0339999999999998</v>
      </c>
      <c r="I1709">
        <v>20.9</v>
      </c>
      <c r="J1709" s="38" t="s">
        <v>929</v>
      </c>
    </row>
    <row r="1710" spans="1:10" x14ac:dyDescent="0.25">
      <c r="A1710" s="5" t="s">
        <v>2379</v>
      </c>
      <c r="C1710">
        <v>12</v>
      </c>
      <c r="D1710">
        <v>71</v>
      </c>
      <c r="E1710">
        <v>14.82</v>
      </c>
      <c r="F1710">
        <v>44.38</v>
      </c>
      <c r="G1710">
        <v>6.5570000000000004</v>
      </c>
      <c r="H1710">
        <v>2.1349999999999998</v>
      </c>
      <c r="I1710">
        <v>20.9</v>
      </c>
      <c r="J1710" s="38" t="s">
        <v>929</v>
      </c>
    </row>
    <row r="1711" spans="1:10" x14ac:dyDescent="0.25">
      <c r="A1711" s="5" t="s">
        <v>2380</v>
      </c>
      <c r="C1711">
        <v>12</v>
      </c>
      <c r="D1711">
        <v>70</v>
      </c>
      <c r="E1711">
        <v>14.89</v>
      </c>
      <c r="F1711">
        <v>43.76</v>
      </c>
      <c r="G1711">
        <v>6.5309999999999997</v>
      </c>
      <c r="H1711">
        <v>2.234</v>
      </c>
      <c r="I1711">
        <v>20.9</v>
      </c>
      <c r="J1711" s="38" t="s">
        <v>929</v>
      </c>
    </row>
    <row r="1712" spans="1:10" x14ac:dyDescent="0.25">
      <c r="A1712" s="5" t="s">
        <v>2381</v>
      </c>
      <c r="C1712">
        <v>12</v>
      </c>
      <c r="D1712">
        <v>69</v>
      </c>
      <c r="E1712">
        <v>14.95</v>
      </c>
      <c r="F1712">
        <v>43.15</v>
      </c>
      <c r="G1712">
        <v>6.5030000000000001</v>
      </c>
      <c r="H1712">
        <v>2.331</v>
      </c>
      <c r="I1712">
        <v>20.8</v>
      </c>
      <c r="J1712" s="38" t="s">
        <v>929</v>
      </c>
    </row>
    <row r="1713" spans="1:10" x14ac:dyDescent="0.25">
      <c r="A1713" s="5" t="s">
        <v>2382</v>
      </c>
      <c r="C1713">
        <v>12</v>
      </c>
      <c r="D1713">
        <v>68</v>
      </c>
      <c r="E1713">
        <v>15.01</v>
      </c>
      <c r="F1713">
        <v>42.54</v>
      </c>
      <c r="G1713">
        <v>6.4740000000000002</v>
      </c>
      <c r="H1713">
        <v>2.4249999999999998</v>
      </c>
      <c r="I1713">
        <v>20.8</v>
      </c>
      <c r="J1713" s="38" t="s">
        <v>929</v>
      </c>
    </row>
    <row r="1714" spans="1:10" x14ac:dyDescent="0.25">
      <c r="A1714" s="5" t="s">
        <v>2383</v>
      </c>
      <c r="C1714">
        <v>12</v>
      </c>
      <c r="D1714">
        <v>67</v>
      </c>
      <c r="E1714">
        <v>15.07</v>
      </c>
      <c r="F1714">
        <v>41.94</v>
      </c>
      <c r="G1714">
        <v>6.444</v>
      </c>
      <c r="H1714">
        <v>2.5179999999999998</v>
      </c>
      <c r="I1714">
        <v>20.8</v>
      </c>
      <c r="J1714" s="38" t="s">
        <v>929</v>
      </c>
    </row>
    <row r="1715" spans="1:10" x14ac:dyDescent="0.25">
      <c r="A1715" s="5" t="s">
        <v>2384</v>
      </c>
      <c r="C1715">
        <v>12</v>
      </c>
      <c r="D1715">
        <v>66</v>
      </c>
      <c r="E1715">
        <v>15.12</v>
      </c>
      <c r="F1715">
        <v>41.34</v>
      </c>
      <c r="G1715">
        <v>6.4130000000000003</v>
      </c>
      <c r="H1715">
        <v>2.6080000000000001</v>
      </c>
      <c r="I1715">
        <v>20.7</v>
      </c>
      <c r="J1715" s="38" t="s">
        <v>929</v>
      </c>
    </row>
    <row r="1716" spans="1:10" x14ac:dyDescent="0.25">
      <c r="A1716" s="5" t="s">
        <v>2385</v>
      </c>
      <c r="C1716">
        <v>12</v>
      </c>
      <c r="D1716">
        <v>65</v>
      </c>
      <c r="E1716">
        <v>15.18</v>
      </c>
      <c r="F1716">
        <v>40.75</v>
      </c>
      <c r="G1716">
        <v>6.38</v>
      </c>
      <c r="H1716">
        <v>2.6960000000000002</v>
      </c>
      <c r="I1716">
        <v>20.7</v>
      </c>
      <c r="J1716" s="38" t="s">
        <v>929</v>
      </c>
    </row>
    <row r="1717" spans="1:10" x14ac:dyDescent="0.25">
      <c r="A1717" s="5" t="s">
        <v>2386</v>
      </c>
      <c r="C1717">
        <v>12</v>
      </c>
      <c r="D1717">
        <v>64</v>
      </c>
      <c r="E1717">
        <v>15.23</v>
      </c>
      <c r="F1717">
        <v>40.159999999999997</v>
      </c>
      <c r="G1717">
        <v>6.3449999999999998</v>
      </c>
      <c r="H1717">
        <v>2.7810000000000001</v>
      </c>
      <c r="I1717">
        <v>20.6</v>
      </c>
      <c r="J1717" s="38" t="s">
        <v>929</v>
      </c>
    </row>
    <row r="1718" spans="1:10" x14ac:dyDescent="0.25">
      <c r="A1718" s="5" t="s">
        <v>2387</v>
      </c>
      <c r="C1718">
        <v>12</v>
      </c>
      <c r="D1718">
        <v>63</v>
      </c>
      <c r="E1718">
        <v>15.27</v>
      </c>
      <c r="F1718">
        <v>39.590000000000003</v>
      </c>
      <c r="G1718">
        <v>6.3079999999999998</v>
      </c>
      <c r="H1718">
        <v>2.8639999999999999</v>
      </c>
      <c r="I1718">
        <v>20.5</v>
      </c>
      <c r="J1718" s="38" t="s">
        <v>929</v>
      </c>
    </row>
    <row r="1719" spans="1:10" x14ac:dyDescent="0.25">
      <c r="A1719" s="5" t="s">
        <v>2388</v>
      </c>
      <c r="C1719">
        <v>12</v>
      </c>
      <c r="D1719">
        <v>62</v>
      </c>
      <c r="E1719">
        <v>15.32</v>
      </c>
      <c r="F1719">
        <v>39.01</v>
      </c>
      <c r="G1719">
        <v>6.2690000000000001</v>
      </c>
      <c r="H1719">
        <v>2.9430000000000001</v>
      </c>
      <c r="I1719">
        <v>20.5</v>
      </c>
      <c r="J1719" s="38" t="s">
        <v>929</v>
      </c>
    </row>
    <row r="1720" spans="1:10" x14ac:dyDescent="0.25">
      <c r="A1720" s="5" t="s">
        <v>2389</v>
      </c>
      <c r="C1720">
        <v>12</v>
      </c>
      <c r="D1720">
        <v>61</v>
      </c>
      <c r="E1720">
        <v>15.36</v>
      </c>
      <c r="F1720">
        <v>38.450000000000003</v>
      </c>
      <c r="G1720">
        <v>6.2270000000000003</v>
      </c>
      <c r="H1720">
        <v>3.0190000000000001</v>
      </c>
      <c r="I1720">
        <v>20.399999999999999</v>
      </c>
      <c r="J1720" s="38" t="s">
        <v>929</v>
      </c>
    </row>
    <row r="1721" spans="1:10" x14ac:dyDescent="0.25">
      <c r="A1721" s="5" t="s">
        <v>2390</v>
      </c>
      <c r="C1721">
        <v>12</v>
      </c>
      <c r="D1721">
        <v>60</v>
      </c>
      <c r="E1721">
        <v>15.4</v>
      </c>
      <c r="F1721">
        <v>37.9</v>
      </c>
      <c r="G1721">
        <v>6.1820000000000004</v>
      </c>
      <c r="H1721">
        <v>3.0910000000000002</v>
      </c>
      <c r="I1721">
        <v>20.2</v>
      </c>
      <c r="J1721" s="38" t="s">
        <v>929</v>
      </c>
    </row>
    <row r="1722" spans="1:10" x14ac:dyDescent="0.25">
      <c r="A1722" s="5" t="s">
        <v>2391</v>
      </c>
      <c r="C1722">
        <v>12</v>
      </c>
      <c r="D1722">
        <v>165.7</v>
      </c>
      <c r="E1722">
        <v>6.15</v>
      </c>
      <c r="F1722">
        <v>152.62</v>
      </c>
      <c r="G1722">
        <v>5.6609999999999996</v>
      </c>
      <c r="H1722">
        <v>-5.4859999999999998</v>
      </c>
      <c r="I1722">
        <v>0.7</v>
      </c>
      <c r="J1722" s="38" t="s">
        <v>1051</v>
      </c>
    </row>
    <row r="1723" spans="1:10" x14ac:dyDescent="0.25">
      <c r="A1723" s="5" t="s">
        <v>2392</v>
      </c>
      <c r="C1723">
        <v>12</v>
      </c>
      <c r="D1723">
        <v>180</v>
      </c>
      <c r="E1723">
        <v>6.07</v>
      </c>
      <c r="F1723">
        <v>180</v>
      </c>
      <c r="G1723">
        <v>5.3959999999999999</v>
      </c>
      <c r="H1723">
        <v>-5.3959999999999999</v>
      </c>
      <c r="I1723">
        <v>0.1</v>
      </c>
      <c r="J1723" s="38" t="s">
        <v>1053</v>
      </c>
    </row>
    <row r="1724" spans="1:10" x14ac:dyDescent="0.25">
      <c r="A1724" s="5" t="s">
        <v>2393</v>
      </c>
      <c r="C1724">
        <v>12</v>
      </c>
      <c r="D1724">
        <v>179</v>
      </c>
      <c r="E1724">
        <v>6.07</v>
      </c>
      <c r="F1724">
        <v>178.11</v>
      </c>
      <c r="G1724">
        <v>5.407</v>
      </c>
      <c r="H1724">
        <v>-5.4059999999999997</v>
      </c>
      <c r="I1724">
        <v>0.2</v>
      </c>
      <c r="J1724" s="38" t="s">
        <v>1053</v>
      </c>
    </row>
    <row r="1725" spans="1:10" x14ac:dyDescent="0.25">
      <c r="A1725" s="5" t="s">
        <v>2394</v>
      </c>
      <c r="C1725">
        <v>12</v>
      </c>
      <c r="D1725">
        <v>178</v>
      </c>
      <c r="E1725">
        <v>6.06</v>
      </c>
      <c r="F1725">
        <v>176.21</v>
      </c>
      <c r="G1725">
        <v>5.42</v>
      </c>
      <c r="H1725">
        <v>-5.4160000000000004</v>
      </c>
      <c r="I1725">
        <v>0.2</v>
      </c>
      <c r="J1725" s="38" t="s">
        <v>1053</v>
      </c>
    </row>
    <row r="1726" spans="1:10" x14ac:dyDescent="0.25">
      <c r="A1726" s="5" t="s">
        <v>2395</v>
      </c>
      <c r="C1726">
        <v>12</v>
      </c>
      <c r="D1726">
        <v>177</v>
      </c>
      <c r="E1726">
        <v>6.05</v>
      </c>
      <c r="F1726">
        <v>174.31</v>
      </c>
      <c r="G1726">
        <v>5.4329999999999998</v>
      </c>
      <c r="H1726">
        <v>-5.4260000000000002</v>
      </c>
      <c r="I1726">
        <v>0.3</v>
      </c>
      <c r="J1726" s="38" t="s">
        <v>1053</v>
      </c>
    </row>
    <row r="1727" spans="1:10" x14ac:dyDescent="0.25">
      <c r="A1727" s="5" t="s">
        <v>2396</v>
      </c>
      <c r="C1727">
        <v>12</v>
      </c>
      <c r="D1727">
        <v>176</v>
      </c>
      <c r="E1727">
        <v>6.05</v>
      </c>
      <c r="F1727">
        <v>172.4</v>
      </c>
      <c r="G1727">
        <v>5.4480000000000004</v>
      </c>
      <c r="H1727">
        <v>-5.4349999999999996</v>
      </c>
      <c r="I1727">
        <v>0.3</v>
      </c>
      <c r="J1727" s="38" t="s">
        <v>1053</v>
      </c>
    </row>
    <row r="1728" spans="1:10" x14ac:dyDescent="0.25">
      <c r="A1728" s="5" t="s">
        <v>2397</v>
      </c>
      <c r="C1728">
        <v>12</v>
      </c>
      <c r="D1728">
        <v>175</v>
      </c>
      <c r="E1728">
        <v>6.05</v>
      </c>
      <c r="F1728">
        <v>170.48</v>
      </c>
      <c r="G1728">
        <v>5.4640000000000004</v>
      </c>
      <c r="H1728">
        <v>-5.444</v>
      </c>
      <c r="I1728">
        <v>0.3</v>
      </c>
      <c r="J1728" s="38" t="s">
        <v>1053</v>
      </c>
    </row>
    <row r="1729" spans="1:10" x14ac:dyDescent="0.25">
      <c r="A1729" s="5" t="s">
        <v>2398</v>
      </c>
      <c r="C1729">
        <v>12</v>
      </c>
      <c r="D1729">
        <v>174</v>
      </c>
      <c r="E1729">
        <v>6.05</v>
      </c>
      <c r="F1729">
        <v>168.56</v>
      </c>
      <c r="G1729">
        <v>5.4820000000000002</v>
      </c>
      <c r="H1729">
        <v>-5.452</v>
      </c>
      <c r="I1729">
        <v>0.4</v>
      </c>
      <c r="J1729" s="38" t="s">
        <v>1053</v>
      </c>
    </row>
    <row r="1730" spans="1:10" x14ac:dyDescent="0.25">
      <c r="A1730" s="5" t="s">
        <v>2399</v>
      </c>
      <c r="C1730">
        <v>12</v>
      </c>
      <c r="D1730">
        <v>173</v>
      </c>
      <c r="E1730">
        <v>6.05</v>
      </c>
      <c r="F1730">
        <v>166.64</v>
      </c>
      <c r="G1730">
        <v>5.5</v>
      </c>
      <c r="H1730">
        <v>-5.4589999999999996</v>
      </c>
      <c r="I1730">
        <v>0.4</v>
      </c>
      <c r="J1730" s="38" t="s">
        <v>1053</v>
      </c>
    </row>
    <row r="1731" spans="1:10" x14ac:dyDescent="0.25">
      <c r="A1731" s="5" t="s">
        <v>2400</v>
      </c>
      <c r="C1731">
        <v>12</v>
      </c>
      <c r="D1731">
        <v>172</v>
      </c>
      <c r="E1731">
        <v>6.05</v>
      </c>
      <c r="F1731">
        <v>164.71</v>
      </c>
      <c r="G1731">
        <v>5.52</v>
      </c>
      <c r="H1731">
        <v>-5.4660000000000002</v>
      </c>
      <c r="I1731">
        <v>0.5</v>
      </c>
      <c r="J1731" s="38" t="s">
        <v>1053</v>
      </c>
    </row>
    <row r="1732" spans="1:10" x14ac:dyDescent="0.25">
      <c r="A1732" s="5" t="s">
        <v>2401</v>
      </c>
      <c r="C1732">
        <v>12</v>
      </c>
      <c r="D1732">
        <v>171</v>
      </c>
      <c r="E1732">
        <v>6.06</v>
      </c>
      <c r="F1732">
        <v>162.78</v>
      </c>
      <c r="G1732">
        <v>5.5410000000000004</v>
      </c>
      <c r="H1732">
        <v>-5.4720000000000004</v>
      </c>
      <c r="I1732">
        <v>0.5</v>
      </c>
      <c r="J1732" s="38" t="s">
        <v>1053</v>
      </c>
    </row>
    <row r="1733" spans="1:10" x14ac:dyDescent="0.25">
      <c r="A1733" s="5" t="s">
        <v>2402</v>
      </c>
      <c r="C1733">
        <v>12</v>
      </c>
      <c r="D1733">
        <v>170</v>
      </c>
      <c r="E1733">
        <v>6.07</v>
      </c>
      <c r="F1733">
        <v>160.84</v>
      </c>
      <c r="G1733">
        <v>5.5620000000000003</v>
      </c>
      <c r="H1733">
        <v>-5.4779999999999998</v>
      </c>
      <c r="I1733">
        <v>0.5</v>
      </c>
      <c r="J1733" s="38" t="s">
        <v>1053</v>
      </c>
    </row>
    <row r="1734" spans="1:10" x14ac:dyDescent="0.25">
      <c r="A1734" s="5" t="s">
        <v>2403</v>
      </c>
      <c r="C1734">
        <v>12</v>
      </c>
      <c r="D1734">
        <v>169</v>
      </c>
      <c r="E1734">
        <v>6.08</v>
      </c>
      <c r="F1734">
        <v>158.91</v>
      </c>
      <c r="G1734">
        <v>5.585</v>
      </c>
      <c r="H1734">
        <v>-5.4820000000000002</v>
      </c>
      <c r="I1734">
        <v>0.6</v>
      </c>
      <c r="J1734" s="38" t="s">
        <v>1053</v>
      </c>
    </row>
    <row r="1735" spans="1:10" x14ac:dyDescent="0.25">
      <c r="A1735" s="5" t="s">
        <v>2404</v>
      </c>
      <c r="C1735">
        <v>12</v>
      </c>
      <c r="D1735">
        <v>168</v>
      </c>
      <c r="E1735">
        <v>6.1</v>
      </c>
      <c r="F1735">
        <v>156.97</v>
      </c>
      <c r="G1735">
        <v>5.609</v>
      </c>
      <c r="H1735">
        <v>-5.4859999999999998</v>
      </c>
      <c r="I1735">
        <v>0.6</v>
      </c>
      <c r="J1735" s="38" t="s">
        <v>1053</v>
      </c>
    </row>
    <row r="1736" spans="1:10" x14ac:dyDescent="0.25">
      <c r="A1736" s="5" t="s">
        <v>2405</v>
      </c>
      <c r="C1736">
        <v>12</v>
      </c>
      <c r="D1736">
        <v>167</v>
      </c>
      <c r="E1736">
        <v>6.12</v>
      </c>
      <c r="F1736">
        <v>155.04</v>
      </c>
      <c r="G1736">
        <v>5.633</v>
      </c>
      <c r="H1736">
        <v>-5.4880000000000004</v>
      </c>
      <c r="I1736">
        <v>0.7</v>
      </c>
      <c r="J1736" s="38" t="s">
        <v>1053</v>
      </c>
    </row>
    <row r="1737" spans="1:10" x14ac:dyDescent="0.25">
      <c r="A1737" s="5" t="s">
        <v>2406</v>
      </c>
      <c r="C1737">
        <v>12</v>
      </c>
      <c r="D1737">
        <v>166</v>
      </c>
      <c r="E1737">
        <v>6.14</v>
      </c>
      <c r="F1737">
        <v>153.11000000000001</v>
      </c>
      <c r="G1737">
        <v>5.6580000000000004</v>
      </c>
      <c r="H1737">
        <v>-5.49</v>
      </c>
      <c r="I1737">
        <v>0.7</v>
      </c>
      <c r="J1737" s="38" t="s">
        <v>1053</v>
      </c>
    </row>
    <row r="1738" spans="1:10" x14ac:dyDescent="0.25">
      <c r="A1738" s="5" t="s">
        <v>2407</v>
      </c>
      <c r="C1738">
        <v>12</v>
      </c>
      <c r="D1738">
        <v>165</v>
      </c>
      <c r="E1738">
        <v>6.16</v>
      </c>
      <c r="F1738">
        <v>151.18</v>
      </c>
      <c r="G1738">
        <v>5.6829999999999998</v>
      </c>
      <c r="H1738">
        <v>-5.49</v>
      </c>
      <c r="I1738">
        <v>0.7</v>
      </c>
      <c r="J1738" s="38" t="s">
        <v>1053</v>
      </c>
    </row>
    <row r="1739" spans="1:10" x14ac:dyDescent="0.25">
      <c r="A1739" s="5" t="s">
        <v>2408</v>
      </c>
      <c r="C1739">
        <v>12</v>
      </c>
      <c r="D1739">
        <v>164</v>
      </c>
      <c r="E1739">
        <v>6.19</v>
      </c>
      <c r="F1739">
        <v>149.26</v>
      </c>
      <c r="G1739">
        <v>5.7089999999999996</v>
      </c>
      <c r="H1739">
        <v>-5.4880000000000004</v>
      </c>
      <c r="I1739">
        <v>0.8</v>
      </c>
      <c r="J1739" s="38" t="s">
        <v>1053</v>
      </c>
    </row>
    <row r="1740" spans="1:10" x14ac:dyDescent="0.25">
      <c r="A1740" s="5" t="s">
        <v>2409</v>
      </c>
      <c r="C1740">
        <v>12</v>
      </c>
      <c r="D1740">
        <v>163</v>
      </c>
      <c r="E1740">
        <v>6.22</v>
      </c>
      <c r="F1740">
        <v>147.35</v>
      </c>
      <c r="G1740">
        <v>5.7359999999999998</v>
      </c>
      <c r="H1740">
        <v>-5.4850000000000003</v>
      </c>
      <c r="I1740">
        <v>0.8</v>
      </c>
      <c r="J1740" s="38" t="s">
        <v>1053</v>
      </c>
    </row>
    <row r="1741" spans="1:10" x14ac:dyDescent="0.25">
      <c r="A1741" s="5" t="s">
        <v>2410</v>
      </c>
      <c r="C1741">
        <v>12</v>
      </c>
      <c r="D1741">
        <v>162</v>
      </c>
      <c r="E1741">
        <v>6.25</v>
      </c>
      <c r="F1741">
        <v>145.44</v>
      </c>
      <c r="G1741">
        <v>5.7629999999999999</v>
      </c>
      <c r="H1741">
        <v>-5.4809999999999999</v>
      </c>
      <c r="I1741">
        <v>0.9</v>
      </c>
      <c r="J1741" s="38" t="s">
        <v>1053</v>
      </c>
    </row>
    <row r="1742" spans="1:10" x14ac:dyDescent="0.25">
      <c r="A1742" s="5" t="s">
        <v>2411</v>
      </c>
      <c r="C1742">
        <v>12</v>
      </c>
      <c r="D1742">
        <v>161</v>
      </c>
      <c r="E1742">
        <v>6.29</v>
      </c>
      <c r="F1742">
        <v>143.55000000000001</v>
      </c>
      <c r="G1742">
        <v>5.7910000000000004</v>
      </c>
      <c r="H1742">
        <v>-5.4749999999999996</v>
      </c>
      <c r="I1742">
        <v>0.9</v>
      </c>
      <c r="J1742" s="38" t="s">
        <v>1053</v>
      </c>
    </row>
    <row r="1743" spans="1:10" x14ac:dyDescent="0.25">
      <c r="A1743" s="5" t="s">
        <v>2412</v>
      </c>
      <c r="C1743">
        <v>12</v>
      </c>
      <c r="D1743">
        <v>160</v>
      </c>
      <c r="E1743">
        <v>6.32</v>
      </c>
      <c r="F1743">
        <v>141.66</v>
      </c>
      <c r="G1743">
        <v>5.8179999999999996</v>
      </c>
      <c r="H1743">
        <v>-5.4669999999999996</v>
      </c>
      <c r="I1743">
        <v>1</v>
      </c>
      <c r="J1743" s="38" t="s">
        <v>1053</v>
      </c>
    </row>
    <row r="1744" spans="1:10" x14ac:dyDescent="0.25">
      <c r="A1744" s="5" t="s">
        <v>2413</v>
      </c>
      <c r="C1744">
        <v>12</v>
      </c>
      <c r="D1744">
        <v>159</v>
      </c>
      <c r="E1744">
        <v>6.37</v>
      </c>
      <c r="F1744">
        <v>139.79</v>
      </c>
      <c r="G1744">
        <v>5.8460000000000001</v>
      </c>
      <c r="H1744">
        <v>-5.4580000000000002</v>
      </c>
      <c r="I1744">
        <v>1</v>
      </c>
      <c r="J1744" s="38" t="s">
        <v>1053</v>
      </c>
    </row>
    <row r="1745" spans="1:10" x14ac:dyDescent="0.25">
      <c r="A1745" s="5" t="s">
        <v>2414</v>
      </c>
      <c r="C1745">
        <v>12</v>
      </c>
      <c r="D1745">
        <v>158</v>
      </c>
      <c r="E1745">
        <v>6.41</v>
      </c>
      <c r="F1745">
        <v>137.94</v>
      </c>
      <c r="G1745">
        <v>5.8739999999999997</v>
      </c>
      <c r="H1745">
        <v>-5.4459999999999997</v>
      </c>
      <c r="I1745">
        <v>1</v>
      </c>
      <c r="J1745" s="38" t="s">
        <v>1053</v>
      </c>
    </row>
    <row r="1746" spans="1:10" x14ac:dyDescent="0.25">
      <c r="A1746" s="5" t="s">
        <v>2415</v>
      </c>
      <c r="C1746">
        <v>12</v>
      </c>
      <c r="D1746">
        <v>157</v>
      </c>
      <c r="E1746">
        <v>6.46</v>
      </c>
      <c r="F1746">
        <v>136.1</v>
      </c>
      <c r="G1746">
        <v>5.9020000000000001</v>
      </c>
      <c r="H1746">
        <v>-5.4329999999999998</v>
      </c>
      <c r="I1746">
        <v>1.1000000000000001</v>
      </c>
      <c r="J1746" s="38" t="s">
        <v>1053</v>
      </c>
    </row>
    <row r="1747" spans="1:10" x14ac:dyDescent="0.25">
      <c r="A1747" s="5" t="s">
        <v>2416</v>
      </c>
      <c r="C1747">
        <v>12</v>
      </c>
      <c r="D1747">
        <v>156</v>
      </c>
      <c r="E1747">
        <v>6.52</v>
      </c>
      <c r="F1747">
        <v>134.28</v>
      </c>
      <c r="G1747">
        <v>5.93</v>
      </c>
      <c r="H1747">
        <v>-5.4169999999999998</v>
      </c>
      <c r="I1747">
        <v>1.1000000000000001</v>
      </c>
      <c r="J1747" s="38" t="s">
        <v>1053</v>
      </c>
    </row>
    <row r="1748" spans="1:10" x14ac:dyDescent="0.25">
      <c r="A1748" s="5" t="s">
        <v>2417</v>
      </c>
      <c r="C1748">
        <v>12</v>
      </c>
      <c r="D1748">
        <v>155</v>
      </c>
      <c r="E1748">
        <v>6.57</v>
      </c>
      <c r="F1748">
        <v>132.47999999999999</v>
      </c>
      <c r="G1748">
        <v>5.9580000000000002</v>
      </c>
      <c r="H1748">
        <v>-5.4</v>
      </c>
      <c r="I1748">
        <v>1.2</v>
      </c>
      <c r="J1748" s="38" t="s">
        <v>1053</v>
      </c>
    </row>
    <row r="1749" spans="1:10" x14ac:dyDescent="0.25">
      <c r="A1749" s="5" t="s">
        <v>2418</v>
      </c>
      <c r="C1749">
        <v>12</v>
      </c>
      <c r="D1749">
        <v>154</v>
      </c>
      <c r="E1749">
        <v>6.63</v>
      </c>
      <c r="F1749">
        <v>130.69999999999999</v>
      </c>
      <c r="G1749">
        <v>5.9859999999999998</v>
      </c>
      <c r="H1749">
        <v>-5.38</v>
      </c>
      <c r="I1749">
        <v>1.2</v>
      </c>
      <c r="J1749" s="38" t="s">
        <v>1053</v>
      </c>
    </row>
    <row r="1750" spans="1:10" x14ac:dyDescent="0.25">
      <c r="A1750" s="5" t="s">
        <v>2419</v>
      </c>
      <c r="C1750">
        <v>12</v>
      </c>
      <c r="D1750">
        <v>153</v>
      </c>
      <c r="E1750">
        <v>6.69</v>
      </c>
      <c r="F1750">
        <v>128.93</v>
      </c>
      <c r="G1750">
        <v>6.0140000000000002</v>
      </c>
      <c r="H1750">
        <v>-5.359</v>
      </c>
      <c r="I1750">
        <v>1.3</v>
      </c>
      <c r="J1750" s="38" t="s">
        <v>1053</v>
      </c>
    </row>
    <row r="1751" spans="1:10" x14ac:dyDescent="0.25">
      <c r="A1751" s="5" t="s">
        <v>2420</v>
      </c>
      <c r="C1751">
        <v>12</v>
      </c>
      <c r="D1751">
        <v>152</v>
      </c>
      <c r="E1751">
        <v>6.76</v>
      </c>
      <c r="F1751">
        <v>127.19</v>
      </c>
      <c r="G1751">
        <v>6.0419999999999998</v>
      </c>
      <c r="H1751">
        <v>-5.335</v>
      </c>
      <c r="I1751">
        <v>1.3</v>
      </c>
      <c r="J1751" s="38" t="s">
        <v>1053</v>
      </c>
    </row>
    <row r="1752" spans="1:10" x14ac:dyDescent="0.25">
      <c r="A1752" s="5" t="s">
        <v>2421</v>
      </c>
      <c r="C1752">
        <v>12</v>
      </c>
      <c r="D1752">
        <v>151</v>
      </c>
      <c r="E1752">
        <v>6.83</v>
      </c>
      <c r="F1752">
        <v>125.47</v>
      </c>
      <c r="G1752">
        <v>6.0709999999999997</v>
      </c>
      <c r="H1752">
        <v>-5.3090000000000002</v>
      </c>
      <c r="I1752">
        <v>1.4</v>
      </c>
      <c r="J1752" s="38" t="s">
        <v>1053</v>
      </c>
    </row>
    <row r="1753" spans="1:10" x14ac:dyDescent="0.25">
      <c r="A1753" s="5" t="s">
        <v>2422</v>
      </c>
      <c r="C1753">
        <v>12</v>
      </c>
      <c r="D1753">
        <v>150</v>
      </c>
      <c r="E1753">
        <v>6.9</v>
      </c>
      <c r="F1753">
        <v>123.78</v>
      </c>
      <c r="G1753">
        <v>6.0990000000000002</v>
      </c>
      <c r="H1753">
        <v>-5.2809999999999997</v>
      </c>
      <c r="I1753">
        <v>1.4</v>
      </c>
      <c r="J1753" s="38" t="s">
        <v>1053</v>
      </c>
    </row>
    <row r="1754" spans="1:10" x14ac:dyDescent="0.25">
      <c r="A1754" s="5" t="s">
        <v>2423</v>
      </c>
      <c r="C1754">
        <v>12</v>
      </c>
      <c r="D1754">
        <v>149</v>
      </c>
      <c r="E1754">
        <v>6.97</v>
      </c>
      <c r="F1754">
        <v>122.11</v>
      </c>
      <c r="G1754">
        <v>6.1260000000000003</v>
      </c>
      <c r="H1754">
        <v>-5.2510000000000003</v>
      </c>
      <c r="I1754">
        <v>1.5</v>
      </c>
      <c r="J1754" s="38" t="s">
        <v>1053</v>
      </c>
    </row>
    <row r="1755" spans="1:10" x14ac:dyDescent="0.25">
      <c r="A1755" s="5" t="s">
        <v>2424</v>
      </c>
      <c r="C1755">
        <v>12</v>
      </c>
      <c r="D1755">
        <v>148</v>
      </c>
      <c r="E1755">
        <v>7.05</v>
      </c>
      <c r="F1755">
        <v>120.46</v>
      </c>
      <c r="G1755">
        <v>6.1539999999999999</v>
      </c>
      <c r="H1755">
        <v>-5.2190000000000003</v>
      </c>
      <c r="I1755">
        <v>1.6</v>
      </c>
      <c r="J1755" s="38" t="s">
        <v>1053</v>
      </c>
    </row>
    <row r="1756" spans="1:10" x14ac:dyDescent="0.25">
      <c r="A1756" s="5" t="s">
        <v>2425</v>
      </c>
      <c r="C1756">
        <v>12</v>
      </c>
      <c r="D1756">
        <v>147</v>
      </c>
      <c r="E1756">
        <v>7.13</v>
      </c>
      <c r="F1756">
        <v>118.84</v>
      </c>
      <c r="G1756">
        <v>6.181</v>
      </c>
      <c r="H1756">
        <v>-5.1840000000000002</v>
      </c>
      <c r="I1756">
        <v>1.6</v>
      </c>
      <c r="J1756" s="38" t="s">
        <v>1053</v>
      </c>
    </row>
    <row r="1757" spans="1:10" x14ac:dyDescent="0.25">
      <c r="A1757" s="5" t="s">
        <v>2426</v>
      </c>
      <c r="C1757">
        <v>12</v>
      </c>
      <c r="D1757">
        <v>146</v>
      </c>
      <c r="E1757">
        <v>7.21</v>
      </c>
      <c r="F1757">
        <v>117.25</v>
      </c>
      <c r="G1757">
        <v>6.2080000000000002</v>
      </c>
      <c r="H1757">
        <v>-5.1459999999999999</v>
      </c>
      <c r="I1757">
        <v>1.7</v>
      </c>
      <c r="J1757" s="38" t="s">
        <v>1053</v>
      </c>
    </row>
    <row r="1758" spans="1:10" x14ac:dyDescent="0.25">
      <c r="A1758" s="5" t="s">
        <v>2427</v>
      </c>
      <c r="C1758">
        <v>12</v>
      </c>
      <c r="D1758">
        <v>145</v>
      </c>
      <c r="E1758">
        <v>7.3</v>
      </c>
      <c r="F1758">
        <v>115.68</v>
      </c>
      <c r="G1758">
        <v>6.234</v>
      </c>
      <c r="H1758">
        <v>-5.1070000000000002</v>
      </c>
      <c r="I1758">
        <v>1.7</v>
      </c>
      <c r="J1758" s="38" t="s">
        <v>1053</v>
      </c>
    </row>
    <row r="1759" spans="1:10" x14ac:dyDescent="0.25">
      <c r="A1759" s="5" t="s">
        <v>2428</v>
      </c>
      <c r="C1759">
        <v>12</v>
      </c>
      <c r="D1759">
        <v>144</v>
      </c>
      <c r="E1759">
        <v>7.39</v>
      </c>
      <c r="F1759">
        <v>114.13</v>
      </c>
      <c r="G1759">
        <v>6.26</v>
      </c>
      <c r="H1759">
        <v>-5.0650000000000004</v>
      </c>
      <c r="I1759">
        <v>1.8</v>
      </c>
      <c r="J1759" s="38" t="s">
        <v>1053</v>
      </c>
    </row>
    <row r="1760" spans="1:10" x14ac:dyDescent="0.25">
      <c r="A1760" s="5" t="s">
        <v>2429</v>
      </c>
      <c r="C1760">
        <v>12</v>
      </c>
      <c r="D1760">
        <v>143</v>
      </c>
      <c r="E1760">
        <v>7.48</v>
      </c>
      <c r="F1760">
        <v>112.62</v>
      </c>
      <c r="G1760">
        <v>6.2859999999999996</v>
      </c>
      <c r="H1760">
        <v>-5.0199999999999996</v>
      </c>
      <c r="I1760">
        <v>1.9</v>
      </c>
      <c r="J1760" s="38" t="s">
        <v>1053</v>
      </c>
    </row>
    <row r="1761" spans="1:10" x14ac:dyDescent="0.25">
      <c r="A1761" s="5" t="s">
        <v>2430</v>
      </c>
      <c r="C1761">
        <v>12</v>
      </c>
      <c r="D1761">
        <v>142</v>
      </c>
      <c r="E1761">
        <v>7.57</v>
      </c>
      <c r="F1761">
        <v>111.12</v>
      </c>
      <c r="G1761">
        <v>6.3120000000000003</v>
      </c>
      <c r="H1761">
        <v>-4.9740000000000002</v>
      </c>
      <c r="I1761">
        <v>1.9</v>
      </c>
      <c r="J1761" s="38" t="s">
        <v>1053</v>
      </c>
    </row>
    <row r="1762" spans="1:10" x14ac:dyDescent="0.25">
      <c r="A1762" s="5" t="s">
        <v>2431</v>
      </c>
      <c r="C1762">
        <v>12</v>
      </c>
      <c r="D1762">
        <v>141</v>
      </c>
      <c r="E1762">
        <v>7.66</v>
      </c>
      <c r="F1762">
        <v>109.65</v>
      </c>
      <c r="G1762">
        <v>6.3369999999999997</v>
      </c>
      <c r="H1762">
        <v>-4.9249999999999998</v>
      </c>
      <c r="I1762">
        <v>2</v>
      </c>
      <c r="J1762" s="38" t="s">
        <v>1053</v>
      </c>
    </row>
    <row r="1763" spans="1:10" x14ac:dyDescent="0.25">
      <c r="A1763" s="5" t="s">
        <v>2432</v>
      </c>
      <c r="C1763">
        <v>12</v>
      </c>
      <c r="D1763">
        <v>140</v>
      </c>
      <c r="E1763">
        <v>7.76</v>
      </c>
      <c r="F1763">
        <v>108.21</v>
      </c>
      <c r="G1763">
        <v>6.3630000000000004</v>
      </c>
      <c r="H1763">
        <v>-4.8739999999999997</v>
      </c>
      <c r="I1763">
        <v>2.1</v>
      </c>
      <c r="J1763" s="38" t="s">
        <v>1053</v>
      </c>
    </row>
    <row r="1764" spans="1:10" x14ac:dyDescent="0.25">
      <c r="A1764" s="5" t="s">
        <v>2433</v>
      </c>
      <c r="C1764">
        <v>12</v>
      </c>
      <c r="D1764">
        <v>139</v>
      </c>
      <c r="E1764">
        <v>7.86</v>
      </c>
      <c r="F1764">
        <v>106.79</v>
      </c>
      <c r="G1764">
        <v>6.3879999999999999</v>
      </c>
      <c r="H1764">
        <v>-4.8209999999999997</v>
      </c>
      <c r="I1764">
        <v>2.1</v>
      </c>
      <c r="J1764" s="38" t="s">
        <v>1053</v>
      </c>
    </row>
    <row r="1765" spans="1:10" x14ac:dyDescent="0.25">
      <c r="A1765" s="5" t="s">
        <v>2434</v>
      </c>
      <c r="C1765">
        <v>12</v>
      </c>
      <c r="D1765">
        <v>138</v>
      </c>
      <c r="E1765">
        <v>7.96</v>
      </c>
      <c r="F1765">
        <v>105.39</v>
      </c>
      <c r="G1765">
        <v>6.4119999999999999</v>
      </c>
      <c r="H1765">
        <v>-4.7649999999999997</v>
      </c>
      <c r="I1765">
        <v>2.2000000000000002</v>
      </c>
      <c r="J1765" s="38" t="s">
        <v>1053</v>
      </c>
    </row>
    <row r="1766" spans="1:10" x14ac:dyDescent="0.25">
      <c r="A1766" s="5" t="s">
        <v>2435</v>
      </c>
      <c r="C1766">
        <v>12</v>
      </c>
      <c r="D1766">
        <v>137</v>
      </c>
      <c r="E1766">
        <v>8.06</v>
      </c>
      <c r="F1766">
        <v>104.02</v>
      </c>
      <c r="G1766">
        <v>6.4370000000000003</v>
      </c>
      <c r="H1766">
        <v>-4.7080000000000002</v>
      </c>
      <c r="I1766">
        <v>2.2999999999999998</v>
      </c>
      <c r="J1766" s="38" t="s">
        <v>1053</v>
      </c>
    </row>
    <row r="1767" spans="1:10" x14ac:dyDescent="0.25">
      <c r="A1767" s="5" t="s">
        <v>2436</v>
      </c>
      <c r="C1767">
        <v>12</v>
      </c>
      <c r="D1767">
        <v>136</v>
      </c>
      <c r="E1767">
        <v>8.17</v>
      </c>
      <c r="F1767">
        <v>102.67</v>
      </c>
      <c r="G1767">
        <v>6.4610000000000003</v>
      </c>
      <c r="H1767">
        <v>-4.6479999999999997</v>
      </c>
      <c r="I1767">
        <v>2.4</v>
      </c>
      <c r="J1767" s="38" t="s">
        <v>1053</v>
      </c>
    </row>
    <row r="1768" spans="1:10" x14ac:dyDescent="0.25">
      <c r="A1768" s="5" t="s">
        <v>2437</v>
      </c>
      <c r="C1768">
        <v>12</v>
      </c>
      <c r="D1768">
        <v>135</v>
      </c>
      <c r="E1768">
        <v>8.27</v>
      </c>
      <c r="F1768">
        <v>101.34</v>
      </c>
      <c r="G1768">
        <v>6.4850000000000003</v>
      </c>
      <c r="H1768">
        <v>-4.5860000000000003</v>
      </c>
      <c r="I1768">
        <v>2.4</v>
      </c>
      <c r="J1768" s="38" t="s">
        <v>1053</v>
      </c>
    </row>
    <row r="1769" spans="1:10" x14ac:dyDescent="0.25">
      <c r="A1769" s="5" t="s">
        <v>2438</v>
      </c>
      <c r="C1769">
        <v>12</v>
      </c>
      <c r="D1769">
        <v>134</v>
      </c>
      <c r="E1769">
        <v>8.3800000000000008</v>
      </c>
      <c r="F1769">
        <v>100.03</v>
      </c>
      <c r="G1769">
        <v>6.5090000000000003</v>
      </c>
      <c r="H1769">
        <v>-4.5220000000000002</v>
      </c>
      <c r="I1769">
        <v>2.5</v>
      </c>
      <c r="J1769" s="38" t="s">
        <v>1053</v>
      </c>
    </row>
    <row r="1770" spans="1:10" x14ac:dyDescent="0.25">
      <c r="A1770" s="5" t="s">
        <v>2439</v>
      </c>
      <c r="C1770">
        <v>12</v>
      </c>
      <c r="D1770">
        <v>133</v>
      </c>
      <c r="E1770">
        <v>8.49</v>
      </c>
      <c r="F1770">
        <v>98.75</v>
      </c>
      <c r="G1770">
        <v>6.5330000000000004</v>
      </c>
      <c r="H1770">
        <v>-4.4550000000000001</v>
      </c>
      <c r="I1770">
        <v>2.6</v>
      </c>
      <c r="J1770" s="38" t="s">
        <v>1053</v>
      </c>
    </row>
    <row r="1771" spans="1:10" x14ac:dyDescent="0.25">
      <c r="A1771" s="5" t="s">
        <v>2440</v>
      </c>
      <c r="C1771">
        <v>12</v>
      </c>
      <c r="D1771">
        <v>132</v>
      </c>
      <c r="E1771">
        <v>8.6</v>
      </c>
      <c r="F1771">
        <v>97.48</v>
      </c>
      <c r="G1771">
        <v>6.556</v>
      </c>
      <c r="H1771">
        <v>-4.3869999999999996</v>
      </c>
      <c r="I1771">
        <v>2.7</v>
      </c>
      <c r="J1771" s="38" t="s">
        <v>1053</v>
      </c>
    </row>
    <row r="1772" spans="1:10" x14ac:dyDescent="0.25">
      <c r="A1772" s="5" t="s">
        <v>2441</v>
      </c>
      <c r="C1772">
        <v>12</v>
      </c>
      <c r="D1772">
        <v>131</v>
      </c>
      <c r="E1772">
        <v>8.7100000000000009</v>
      </c>
      <c r="F1772">
        <v>96.24</v>
      </c>
      <c r="G1772">
        <v>6.5789999999999997</v>
      </c>
      <c r="H1772">
        <v>-4.3159999999999998</v>
      </c>
      <c r="I1772">
        <v>2.8</v>
      </c>
      <c r="J1772" s="38" t="s">
        <v>1053</v>
      </c>
    </row>
    <row r="1773" spans="1:10" x14ac:dyDescent="0.25">
      <c r="A1773" s="5" t="s">
        <v>2442</v>
      </c>
      <c r="C1773">
        <v>12</v>
      </c>
      <c r="D1773">
        <v>130</v>
      </c>
      <c r="E1773">
        <v>8.82</v>
      </c>
      <c r="F1773">
        <v>95.01</v>
      </c>
      <c r="G1773">
        <v>6.6020000000000003</v>
      </c>
      <c r="H1773">
        <v>-4.2439999999999998</v>
      </c>
      <c r="I1773">
        <v>2.8</v>
      </c>
      <c r="J1773" s="38" t="s">
        <v>1053</v>
      </c>
    </row>
    <row r="1774" spans="1:10" x14ac:dyDescent="0.25">
      <c r="A1774" s="5" t="s">
        <v>2443</v>
      </c>
      <c r="C1774">
        <v>12</v>
      </c>
      <c r="D1774">
        <v>129</v>
      </c>
      <c r="E1774">
        <v>8.93</v>
      </c>
      <c r="F1774">
        <v>93.81</v>
      </c>
      <c r="G1774">
        <v>6.625</v>
      </c>
      <c r="H1774">
        <v>-4.1689999999999996</v>
      </c>
      <c r="I1774">
        <v>2.9</v>
      </c>
      <c r="J1774" s="38" t="s">
        <v>1053</v>
      </c>
    </row>
    <row r="1775" spans="1:10" x14ac:dyDescent="0.25">
      <c r="A1775" s="5" t="s">
        <v>2444</v>
      </c>
      <c r="C1775">
        <v>12</v>
      </c>
      <c r="D1775">
        <v>128</v>
      </c>
      <c r="E1775">
        <v>9.0500000000000007</v>
      </c>
      <c r="F1775">
        <v>92.62</v>
      </c>
      <c r="G1775">
        <v>6.6479999999999997</v>
      </c>
      <c r="H1775">
        <v>-4.093</v>
      </c>
      <c r="I1775">
        <v>3</v>
      </c>
      <c r="J1775" s="38" t="s">
        <v>1053</v>
      </c>
    </row>
    <row r="1776" spans="1:10" x14ac:dyDescent="0.25">
      <c r="A1776" s="5" t="s">
        <v>2445</v>
      </c>
      <c r="C1776">
        <v>12</v>
      </c>
      <c r="D1776">
        <v>127</v>
      </c>
      <c r="E1776">
        <v>9.16</v>
      </c>
      <c r="F1776">
        <v>91.45</v>
      </c>
      <c r="G1776">
        <v>6.67</v>
      </c>
      <c r="H1776">
        <v>-4.0140000000000002</v>
      </c>
      <c r="I1776">
        <v>3.1</v>
      </c>
      <c r="J1776" s="38" t="s">
        <v>1053</v>
      </c>
    </row>
    <row r="1777" spans="1:10" x14ac:dyDescent="0.25">
      <c r="A1777" s="5" t="s">
        <v>2446</v>
      </c>
      <c r="C1777">
        <v>12</v>
      </c>
      <c r="D1777">
        <v>126</v>
      </c>
      <c r="E1777">
        <v>9.2799999999999994</v>
      </c>
      <c r="F1777">
        <v>90.3</v>
      </c>
      <c r="G1777">
        <v>6.6920000000000002</v>
      </c>
      <c r="H1777">
        <v>-3.9329999999999998</v>
      </c>
      <c r="I1777">
        <v>3.2</v>
      </c>
      <c r="J1777" s="38" t="s">
        <v>1053</v>
      </c>
    </row>
    <row r="1778" spans="1:10" x14ac:dyDescent="0.25">
      <c r="A1778" s="5" t="s">
        <v>2447</v>
      </c>
      <c r="C1778">
        <v>12</v>
      </c>
      <c r="D1778">
        <v>125</v>
      </c>
      <c r="E1778">
        <v>9.39</v>
      </c>
      <c r="F1778">
        <v>89.17</v>
      </c>
      <c r="G1778">
        <v>6.7140000000000004</v>
      </c>
      <c r="H1778">
        <v>-3.851</v>
      </c>
      <c r="I1778">
        <v>3.3</v>
      </c>
      <c r="J1778" s="38" t="s">
        <v>1053</v>
      </c>
    </row>
    <row r="1779" spans="1:10" x14ac:dyDescent="0.25">
      <c r="A1779" s="5" t="s">
        <v>2448</v>
      </c>
      <c r="C1779">
        <v>12</v>
      </c>
      <c r="D1779">
        <v>124</v>
      </c>
      <c r="E1779">
        <v>9.51</v>
      </c>
      <c r="F1779">
        <v>88.05</v>
      </c>
      <c r="G1779">
        <v>6.7350000000000003</v>
      </c>
      <c r="H1779">
        <v>-3.766</v>
      </c>
      <c r="I1779">
        <v>3.4</v>
      </c>
      <c r="J1779" s="38" t="s">
        <v>1053</v>
      </c>
    </row>
    <row r="1780" spans="1:10" x14ac:dyDescent="0.25">
      <c r="A1780" s="5" t="s">
        <v>2449</v>
      </c>
      <c r="C1780">
        <v>12</v>
      </c>
      <c r="D1780">
        <v>123</v>
      </c>
      <c r="E1780">
        <v>9.6300000000000008</v>
      </c>
      <c r="F1780">
        <v>86.96</v>
      </c>
      <c r="G1780">
        <v>6.7560000000000002</v>
      </c>
      <c r="H1780">
        <v>-3.68</v>
      </c>
      <c r="I1780">
        <v>3.5</v>
      </c>
      <c r="J1780" s="38" t="s">
        <v>1053</v>
      </c>
    </row>
    <row r="1781" spans="1:10" x14ac:dyDescent="0.25">
      <c r="A1781" s="5" t="s">
        <v>2450</v>
      </c>
      <c r="C1781">
        <v>12</v>
      </c>
      <c r="D1781">
        <v>122</v>
      </c>
      <c r="E1781">
        <v>9.75</v>
      </c>
      <c r="F1781">
        <v>85.87</v>
      </c>
      <c r="G1781">
        <v>6.7770000000000001</v>
      </c>
      <c r="H1781">
        <v>-3.5910000000000002</v>
      </c>
      <c r="I1781">
        <v>3.7</v>
      </c>
      <c r="J1781" s="38" t="s">
        <v>1053</v>
      </c>
    </row>
    <row r="1782" spans="1:10" x14ac:dyDescent="0.25">
      <c r="A1782" s="5" t="s">
        <v>2451</v>
      </c>
      <c r="C1782">
        <v>12</v>
      </c>
      <c r="D1782">
        <v>121</v>
      </c>
      <c r="E1782">
        <v>9.8699999999999992</v>
      </c>
      <c r="F1782">
        <v>84.81</v>
      </c>
      <c r="G1782">
        <v>6.7969999999999997</v>
      </c>
      <c r="H1782">
        <v>-3.5009999999999999</v>
      </c>
      <c r="I1782">
        <v>3.8</v>
      </c>
      <c r="J1782" s="38" t="s">
        <v>1053</v>
      </c>
    </row>
    <row r="1783" spans="1:10" x14ac:dyDescent="0.25">
      <c r="A1783" s="5" t="s">
        <v>2452</v>
      </c>
      <c r="C1783">
        <v>12</v>
      </c>
      <c r="D1783">
        <v>120</v>
      </c>
      <c r="E1783">
        <v>9.99</v>
      </c>
      <c r="F1783">
        <v>83.76</v>
      </c>
      <c r="G1783">
        <v>6.8170000000000002</v>
      </c>
      <c r="H1783">
        <v>-3.4079999999999999</v>
      </c>
      <c r="I1783">
        <v>3.9</v>
      </c>
      <c r="J1783" s="38" t="s">
        <v>1053</v>
      </c>
    </row>
    <row r="1784" spans="1:10" x14ac:dyDescent="0.25">
      <c r="A1784" s="5" t="s">
        <v>2453</v>
      </c>
      <c r="C1784">
        <v>12</v>
      </c>
      <c r="D1784">
        <v>119</v>
      </c>
      <c r="E1784">
        <v>10.11</v>
      </c>
      <c r="F1784">
        <v>82.72</v>
      </c>
      <c r="G1784">
        <v>6.8360000000000003</v>
      </c>
      <c r="H1784">
        <v>-3.3140000000000001</v>
      </c>
      <c r="I1784">
        <v>4.0999999999999996</v>
      </c>
      <c r="J1784" s="38" t="s">
        <v>1053</v>
      </c>
    </row>
    <row r="1785" spans="1:10" x14ac:dyDescent="0.25">
      <c r="A1785" s="5" t="s">
        <v>2454</v>
      </c>
      <c r="C1785">
        <v>12</v>
      </c>
      <c r="D1785">
        <v>118</v>
      </c>
      <c r="E1785">
        <v>10.23</v>
      </c>
      <c r="F1785">
        <v>81.7</v>
      </c>
      <c r="G1785">
        <v>6.8550000000000004</v>
      </c>
      <c r="H1785">
        <v>-3.218</v>
      </c>
      <c r="I1785">
        <v>4.2</v>
      </c>
      <c r="J1785" s="38" t="s">
        <v>1053</v>
      </c>
    </row>
    <row r="1786" spans="1:10" x14ac:dyDescent="0.25">
      <c r="A1786" s="5" t="s">
        <v>2455</v>
      </c>
      <c r="C1786">
        <v>12</v>
      </c>
      <c r="D1786">
        <v>117</v>
      </c>
      <c r="E1786">
        <v>10.35</v>
      </c>
      <c r="F1786">
        <v>80.7</v>
      </c>
      <c r="G1786">
        <v>6.8739999999999997</v>
      </c>
      <c r="H1786">
        <v>-3.121</v>
      </c>
      <c r="I1786">
        <v>4.4000000000000004</v>
      </c>
      <c r="J1786" s="38" t="s">
        <v>1053</v>
      </c>
    </row>
    <row r="1787" spans="1:10" x14ac:dyDescent="0.25">
      <c r="A1787" s="5" t="s">
        <v>2456</v>
      </c>
      <c r="C1787">
        <v>12</v>
      </c>
      <c r="D1787">
        <v>116</v>
      </c>
      <c r="E1787">
        <v>10.47</v>
      </c>
      <c r="F1787">
        <v>79.7</v>
      </c>
      <c r="G1787">
        <v>6.8920000000000003</v>
      </c>
      <c r="H1787">
        <v>-3.0209999999999999</v>
      </c>
      <c r="I1787">
        <v>4.5999999999999996</v>
      </c>
      <c r="J1787" s="38" t="s">
        <v>1053</v>
      </c>
    </row>
    <row r="1788" spans="1:10" x14ac:dyDescent="0.25">
      <c r="A1788" s="5" t="s">
        <v>2457</v>
      </c>
      <c r="C1788">
        <v>12</v>
      </c>
      <c r="D1788">
        <v>115</v>
      </c>
      <c r="E1788">
        <v>10.59</v>
      </c>
      <c r="F1788">
        <v>78.72</v>
      </c>
      <c r="G1788">
        <v>6.91</v>
      </c>
      <c r="H1788">
        <v>-2.92</v>
      </c>
      <c r="I1788">
        <v>4.8</v>
      </c>
      <c r="J1788" s="38" t="s">
        <v>1053</v>
      </c>
    </row>
    <row r="1789" spans="1:10" x14ac:dyDescent="0.25">
      <c r="A1789" s="5" t="s">
        <v>2458</v>
      </c>
      <c r="C1789">
        <v>12</v>
      </c>
      <c r="D1789">
        <v>114</v>
      </c>
      <c r="E1789">
        <v>10.71</v>
      </c>
      <c r="F1789">
        <v>77.760000000000005</v>
      </c>
      <c r="G1789">
        <v>6.9269999999999996</v>
      </c>
      <c r="H1789">
        <v>-2.8170000000000002</v>
      </c>
      <c r="I1789">
        <v>5</v>
      </c>
      <c r="J1789" s="38" t="s">
        <v>1053</v>
      </c>
    </row>
    <row r="1790" spans="1:10" x14ac:dyDescent="0.25">
      <c r="A1790" s="5" t="s">
        <v>2459</v>
      </c>
      <c r="C1790">
        <v>12</v>
      </c>
      <c r="D1790">
        <v>113</v>
      </c>
      <c r="E1790">
        <v>10.84</v>
      </c>
      <c r="F1790">
        <v>76.8</v>
      </c>
      <c r="G1790">
        <v>6.9429999999999996</v>
      </c>
      <c r="H1790">
        <v>-2.7130000000000001</v>
      </c>
      <c r="I1790">
        <v>5.3</v>
      </c>
      <c r="J1790" s="38" t="s">
        <v>1053</v>
      </c>
    </row>
    <row r="1791" spans="1:10" x14ac:dyDescent="0.25">
      <c r="A1791" s="5" t="s">
        <v>2460</v>
      </c>
      <c r="C1791">
        <v>12</v>
      </c>
      <c r="D1791">
        <v>112</v>
      </c>
      <c r="E1791">
        <v>10.96</v>
      </c>
      <c r="F1791">
        <v>75.86</v>
      </c>
      <c r="G1791">
        <v>6.9589999999999996</v>
      </c>
      <c r="H1791">
        <v>-2.6070000000000002</v>
      </c>
      <c r="I1791">
        <v>5.6</v>
      </c>
      <c r="J1791" s="38" t="s">
        <v>1053</v>
      </c>
    </row>
    <row r="1792" spans="1:10" x14ac:dyDescent="0.25">
      <c r="A1792" s="5" t="s">
        <v>2461</v>
      </c>
      <c r="C1792">
        <v>12</v>
      </c>
      <c r="D1792">
        <v>111</v>
      </c>
      <c r="E1792">
        <v>11.08</v>
      </c>
      <c r="F1792">
        <v>74.92</v>
      </c>
      <c r="G1792">
        <v>6.9740000000000002</v>
      </c>
      <c r="H1792">
        <v>-2.4990000000000001</v>
      </c>
      <c r="I1792">
        <v>6.1</v>
      </c>
      <c r="J1792" s="38" t="s">
        <v>1053</v>
      </c>
    </row>
    <row r="1793" spans="1:10" x14ac:dyDescent="0.25">
      <c r="A1793" s="5" t="s">
        <v>2462</v>
      </c>
      <c r="C1793">
        <v>12</v>
      </c>
      <c r="D1793">
        <v>110</v>
      </c>
      <c r="E1793">
        <v>11.2</v>
      </c>
      <c r="F1793">
        <v>73.98</v>
      </c>
      <c r="G1793">
        <v>6.9880000000000004</v>
      </c>
      <c r="H1793">
        <v>-2.39</v>
      </c>
      <c r="I1793">
        <v>6.8</v>
      </c>
      <c r="J1793" s="38" t="s">
        <v>1053</v>
      </c>
    </row>
    <row r="1794" spans="1:10" x14ac:dyDescent="0.25">
      <c r="A1794" s="5" t="s">
        <v>2463</v>
      </c>
      <c r="C1794">
        <v>12</v>
      </c>
      <c r="D1794">
        <v>109</v>
      </c>
      <c r="E1794">
        <v>11.31</v>
      </c>
      <c r="F1794">
        <v>73.06</v>
      </c>
      <c r="G1794">
        <v>7.0010000000000003</v>
      </c>
      <c r="H1794">
        <v>-2.2789999999999999</v>
      </c>
      <c r="I1794">
        <v>7.5</v>
      </c>
      <c r="J1794" s="38" t="s">
        <v>1053</v>
      </c>
    </row>
    <row r="1795" spans="1:10" x14ac:dyDescent="0.25">
      <c r="A1795" s="5" t="s">
        <v>2464</v>
      </c>
      <c r="C1795">
        <v>12</v>
      </c>
      <c r="D1795">
        <v>108</v>
      </c>
      <c r="E1795">
        <v>11.43</v>
      </c>
      <c r="F1795">
        <v>72.13</v>
      </c>
      <c r="G1795">
        <v>7.0129999999999999</v>
      </c>
      <c r="H1795">
        <v>-2.1669999999999998</v>
      </c>
      <c r="I1795">
        <v>8.3000000000000007</v>
      </c>
      <c r="J1795" s="38" t="s">
        <v>1053</v>
      </c>
    </row>
    <row r="1796" spans="1:10" x14ac:dyDescent="0.25">
      <c r="A1796" s="5" t="s">
        <v>2465</v>
      </c>
      <c r="C1796">
        <v>12</v>
      </c>
      <c r="D1796">
        <v>107</v>
      </c>
      <c r="E1796">
        <v>11.55</v>
      </c>
      <c r="F1796">
        <v>71.22</v>
      </c>
      <c r="G1796">
        <v>7.024</v>
      </c>
      <c r="H1796">
        <v>-2.0539999999999998</v>
      </c>
      <c r="I1796">
        <v>9.1</v>
      </c>
      <c r="J1796" s="38" t="s">
        <v>1053</v>
      </c>
    </row>
    <row r="1797" spans="1:10" x14ac:dyDescent="0.25">
      <c r="A1797" s="5" t="s">
        <v>2466</v>
      </c>
      <c r="C1797">
        <v>12</v>
      </c>
      <c r="D1797">
        <v>106</v>
      </c>
      <c r="E1797">
        <v>11.66</v>
      </c>
      <c r="F1797">
        <v>70.3</v>
      </c>
      <c r="G1797">
        <v>7.0339999999999998</v>
      </c>
      <c r="H1797">
        <v>-1.9390000000000001</v>
      </c>
      <c r="I1797">
        <v>9.9</v>
      </c>
      <c r="J1797" s="38" t="s">
        <v>1053</v>
      </c>
    </row>
    <row r="1798" spans="1:10" x14ac:dyDescent="0.25">
      <c r="A1798" s="5" t="s">
        <v>2467</v>
      </c>
      <c r="C1798">
        <v>12</v>
      </c>
      <c r="D1798">
        <v>105</v>
      </c>
      <c r="E1798">
        <v>11.78</v>
      </c>
      <c r="F1798">
        <v>69.400000000000006</v>
      </c>
      <c r="G1798">
        <v>7.0430000000000001</v>
      </c>
      <c r="H1798">
        <v>-1.823</v>
      </c>
      <c r="I1798">
        <v>10.7</v>
      </c>
      <c r="J1798" s="38" t="s">
        <v>1053</v>
      </c>
    </row>
    <row r="1799" spans="1:10" x14ac:dyDescent="0.25">
      <c r="A1799" s="5" t="s">
        <v>2468</v>
      </c>
      <c r="C1799">
        <v>12</v>
      </c>
      <c r="D1799">
        <v>104</v>
      </c>
      <c r="E1799">
        <v>11.89</v>
      </c>
      <c r="F1799">
        <v>68.489999999999995</v>
      </c>
      <c r="G1799">
        <v>7.0510000000000002</v>
      </c>
      <c r="H1799">
        <v>-1.706</v>
      </c>
      <c r="I1799">
        <v>11.5</v>
      </c>
      <c r="J1799" s="38" t="s">
        <v>1053</v>
      </c>
    </row>
    <row r="1800" spans="1:10" x14ac:dyDescent="0.25">
      <c r="A1800" s="5" t="s">
        <v>2469</v>
      </c>
      <c r="C1800">
        <v>12</v>
      </c>
      <c r="D1800">
        <v>103</v>
      </c>
      <c r="E1800">
        <v>12</v>
      </c>
      <c r="F1800">
        <v>67.58</v>
      </c>
      <c r="G1800">
        <v>7.0579999999999998</v>
      </c>
      <c r="H1800">
        <v>-1.5880000000000001</v>
      </c>
      <c r="I1800">
        <v>12.4</v>
      </c>
      <c r="J1800" s="38" t="s">
        <v>1053</v>
      </c>
    </row>
    <row r="1801" spans="1:10" x14ac:dyDescent="0.25">
      <c r="A1801" s="5" t="s">
        <v>2470</v>
      </c>
      <c r="C1801">
        <v>12</v>
      </c>
      <c r="D1801">
        <v>102</v>
      </c>
      <c r="E1801">
        <v>12.11</v>
      </c>
      <c r="F1801">
        <v>66.680000000000007</v>
      </c>
      <c r="G1801">
        <v>7.0629999999999997</v>
      </c>
      <c r="H1801">
        <v>-1.468</v>
      </c>
      <c r="I1801">
        <v>13.3</v>
      </c>
      <c r="J1801" s="38" t="s">
        <v>1053</v>
      </c>
    </row>
    <row r="1802" spans="1:10" x14ac:dyDescent="0.25">
      <c r="A1802" s="5" t="s">
        <v>2471</v>
      </c>
      <c r="C1802">
        <v>12</v>
      </c>
      <c r="D1802">
        <v>101</v>
      </c>
      <c r="E1802">
        <v>12.22</v>
      </c>
      <c r="F1802">
        <v>65.78</v>
      </c>
      <c r="G1802">
        <v>7.0659999999999998</v>
      </c>
      <c r="H1802">
        <v>-1.3480000000000001</v>
      </c>
      <c r="I1802">
        <v>14.2</v>
      </c>
      <c r="J1802" s="38" t="s">
        <v>1053</v>
      </c>
    </row>
    <row r="1803" spans="1:10" x14ac:dyDescent="0.25">
      <c r="A1803" s="5" t="s">
        <v>2472</v>
      </c>
      <c r="C1803">
        <v>12</v>
      </c>
      <c r="D1803">
        <v>100</v>
      </c>
      <c r="E1803">
        <v>12.32</v>
      </c>
      <c r="F1803">
        <v>64.88</v>
      </c>
      <c r="G1803">
        <v>7.0679999999999996</v>
      </c>
      <c r="H1803">
        <v>-1.2270000000000001</v>
      </c>
      <c r="I1803">
        <v>15.1</v>
      </c>
      <c r="J1803" s="38" t="s">
        <v>1053</v>
      </c>
    </row>
    <row r="1804" spans="1:10" x14ac:dyDescent="0.25">
      <c r="A1804" s="5" t="s">
        <v>2473</v>
      </c>
      <c r="C1804">
        <v>12</v>
      </c>
      <c r="D1804">
        <v>99</v>
      </c>
      <c r="E1804">
        <v>12.43</v>
      </c>
      <c r="F1804">
        <v>63.97</v>
      </c>
      <c r="G1804">
        <v>7.069</v>
      </c>
      <c r="H1804">
        <v>-1.1060000000000001</v>
      </c>
      <c r="I1804">
        <v>16</v>
      </c>
      <c r="J1804" s="38" t="s">
        <v>1053</v>
      </c>
    </row>
    <row r="1805" spans="1:10" x14ac:dyDescent="0.25">
      <c r="A1805" s="5" t="s">
        <v>2474</v>
      </c>
      <c r="C1805">
        <v>12</v>
      </c>
      <c r="D1805">
        <v>98</v>
      </c>
      <c r="E1805">
        <v>12.53</v>
      </c>
      <c r="F1805">
        <v>63.07</v>
      </c>
      <c r="G1805">
        <v>7.0670000000000002</v>
      </c>
      <c r="H1805">
        <v>-0.98399999999999999</v>
      </c>
      <c r="I1805">
        <v>17</v>
      </c>
      <c r="J1805" s="38" t="s">
        <v>1053</v>
      </c>
    </row>
    <row r="1806" spans="1:10" x14ac:dyDescent="0.25">
      <c r="A1806" s="5" t="s">
        <v>2475</v>
      </c>
      <c r="C1806">
        <v>12</v>
      </c>
      <c r="D1806">
        <v>97</v>
      </c>
      <c r="E1806">
        <v>12.62</v>
      </c>
      <c r="F1806">
        <v>62.16</v>
      </c>
      <c r="G1806">
        <v>7.0640000000000001</v>
      </c>
      <c r="H1806">
        <v>-0.86099999999999999</v>
      </c>
      <c r="I1806">
        <v>17.899999999999999</v>
      </c>
      <c r="J1806" s="38" t="s">
        <v>1053</v>
      </c>
    </row>
    <row r="1807" spans="1:10" x14ac:dyDescent="0.25">
      <c r="A1807" s="5" t="s">
        <v>2476</v>
      </c>
      <c r="C1807">
        <v>12</v>
      </c>
      <c r="D1807">
        <v>96</v>
      </c>
      <c r="E1807">
        <v>12.72</v>
      </c>
      <c r="F1807">
        <v>61.25</v>
      </c>
      <c r="G1807">
        <v>7.0590000000000002</v>
      </c>
      <c r="H1807">
        <v>-0.73799999999999999</v>
      </c>
      <c r="I1807">
        <v>18.899999999999999</v>
      </c>
      <c r="J1807" s="38" t="s">
        <v>1053</v>
      </c>
    </row>
    <row r="1808" spans="1:10" x14ac:dyDescent="0.25">
      <c r="A1808" s="5" t="s">
        <v>2477</v>
      </c>
      <c r="C1808">
        <v>12</v>
      </c>
      <c r="D1808">
        <v>95</v>
      </c>
      <c r="E1808">
        <v>12.81</v>
      </c>
      <c r="F1808">
        <v>60.34</v>
      </c>
      <c r="G1808">
        <v>7.0519999999999996</v>
      </c>
      <c r="H1808">
        <v>-0.61499999999999999</v>
      </c>
      <c r="I1808">
        <v>19.899999999999999</v>
      </c>
      <c r="J1808" s="38" t="s">
        <v>1053</v>
      </c>
    </row>
    <row r="1809" spans="1:10" x14ac:dyDescent="0.25">
      <c r="A1809" s="5" t="s">
        <v>2478</v>
      </c>
      <c r="C1809">
        <v>12</v>
      </c>
      <c r="D1809">
        <v>94</v>
      </c>
      <c r="E1809">
        <v>12.9</v>
      </c>
      <c r="F1809">
        <v>59.42</v>
      </c>
      <c r="G1809">
        <v>7.0460000000000003</v>
      </c>
      <c r="H1809">
        <v>-0.49099999999999999</v>
      </c>
      <c r="I1809">
        <v>20.9</v>
      </c>
      <c r="J1809" s="38" t="s">
        <v>1053</v>
      </c>
    </row>
    <row r="1810" spans="1:10" x14ac:dyDescent="0.25">
      <c r="A1810" s="5" t="s">
        <v>2479</v>
      </c>
      <c r="C1810">
        <v>12</v>
      </c>
      <c r="D1810">
        <v>93</v>
      </c>
      <c r="E1810">
        <v>13</v>
      </c>
      <c r="F1810">
        <v>58.7</v>
      </c>
      <c r="G1810">
        <v>7.0309999999999997</v>
      </c>
      <c r="H1810">
        <v>-0.36799999999999999</v>
      </c>
      <c r="I1810">
        <v>21</v>
      </c>
      <c r="J1810" s="38" t="s">
        <v>1053</v>
      </c>
    </row>
    <row r="1811" spans="1:10" x14ac:dyDescent="0.25">
      <c r="A1811" s="5" t="s">
        <v>2480</v>
      </c>
      <c r="C1811">
        <v>12</v>
      </c>
      <c r="D1811">
        <v>92</v>
      </c>
      <c r="E1811">
        <v>13.1</v>
      </c>
      <c r="F1811">
        <v>58</v>
      </c>
      <c r="G1811">
        <v>7.0149999999999997</v>
      </c>
      <c r="H1811">
        <v>-0.245</v>
      </c>
      <c r="I1811">
        <v>21</v>
      </c>
      <c r="J1811" s="38" t="s">
        <v>1053</v>
      </c>
    </row>
    <row r="1812" spans="1:10" x14ac:dyDescent="0.25">
      <c r="A1812" s="5" t="s">
        <v>2481</v>
      </c>
      <c r="C1812">
        <v>12</v>
      </c>
      <c r="D1812">
        <v>91</v>
      </c>
      <c r="E1812">
        <v>13.2</v>
      </c>
      <c r="F1812">
        <v>57.31</v>
      </c>
      <c r="G1812">
        <v>7</v>
      </c>
      <c r="H1812">
        <v>-0.122</v>
      </c>
      <c r="I1812">
        <v>21</v>
      </c>
      <c r="J1812" s="38" t="s">
        <v>1053</v>
      </c>
    </row>
    <row r="1813" spans="1:10" x14ac:dyDescent="0.25">
      <c r="A1813" s="5" t="s">
        <v>2482</v>
      </c>
      <c r="C1813">
        <v>12</v>
      </c>
      <c r="D1813">
        <v>90</v>
      </c>
      <c r="E1813">
        <v>13.29</v>
      </c>
      <c r="F1813">
        <v>56.62</v>
      </c>
      <c r="G1813">
        <v>6.984</v>
      </c>
      <c r="H1813">
        <v>0</v>
      </c>
      <c r="I1813">
        <v>21</v>
      </c>
      <c r="J1813" s="38" t="s">
        <v>1053</v>
      </c>
    </row>
    <row r="1814" spans="1:10" x14ac:dyDescent="0.25">
      <c r="A1814" s="5" t="s">
        <v>2483</v>
      </c>
      <c r="C1814">
        <v>12</v>
      </c>
      <c r="D1814">
        <v>89</v>
      </c>
      <c r="E1814">
        <v>13.39</v>
      </c>
      <c r="F1814">
        <v>55.93</v>
      </c>
      <c r="G1814">
        <v>6.9669999999999996</v>
      </c>
      <c r="H1814">
        <v>0.122</v>
      </c>
      <c r="I1814">
        <v>21</v>
      </c>
      <c r="J1814" s="38" t="s">
        <v>1053</v>
      </c>
    </row>
    <row r="1815" spans="1:10" x14ac:dyDescent="0.25">
      <c r="A1815" s="5" t="s">
        <v>2484</v>
      </c>
      <c r="C1815">
        <v>12</v>
      </c>
      <c r="D1815">
        <v>88</v>
      </c>
      <c r="E1815">
        <v>13.48</v>
      </c>
      <c r="F1815">
        <v>55.25</v>
      </c>
      <c r="G1815">
        <v>6.9509999999999996</v>
      </c>
      <c r="H1815">
        <v>0.24299999999999999</v>
      </c>
      <c r="I1815">
        <v>21</v>
      </c>
      <c r="J1815" s="38" t="s">
        <v>1053</v>
      </c>
    </row>
    <row r="1816" spans="1:10" x14ac:dyDescent="0.25">
      <c r="A1816" s="5" t="s">
        <v>2485</v>
      </c>
      <c r="C1816">
        <v>12</v>
      </c>
      <c r="D1816">
        <v>87</v>
      </c>
      <c r="E1816">
        <v>13.57</v>
      </c>
      <c r="F1816">
        <v>54.58</v>
      </c>
      <c r="G1816">
        <v>6.9340000000000002</v>
      </c>
      <c r="H1816">
        <v>0.36299999999999999</v>
      </c>
      <c r="I1816">
        <v>21</v>
      </c>
      <c r="J1816" s="38" t="s">
        <v>1053</v>
      </c>
    </row>
    <row r="1817" spans="1:10" x14ac:dyDescent="0.25">
      <c r="A1817" s="5" t="s">
        <v>2486</v>
      </c>
      <c r="C1817">
        <v>12</v>
      </c>
      <c r="D1817">
        <v>86</v>
      </c>
      <c r="E1817">
        <v>13.66</v>
      </c>
      <c r="F1817">
        <v>53.9</v>
      </c>
      <c r="G1817">
        <v>6.9169999999999998</v>
      </c>
      <c r="H1817">
        <v>0.48299999999999998</v>
      </c>
      <c r="I1817">
        <v>21</v>
      </c>
      <c r="J1817" s="38" t="s">
        <v>1053</v>
      </c>
    </row>
    <row r="1818" spans="1:10" x14ac:dyDescent="0.25">
      <c r="A1818" s="5" t="s">
        <v>2487</v>
      </c>
      <c r="C1818">
        <v>12</v>
      </c>
      <c r="D1818">
        <v>85</v>
      </c>
      <c r="E1818">
        <v>13.75</v>
      </c>
      <c r="F1818">
        <v>53.23</v>
      </c>
      <c r="G1818">
        <v>6.899</v>
      </c>
      <c r="H1818">
        <v>0.60099999999999998</v>
      </c>
      <c r="I1818">
        <v>21</v>
      </c>
      <c r="J1818" s="38" t="s">
        <v>1053</v>
      </c>
    </row>
    <row r="1819" spans="1:10" x14ac:dyDescent="0.25">
      <c r="A1819" s="5" t="s">
        <v>2488</v>
      </c>
      <c r="C1819">
        <v>12</v>
      </c>
      <c r="D1819">
        <v>84</v>
      </c>
      <c r="E1819">
        <v>13.84</v>
      </c>
      <c r="F1819">
        <v>52.56</v>
      </c>
      <c r="G1819">
        <v>6.8810000000000002</v>
      </c>
      <c r="H1819">
        <v>0.71899999999999997</v>
      </c>
      <c r="I1819">
        <v>21</v>
      </c>
      <c r="J1819" s="38" t="s">
        <v>1053</v>
      </c>
    </row>
    <row r="1820" spans="1:10" x14ac:dyDescent="0.25">
      <c r="A1820" s="5" t="s">
        <v>2489</v>
      </c>
      <c r="C1820">
        <v>12</v>
      </c>
      <c r="D1820">
        <v>83</v>
      </c>
      <c r="E1820">
        <v>13.93</v>
      </c>
      <c r="F1820">
        <v>51.9</v>
      </c>
      <c r="G1820">
        <v>6.8630000000000004</v>
      </c>
      <c r="H1820">
        <v>0.83599999999999997</v>
      </c>
      <c r="I1820">
        <v>21</v>
      </c>
      <c r="J1820" s="38" t="s">
        <v>1053</v>
      </c>
    </row>
    <row r="1821" spans="1:10" x14ac:dyDescent="0.25">
      <c r="A1821" s="5" t="s">
        <v>2490</v>
      </c>
      <c r="C1821">
        <v>12</v>
      </c>
      <c r="D1821">
        <v>82</v>
      </c>
      <c r="E1821">
        <v>14.01</v>
      </c>
      <c r="F1821">
        <v>51.24</v>
      </c>
      <c r="G1821">
        <v>6.8449999999999998</v>
      </c>
      <c r="H1821">
        <v>0.95299999999999996</v>
      </c>
      <c r="I1821">
        <v>21</v>
      </c>
      <c r="J1821" s="38" t="s">
        <v>1053</v>
      </c>
    </row>
    <row r="1822" spans="1:10" x14ac:dyDescent="0.25">
      <c r="A1822" s="5" t="s">
        <v>2491</v>
      </c>
      <c r="C1822">
        <v>12</v>
      </c>
      <c r="D1822">
        <v>81</v>
      </c>
      <c r="E1822">
        <v>14.1</v>
      </c>
      <c r="F1822">
        <v>50.58</v>
      </c>
      <c r="G1822">
        <v>6.8259999999999996</v>
      </c>
      <c r="H1822">
        <v>1.0680000000000001</v>
      </c>
      <c r="I1822">
        <v>21</v>
      </c>
      <c r="J1822" s="38" t="s">
        <v>1053</v>
      </c>
    </row>
    <row r="1823" spans="1:10" x14ac:dyDescent="0.25">
      <c r="A1823" s="5" t="s">
        <v>2492</v>
      </c>
      <c r="C1823">
        <v>12</v>
      </c>
      <c r="D1823">
        <v>80</v>
      </c>
      <c r="E1823">
        <v>14.18</v>
      </c>
      <c r="F1823">
        <v>49.93</v>
      </c>
      <c r="G1823">
        <v>6.8070000000000004</v>
      </c>
      <c r="H1823">
        <v>1.1819999999999999</v>
      </c>
      <c r="I1823">
        <v>21</v>
      </c>
      <c r="J1823" s="38" t="s">
        <v>1053</v>
      </c>
    </row>
    <row r="1824" spans="1:10" x14ac:dyDescent="0.25">
      <c r="A1824" s="5" t="s">
        <v>2493</v>
      </c>
      <c r="C1824">
        <v>12</v>
      </c>
      <c r="D1824">
        <v>79</v>
      </c>
      <c r="E1824">
        <v>14.26</v>
      </c>
      <c r="F1824">
        <v>49.28</v>
      </c>
      <c r="G1824">
        <v>6.7869999999999999</v>
      </c>
      <c r="H1824">
        <v>1.2949999999999999</v>
      </c>
      <c r="I1824">
        <v>21</v>
      </c>
      <c r="J1824" s="38" t="s">
        <v>1053</v>
      </c>
    </row>
    <row r="1825" spans="1:10" x14ac:dyDescent="0.25">
      <c r="A1825" s="5" t="s">
        <v>2494</v>
      </c>
      <c r="C1825">
        <v>12</v>
      </c>
      <c r="D1825">
        <v>78</v>
      </c>
      <c r="E1825">
        <v>14.34</v>
      </c>
      <c r="F1825">
        <v>48.63</v>
      </c>
      <c r="G1825">
        <v>6.7670000000000003</v>
      </c>
      <c r="H1825">
        <v>1.407</v>
      </c>
      <c r="I1825">
        <v>21</v>
      </c>
      <c r="J1825" s="38" t="s">
        <v>1053</v>
      </c>
    </row>
    <row r="1826" spans="1:10" x14ac:dyDescent="0.25">
      <c r="A1826" s="5" t="s">
        <v>2495</v>
      </c>
      <c r="C1826">
        <v>12</v>
      </c>
      <c r="D1826">
        <v>77</v>
      </c>
      <c r="E1826">
        <v>14.42</v>
      </c>
      <c r="F1826">
        <v>47.99</v>
      </c>
      <c r="G1826">
        <v>6.7469999999999999</v>
      </c>
      <c r="H1826">
        <v>1.518</v>
      </c>
      <c r="I1826">
        <v>21</v>
      </c>
      <c r="J1826" s="38" t="s">
        <v>1053</v>
      </c>
    </row>
    <row r="1827" spans="1:10" x14ac:dyDescent="0.25">
      <c r="A1827" s="5" t="s">
        <v>2496</v>
      </c>
      <c r="C1827">
        <v>12</v>
      </c>
      <c r="D1827">
        <v>76</v>
      </c>
      <c r="E1827">
        <v>14.5</v>
      </c>
      <c r="F1827">
        <v>47.35</v>
      </c>
      <c r="G1827">
        <v>6.726</v>
      </c>
      <c r="H1827">
        <v>1.627</v>
      </c>
      <c r="I1827">
        <v>21</v>
      </c>
      <c r="J1827" s="38" t="s">
        <v>1053</v>
      </c>
    </row>
    <row r="1828" spans="1:10" x14ac:dyDescent="0.25">
      <c r="A1828" s="5" t="s">
        <v>2497</v>
      </c>
      <c r="C1828">
        <v>12</v>
      </c>
      <c r="D1828">
        <v>75</v>
      </c>
      <c r="E1828">
        <v>14.57</v>
      </c>
      <c r="F1828">
        <v>46.71</v>
      </c>
      <c r="G1828">
        <v>6.7039999999999997</v>
      </c>
      <c r="H1828">
        <v>1.7350000000000001</v>
      </c>
      <c r="I1828">
        <v>21</v>
      </c>
      <c r="J1828" s="38" t="s">
        <v>1053</v>
      </c>
    </row>
    <row r="1829" spans="1:10" x14ac:dyDescent="0.25">
      <c r="A1829" s="5" t="s">
        <v>2498</v>
      </c>
      <c r="C1829">
        <v>12</v>
      </c>
      <c r="D1829">
        <v>74</v>
      </c>
      <c r="E1829">
        <v>14.64</v>
      </c>
      <c r="F1829">
        <v>46.08</v>
      </c>
      <c r="G1829">
        <v>6.6820000000000004</v>
      </c>
      <c r="H1829">
        <v>1.8420000000000001</v>
      </c>
      <c r="I1829">
        <v>21</v>
      </c>
      <c r="J1829" s="38" t="s">
        <v>1053</v>
      </c>
    </row>
    <row r="1830" spans="1:10" x14ac:dyDescent="0.25">
      <c r="A1830" s="5" t="s">
        <v>2499</v>
      </c>
      <c r="C1830">
        <v>12</v>
      </c>
      <c r="D1830">
        <v>73</v>
      </c>
      <c r="E1830">
        <v>14.72</v>
      </c>
      <c r="F1830">
        <v>45.45</v>
      </c>
      <c r="G1830">
        <v>6.6589999999999998</v>
      </c>
      <c r="H1830">
        <v>1.9470000000000001</v>
      </c>
      <c r="I1830">
        <v>21</v>
      </c>
      <c r="J1830" s="38" t="s">
        <v>1053</v>
      </c>
    </row>
    <row r="1831" spans="1:10" x14ac:dyDescent="0.25">
      <c r="A1831" s="5" t="s">
        <v>2500</v>
      </c>
      <c r="C1831">
        <v>12</v>
      </c>
      <c r="D1831">
        <v>72</v>
      </c>
      <c r="E1831">
        <v>14.79</v>
      </c>
      <c r="F1831">
        <v>44.82</v>
      </c>
      <c r="G1831">
        <v>6.6360000000000001</v>
      </c>
      <c r="H1831">
        <v>2.0510000000000002</v>
      </c>
      <c r="I1831">
        <v>21</v>
      </c>
      <c r="J1831" s="38" t="s">
        <v>1053</v>
      </c>
    </row>
    <row r="1832" spans="1:10" x14ac:dyDescent="0.25">
      <c r="A1832" s="5" t="s">
        <v>2501</v>
      </c>
      <c r="C1832">
        <v>12</v>
      </c>
      <c r="D1832">
        <v>71</v>
      </c>
      <c r="E1832">
        <v>14.85</v>
      </c>
      <c r="F1832">
        <v>44.2</v>
      </c>
      <c r="G1832">
        <v>6.6120000000000001</v>
      </c>
      <c r="H1832">
        <v>2.153</v>
      </c>
      <c r="I1832">
        <v>20.9</v>
      </c>
      <c r="J1832" s="38" t="s">
        <v>1053</v>
      </c>
    </row>
    <row r="1833" spans="1:10" x14ac:dyDescent="0.25">
      <c r="A1833" s="5" t="s">
        <v>2502</v>
      </c>
      <c r="C1833">
        <v>12</v>
      </c>
      <c r="D1833">
        <v>70</v>
      </c>
      <c r="E1833">
        <v>14.92</v>
      </c>
      <c r="F1833">
        <v>43.58</v>
      </c>
      <c r="G1833">
        <v>6.5880000000000001</v>
      </c>
      <c r="H1833">
        <v>2.2530000000000001</v>
      </c>
      <c r="I1833">
        <v>20.9</v>
      </c>
      <c r="J1833" s="38" t="s">
        <v>1053</v>
      </c>
    </row>
    <row r="1834" spans="1:10" x14ac:dyDescent="0.25">
      <c r="A1834" s="5" t="s">
        <v>2503</v>
      </c>
      <c r="C1834">
        <v>12</v>
      </c>
      <c r="D1834">
        <v>69</v>
      </c>
      <c r="E1834">
        <v>14.98</v>
      </c>
      <c r="F1834">
        <v>42.96</v>
      </c>
      <c r="G1834">
        <v>6.5620000000000003</v>
      </c>
      <c r="H1834">
        <v>2.3519999999999999</v>
      </c>
      <c r="I1834">
        <v>20.9</v>
      </c>
      <c r="J1834" s="38" t="s">
        <v>1053</v>
      </c>
    </row>
    <row r="1835" spans="1:10" x14ac:dyDescent="0.25">
      <c r="A1835" s="5" t="s">
        <v>2504</v>
      </c>
      <c r="C1835">
        <v>12</v>
      </c>
      <c r="D1835">
        <v>68</v>
      </c>
      <c r="E1835">
        <v>15.05</v>
      </c>
      <c r="F1835">
        <v>42.35</v>
      </c>
      <c r="G1835">
        <v>6.5359999999999996</v>
      </c>
      <c r="H1835">
        <v>2.448</v>
      </c>
      <c r="I1835">
        <v>20.9</v>
      </c>
      <c r="J1835" s="38" t="s">
        <v>1053</v>
      </c>
    </row>
    <row r="1836" spans="1:10" x14ac:dyDescent="0.25">
      <c r="A1836" s="5" t="s">
        <v>2505</v>
      </c>
      <c r="C1836">
        <v>12</v>
      </c>
      <c r="D1836">
        <v>67</v>
      </c>
      <c r="E1836">
        <v>15.11</v>
      </c>
      <c r="F1836">
        <v>41.74</v>
      </c>
      <c r="G1836">
        <v>6.5090000000000003</v>
      </c>
      <c r="H1836">
        <v>2.5430000000000001</v>
      </c>
      <c r="I1836">
        <v>20.9</v>
      </c>
      <c r="J1836" s="38" t="s">
        <v>1053</v>
      </c>
    </row>
    <row r="1837" spans="1:10" x14ac:dyDescent="0.25">
      <c r="A1837" s="5" t="s">
        <v>2506</v>
      </c>
      <c r="C1837">
        <v>12</v>
      </c>
      <c r="D1837">
        <v>66</v>
      </c>
      <c r="E1837">
        <v>15.17</v>
      </c>
      <c r="F1837">
        <v>41.14</v>
      </c>
      <c r="G1837">
        <v>6.4809999999999999</v>
      </c>
      <c r="H1837">
        <v>2.6360000000000001</v>
      </c>
      <c r="I1837">
        <v>20.8</v>
      </c>
      <c r="J1837" s="38" t="s">
        <v>1053</v>
      </c>
    </row>
    <row r="1838" spans="1:10" x14ac:dyDescent="0.25">
      <c r="A1838" s="5" t="s">
        <v>2507</v>
      </c>
      <c r="C1838">
        <v>12</v>
      </c>
      <c r="D1838">
        <v>65</v>
      </c>
      <c r="E1838">
        <v>15.22</v>
      </c>
      <c r="F1838">
        <v>40.53</v>
      </c>
      <c r="G1838">
        <v>6.452</v>
      </c>
      <c r="H1838">
        <v>2.7269999999999999</v>
      </c>
      <c r="I1838">
        <v>20.8</v>
      </c>
      <c r="J1838" s="38" t="s">
        <v>1053</v>
      </c>
    </row>
    <row r="1839" spans="1:10" x14ac:dyDescent="0.25">
      <c r="A1839" s="5" t="s">
        <v>2508</v>
      </c>
      <c r="C1839">
        <v>12</v>
      </c>
      <c r="D1839">
        <v>64</v>
      </c>
      <c r="E1839">
        <v>15.28</v>
      </c>
      <c r="F1839">
        <v>39.94</v>
      </c>
      <c r="G1839">
        <v>6.4219999999999997</v>
      </c>
      <c r="H1839">
        <v>2.8149999999999999</v>
      </c>
      <c r="I1839">
        <v>20.8</v>
      </c>
      <c r="J1839" s="38" t="s">
        <v>1053</v>
      </c>
    </row>
    <row r="1840" spans="1:10" x14ac:dyDescent="0.25">
      <c r="A1840" s="5" t="s">
        <v>2509</v>
      </c>
      <c r="C1840">
        <v>12</v>
      </c>
      <c r="D1840">
        <v>63</v>
      </c>
      <c r="E1840">
        <v>15.33</v>
      </c>
      <c r="F1840">
        <v>39.340000000000003</v>
      </c>
      <c r="G1840">
        <v>6.39</v>
      </c>
      <c r="H1840">
        <v>2.9009999999999998</v>
      </c>
      <c r="I1840">
        <v>20.7</v>
      </c>
      <c r="J1840" s="38" t="s">
        <v>1053</v>
      </c>
    </row>
    <row r="1841" spans="1:10" x14ac:dyDescent="0.25">
      <c r="A1841" s="5" t="s">
        <v>2510</v>
      </c>
      <c r="C1841">
        <v>12</v>
      </c>
      <c r="D1841">
        <v>62</v>
      </c>
      <c r="E1841">
        <v>15.38</v>
      </c>
      <c r="F1841">
        <v>38.75</v>
      </c>
      <c r="G1841">
        <v>6.3570000000000002</v>
      </c>
      <c r="H1841">
        <v>2.9849999999999999</v>
      </c>
      <c r="I1841">
        <v>20.7</v>
      </c>
      <c r="J1841" s="38" t="s">
        <v>1053</v>
      </c>
    </row>
    <row r="1842" spans="1:10" x14ac:dyDescent="0.25">
      <c r="A1842" s="5" t="s">
        <v>2511</v>
      </c>
      <c r="C1842">
        <v>12</v>
      </c>
      <c r="D1842">
        <v>61</v>
      </c>
      <c r="E1842">
        <v>15.42</v>
      </c>
      <c r="F1842">
        <v>38.17</v>
      </c>
      <c r="G1842">
        <v>6.3230000000000004</v>
      </c>
      <c r="H1842">
        <v>3.0649999999999999</v>
      </c>
      <c r="I1842">
        <v>20.6</v>
      </c>
      <c r="J1842" s="38" t="s">
        <v>1053</v>
      </c>
    </row>
    <row r="1843" spans="1:10" x14ac:dyDescent="0.25">
      <c r="A1843" s="5" t="s">
        <v>2512</v>
      </c>
      <c r="C1843">
        <v>12</v>
      </c>
      <c r="D1843">
        <v>60</v>
      </c>
      <c r="E1843">
        <v>15.47</v>
      </c>
      <c r="F1843">
        <v>37.590000000000003</v>
      </c>
      <c r="G1843">
        <v>6.2869999999999999</v>
      </c>
      <c r="H1843">
        <v>3.1440000000000001</v>
      </c>
      <c r="I1843">
        <v>20.5</v>
      </c>
      <c r="J1843" s="38" t="s">
        <v>1053</v>
      </c>
    </row>
    <row r="1844" spans="1:10" x14ac:dyDescent="0.25">
      <c r="A1844" s="5" t="s">
        <v>2513</v>
      </c>
      <c r="C1844">
        <v>12</v>
      </c>
      <c r="D1844">
        <v>165.5</v>
      </c>
      <c r="E1844">
        <v>6.15</v>
      </c>
      <c r="F1844">
        <v>152.16999999999999</v>
      </c>
      <c r="G1844">
        <v>5.67</v>
      </c>
      <c r="H1844">
        <v>-5.49</v>
      </c>
      <c r="I1844">
        <v>0.7</v>
      </c>
      <c r="J1844" s="38" t="s">
        <v>1175</v>
      </c>
    </row>
    <row r="1845" spans="1:10" x14ac:dyDescent="0.25">
      <c r="A1845" s="5" t="s">
        <v>2514</v>
      </c>
      <c r="C1845">
        <v>12</v>
      </c>
      <c r="D1845">
        <v>180</v>
      </c>
      <c r="E1845">
        <v>6.14</v>
      </c>
      <c r="F1845">
        <v>180</v>
      </c>
      <c r="G1845">
        <v>5.0220000000000002</v>
      </c>
      <c r="H1845">
        <v>-5.0220000000000002</v>
      </c>
      <c r="I1845">
        <v>0.2</v>
      </c>
      <c r="J1845" s="38" t="s">
        <v>122</v>
      </c>
    </row>
    <row r="1846" spans="1:10" x14ac:dyDescent="0.25">
      <c r="A1846" s="5" t="s">
        <v>2515</v>
      </c>
      <c r="C1846">
        <v>12</v>
      </c>
      <c r="D1846">
        <v>179</v>
      </c>
      <c r="E1846">
        <v>6.13</v>
      </c>
      <c r="F1846">
        <v>178.18</v>
      </c>
      <c r="G1846">
        <v>5.04</v>
      </c>
      <c r="H1846">
        <v>-5.04</v>
      </c>
      <c r="I1846">
        <v>0.3</v>
      </c>
      <c r="J1846" s="38" t="s">
        <v>122</v>
      </c>
    </row>
    <row r="1847" spans="1:10" x14ac:dyDescent="0.25">
      <c r="A1847" s="5" t="s">
        <v>2516</v>
      </c>
      <c r="C1847">
        <v>12</v>
      </c>
      <c r="D1847">
        <v>178</v>
      </c>
      <c r="E1847">
        <v>6.11</v>
      </c>
      <c r="F1847">
        <v>176.34</v>
      </c>
      <c r="G1847">
        <v>5.0590000000000002</v>
      </c>
      <c r="H1847">
        <v>-5.056</v>
      </c>
      <c r="I1847">
        <v>0.3</v>
      </c>
      <c r="J1847" s="38" t="s">
        <v>122</v>
      </c>
    </row>
    <row r="1848" spans="1:10" x14ac:dyDescent="0.25">
      <c r="A1848" s="5" t="s">
        <v>2517</v>
      </c>
      <c r="C1848">
        <v>12</v>
      </c>
      <c r="D1848">
        <v>177</v>
      </c>
      <c r="E1848">
        <v>6.1</v>
      </c>
      <c r="F1848">
        <v>174.5</v>
      </c>
      <c r="G1848">
        <v>5.0780000000000003</v>
      </c>
      <c r="H1848">
        <v>-5.0709999999999997</v>
      </c>
      <c r="I1848">
        <v>0.4</v>
      </c>
      <c r="J1848" s="38" t="s">
        <v>122</v>
      </c>
    </row>
    <row r="1849" spans="1:10" x14ac:dyDescent="0.25">
      <c r="A1849" s="5" t="s">
        <v>2518</v>
      </c>
      <c r="C1849">
        <v>12</v>
      </c>
      <c r="D1849">
        <v>176</v>
      </c>
      <c r="E1849">
        <v>6.09</v>
      </c>
      <c r="F1849">
        <v>172.65</v>
      </c>
      <c r="G1849">
        <v>5.0970000000000004</v>
      </c>
      <c r="H1849">
        <v>-5.085</v>
      </c>
      <c r="I1849">
        <v>0.4</v>
      </c>
      <c r="J1849" s="38" t="s">
        <v>122</v>
      </c>
    </row>
    <row r="1850" spans="1:10" x14ac:dyDescent="0.25">
      <c r="A1850" s="5" t="s">
        <v>2519</v>
      </c>
      <c r="C1850">
        <v>12</v>
      </c>
      <c r="D1850">
        <v>175</v>
      </c>
      <c r="E1850">
        <v>6.09</v>
      </c>
      <c r="F1850">
        <v>170.8</v>
      </c>
      <c r="G1850">
        <v>5.117</v>
      </c>
      <c r="H1850">
        <v>-5.0979999999999999</v>
      </c>
      <c r="I1850">
        <v>0.4</v>
      </c>
      <c r="J1850" s="38" t="s">
        <v>122</v>
      </c>
    </row>
    <row r="1851" spans="1:10" x14ac:dyDescent="0.25">
      <c r="A1851" s="5" t="s">
        <v>2520</v>
      </c>
      <c r="C1851">
        <v>12</v>
      </c>
      <c r="D1851">
        <v>174</v>
      </c>
      <c r="E1851">
        <v>6.08</v>
      </c>
      <c r="F1851">
        <v>168.93</v>
      </c>
      <c r="G1851">
        <v>5.1369999999999996</v>
      </c>
      <c r="H1851">
        <v>-5.109</v>
      </c>
      <c r="I1851">
        <v>0.5</v>
      </c>
      <c r="J1851" s="38" t="s">
        <v>122</v>
      </c>
    </row>
    <row r="1852" spans="1:10" x14ac:dyDescent="0.25">
      <c r="A1852" s="5" t="s">
        <v>2521</v>
      </c>
      <c r="C1852">
        <v>12</v>
      </c>
      <c r="D1852">
        <v>173</v>
      </c>
      <c r="E1852">
        <v>6.08</v>
      </c>
      <c r="F1852">
        <v>167.07</v>
      </c>
      <c r="G1852">
        <v>5.1580000000000004</v>
      </c>
      <c r="H1852">
        <v>-5.1189999999999998</v>
      </c>
      <c r="I1852">
        <v>0.5</v>
      </c>
      <c r="J1852" s="38" t="s">
        <v>122</v>
      </c>
    </row>
    <row r="1853" spans="1:10" x14ac:dyDescent="0.25">
      <c r="A1853" s="5" t="s">
        <v>2522</v>
      </c>
      <c r="C1853">
        <v>12</v>
      </c>
      <c r="D1853">
        <v>172</v>
      </c>
      <c r="E1853">
        <v>6.08</v>
      </c>
      <c r="F1853">
        <v>165.19</v>
      </c>
      <c r="G1853">
        <v>5.1779999999999999</v>
      </c>
      <c r="H1853">
        <v>-5.1280000000000001</v>
      </c>
      <c r="I1853">
        <v>0.6</v>
      </c>
      <c r="J1853" s="38" t="s">
        <v>122</v>
      </c>
    </row>
    <row r="1854" spans="1:10" x14ac:dyDescent="0.25">
      <c r="A1854" s="5" t="s">
        <v>2523</v>
      </c>
      <c r="C1854">
        <v>12</v>
      </c>
      <c r="D1854">
        <v>171</v>
      </c>
      <c r="E1854">
        <v>6.09</v>
      </c>
      <c r="F1854">
        <v>163.32</v>
      </c>
      <c r="G1854">
        <v>5.1980000000000004</v>
      </c>
      <c r="H1854">
        <v>-5.1340000000000003</v>
      </c>
      <c r="I1854">
        <v>0.6</v>
      </c>
      <c r="J1854" s="38" t="s">
        <v>122</v>
      </c>
    </row>
    <row r="1855" spans="1:10" x14ac:dyDescent="0.25">
      <c r="A1855" s="5" t="s">
        <v>2524</v>
      </c>
      <c r="C1855">
        <v>12</v>
      </c>
      <c r="D1855">
        <v>170</v>
      </c>
      <c r="E1855">
        <v>6.09</v>
      </c>
      <c r="F1855">
        <v>161.44999999999999</v>
      </c>
      <c r="G1855">
        <v>5.2190000000000003</v>
      </c>
      <c r="H1855">
        <v>-5.14</v>
      </c>
      <c r="I1855">
        <v>0.7</v>
      </c>
      <c r="J1855" s="38" t="s">
        <v>122</v>
      </c>
    </row>
    <row r="1856" spans="1:10" x14ac:dyDescent="0.25">
      <c r="A1856" s="5" t="s">
        <v>2525</v>
      </c>
      <c r="C1856">
        <v>12</v>
      </c>
      <c r="D1856">
        <v>169</v>
      </c>
      <c r="E1856">
        <v>6.11</v>
      </c>
      <c r="F1856">
        <v>159.58000000000001</v>
      </c>
      <c r="G1856">
        <v>5.24</v>
      </c>
      <c r="H1856">
        <v>-5.1429999999999998</v>
      </c>
      <c r="I1856">
        <v>0.7</v>
      </c>
      <c r="J1856" s="38" t="s">
        <v>122</v>
      </c>
    </row>
    <row r="1857" spans="1:10" x14ac:dyDescent="0.25">
      <c r="A1857" s="5" t="s">
        <v>2526</v>
      </c>
      <c r="C1857">
        <v>12</v>
      </c>
      <c r="D1857">
        <v>168</v>
      </c>
      <c r="E1857">
        <v>6.12</v>
      </c>
      <c r="F1857">
        <v>157.71</v>
      </c>
      <c r="G1857">
        <v>5.26</v>
      </c>
      <c r="H1857">
        <v>-5.1449999999999996</v>
      </c>
      <c r="I1857">
        <v>0.7</v>
      </c>
      <c r="J1857" s="38" t="s">
        <v>122</v>
      </c>
    </row>
    <row r="1858" spans="1:10" x14ac:dyDescent="0.25">
      <c r="A1858" s="5" t="s">
        <v>2527</v>
      </c>
      <c r="C1858">
        <v>12</v>
      </c>
      <c r="D1858">
        <v>167</v>
      </c>
      <c r="E1858">
        <v>6.14</v>
      </c>
      <c r="F1858">
        <v>155.84</v>
      </c>
      <c r="G1858">
        <v>5.2809999999999997</v>
      </c>
      <c r="H1858">
        <v>-5.1449999999999996</v>
      </c>
      <c r="I1858">
        <v>0.8</v>
      </c>
      <c r="J1858" s="38" t="s">
        <v>122</v>
      </c>
    </row>
    <row r="1859" spans="1:10" x14ac:dyDescent="0.25">
      <c r="A1859" s="5" t="s">
        <v>2528</v>
      </c>
      <c r="C1859">
        <v>12</v>
      </c>
      <c r="D1859">
        <v>166</v>
      </c>
      <c r="E1859">
        <v>6.16</v>
      </c>
      <c r="F1859">
        <v>153.97999999999999</v>
      </c>
      <c r="G1859">
        <v>5.3010000000000002</v>
      </c>
      <c r="H1859">
        <v>-5.1429999999999998</v>
      </c>
      <c r="I1859">
        <v>0.8</v>
      </c>
      <c r="J1859" s="38" t="s">
        <v>122</v>
      </c>
    </row>
    <row r="1860" spans="1:10" x14ac:dyDescent="0.25">
      <c r="A1860" s="5" t="s">
        <v>2529</v>
      </c>
      <c r="C1860">
        <v>12</v>
      </c>
      <c r="D1860">
        <v>165</v>
      </c>
      <c r="E1860">
        <v>6.18</v>
      </c>
      <c r="F1860">
        <v>152.13</v>
      </c>
      <c r="G1860">
        <v>5.3209999999999997</v>
      </c>
      <c r="H1860">
        <v>-5.14</v>
      </c>
      <c r="I1860">
        <v>0.9</v>
      </c>
      <c r="J1860" s="38" t="s">
        <v>122</v>
      </c>
    </row>
    <row r="1861" spans="1:10" x14ac:dyDescent="0.25">
      <c r="A1861" s="5" t="s">
        <v>2530</v>
      </c>
      <c r="C1861">
        <v>12</v>
      </c>
      <c r="D1861">
        <v>164</v>
      </c>
      <c r="E1861">
        <v>6.21</v>
      </c>
      <c r="F1861">
        <v>150.29</v>
      </c>
      <c r="G1861">
        <v>5.3410000000000002</v>
      </c>
      <c r="H1861">
        <v>-5.1349999999999998</v>
      </c>
      <c r="I1861">
        <v>0.9</v>
      </c>
      <c r="J1861" s="38" t="s">
        <v>122</v>
      </c>
    </row>
    <row r="1862" spans="1:10" x14ac:dyDescent="0.25">
      <c r="A1862" s="5" t="s">
        <v>2531</v>
      </c>
      <c r="C1862">
        <v>12</v>
      </c>
      <c r="D1862">
        <v>163</v>
      </c>
      <c r="E1862">
        <v>6.24</v>
      </c>
      <c r="F1862">
        <v>148.44999999999999</v>
      </c>
      <c r="G1862">
        <v>5.3620000000000001</v>
      </c>
      <c r="H1862">
        <v>-5.1269999999999998</v>
      </c>
      <c r="I1862">
        <v>0.9</v>
      </c>
      <c r="J1862" s="38" t="s">
        <v>122</v>
      </c>
    </row>
    <row r="1863" spans="1:10" x14ac:dyDescent="0.25">
      <c r="A1863" s="5" t="s">
        <v>2532</v>
      </c>
      <c r="C1863">
        <v>12</v>
      </c>
      <c r="D1863">
        <v>162</v>
      </c>
      <c r="E1863">
        <v>6.27</v>
      </c>
      <c r="F1863">
        <v>146.63</v>
      </c>
      <c r="G1863">
        <v>5.3819999999999997</v>
      </c>
      <c r="H1863">
        <v>-5.1180000000000003</v>
      </c>
      <c r="I1863">
        <v>1</v>
      </c>
      <c r="J1863" s="38" t="s">
        <v>122</v>
      </c>
    </row>
    <row r="1864" spans="1:10" x14ac:dyDescent="0.25">
      <c r="A1864" s="5" t="s">
        <v>2533</v>
      </c>
      <c r="C1864">
        <v>12</v>
      </c>
      <c r="D1864">
        <v>161</v>
      </c>
      <c r="E1864">
        <v>6.31</v>
      </c>
      <c r="F1864">
        <v>144.82</v>
      </c>
      <c r="G1864">
        <v>5.4020000000000001</v>
      </c>
      <c r="H1864">
        <v>-5.1079999999999997</v>
      </c>
      <c r="I1864">
        <v>1</v>
      </c>
      <c r="J1864" s="38" t="s">
        <v>122</v>
      </c>
    </row>
    <row r="1865" spans="1:10" x14ac:dyDescent="0.25">
      <c r="A1865" s="5" t="s">
        <v>2534</v>
      </c>
      <c r="C1865">
        <v>12</v>
      </c>
      <c r="D1865">
        <v>160</v>
      </c>
      <c r="E1865">
        <v>6.35</v>
      </c>
      <c r="F1865">
        <v>143.02000000000001</v>
      </c>
      <c r="G1865">
        <v>5.4219999999999997</v>
      </c>
      <c r="H1865">
        <v>-5.0949999999999998</v>
      </c>
      <c r="I1865">
        <v>1.1000000000000001</v>
      </c>
      <c r="J1865" s="38" t="s">
        <v>122</v>
      </c>
    </row>
    <row r="1866" spans="1:10" x14ac:dyDescent="0.25">
      <c r="A1866" s="5" t="s">
        <v>2535</v>
      </c>
      <c r="C1866">
        <v>12</v>
      </c>
      <c r="D1866">
        <v>159</v>
      </c>
      <c r="E1866">
        <v>6.39</v>
      </c>
      <c r="F1866">
        <v>141.24</v>
      </c>
      <c r="G1866">
        <v>5.4420000000000002</v>
      </c>
      <c r="H1866">
        <v>-5.0810000000000004</v>
      </c>
      <c r="I1866">
        <v>1.1000000000000001</v>
      </c>
      <c r="J1866" s="38" t="s">
        <v>122</v>
      </c>
    </row>
    <row r="1867" spans="1:10" x14ac:dyDescent="0.25">
      <c r="A1867" s="5" t="s">
        <v>2536</v>
      </c>
      <c r="C1867">
        <v>12</v>
      </c>
      <c r="D1867">
        <v>158</v>
      </c>
      <c r="E1867">
        <v>6.44</v>
      </c>
      <c r="F1867">
        <v>139.47</v>
      </c>
      <c r="G1867">
        <v>5.4619999999999997</v>
      </c>
      <c r="H1867">
        <v>-5.0640000000000001</v>
      </c>
      <c r="I1867">
        <v>1.1000000000000001</v>
      </c>
      <c r="J1867" s="38" t="s">
        <v>122</v>
      </c>
    </row>
    <row r="1868" spans="1:10" x14ac:dyDescent="0.25">
      <c r="A1868" s="5" t="s">
        <v>2537</v>
      </c>
      <c r="C1868">
        <v>12</v>
      </c>
      <c r="D1868">
        <v>157</v>
      </c>
      <c r="E1868">
        <v>6.48</v>
      </c>
      <c r="F1868">
        <v>137.71</v>
      </c>
      <c r="G1868">
        <v>5.4820000000000002</v>
      </c>
      <c r="H1868">
        <v>-5.0460000000000003</v>
      </c>
      <c r="I1868">
        <v>1.2</v>
      </c>
      <c r="J1868" s="38" t="s">
        <v>122</v>
      </c>
    </row>
    <row r="1869" spans="1:10" x14ac:dyDescent="0.25">
      <c r="A1869" s="5" t="s">
        <v>2538</v>
      </c>
      <c r="C1869">
        <v>12</v>
      </c>
      <c r="D1869">
        <v>156</v>
      </c>
      <c r="E1869">
        <v>6.54</v>
      </c>
      <c r="F1869">
        <v>135.97999999999999</v>
      </c>
      <c r="G1869">
        <v>5.5030000000000001</v>
      </c>
      <c r="H1869">
        <v>-5.0270000000000001</v>
      </c>
      <c r="I1869">
        <v>1.2</v>
      </c>
      <c r="J1869" s="38" t="s">
        <v>122</v>
      </c>
    </row>
    <row r="1870" spans="1:10" x14ac:dyDescent="0.25">
      <c r="A1870" s="5" t="s">
        <v>2539</v>
      </c>
      <c r="C1870">
        <v>12</v>
      </c>
      <c r="D1870">
        <v>155</v>
      </c>
      <c r="E1870">
        <v>6.59</v>
      </c>
      <c r="F1870">
        <v>134.26</v>
      </c>
      <c r="G1870">
        <v>5.5229999999999997</v>
      </c>
      <c r="H1870">
        <v>-5.0049999999999999</v>
      </c>
      <c r="I1870">
        <v>1.2</v>
      </c>
      <c r="J1870" s="38" t="s">
        <v>122</v>
      </c>
    </row>
    <row r="1871" spans="1:10" x14ac:dyDescent="0.25">
      <c r="A1871" s="5" t="s">
        <v>2540</v>
      </c>
      <c r="C1871">
        <v>12</v>
      </c>
      <c r="D1871">
        <v>154</v>
      </c>
      <c r="E1871">
        <v>6.64</v>
      </c>
      <c r="F1871">
        <v>132.55000000000001</v>
      </c>
      <c r="G1871">
        <v>5.5430000000000001</v>
      </c>
      <c r="H1871">
        <v>-4.9820000000000002</v>
      </c>
      <c r="I1871">
        <v>1.3</v>
      </c>
      <c r="J1871" s="38" t="s">
        <v>122</v>
      </c>
    </row>
    <row r="1872" spans="1:10" x14ac:dyDescent="0.25">
      <c r="A1872" s="5" t="s">
        <v>2541</v>
      </c>
      <c r="C1872">
        <v>12</v>
      </c>
      <c r="D1872">
        <v>153</v>
      </c>
      <c r="E1872">
        <v>6.7</v>
      </c>
      <c r="F1872">
        <v>130.87</v>
      </c>
      <c r="G1872">
        <v>5.5640000000000001</v>
      </c>
      <c r="H1872">
        <v>-4.9580000000000002</v>
      </c>
      <c r="I1872">
        <v>1.3</v>
      </c>
      <c r="J1872" s="38" t="s">
        <v>122</v>
      </c>
    </row>
    <row r="1873" spans="1:10" x14ac:dyDescent="0.25">
      <c r="A1873" s="5" t="s">
        <v>2542</v>
      </c>
      <c r="C1873">
        <v>12</v>
      </c>
      <c r="D1873">
        <v>152</v>
      </c>
      <c r="E1873">
        <v>6.76</v>
      </c>
      <c r="F1873">
        <v>129.19999999999999</v>
      </c>
      <c r="G1873">
        <v>5.585</v>
      </c>
      <c r="H1873">
        <v>-4.9320000000000004</v>
      </c>
      <c r="I1873">
        <v>1.3</v>
      </c>
      <c r="J1873" s="38" t="s">
        <v>122</v>
      </c>
    </row>
    <row r="1874" spans="1:10" x14ac:dyDescent="0.25">
      <c r="A1874" s="5" t="s">
        <v>2543</v>
      </c>
      <c r="C1874">
        <v>12</v>
      </c>
      <c r="D1874">
        <v>151</v>
      </c>
      <c r="E1874">
        <v>6.83</v>
      </c>
      <c r="F1874">
        <v>127.54</v>
      </c>
      <c r="G1874">
        <v>5.6070000000000002</v>
      </c>
      <c r="H1874">
        <v>-4.9039999999999999</v>
      </c>
      <c r="I1874">
        <v>1.4</v>
      </c>
      <c r="J1874" s="38" t="s">
        <v>122</v>
      </c>
    </row>
    <row r="1875" spans="1:10" x14ac:dyDescent="0.25">
      <c r="A1875" s="5" t="s">
        <v>2544</v>
      </c>
      <c r="C1875">
        <v>12</v>
      </c>
      <c r="D1875">
        <v>150</v>
      </c>
      <c r="E1875">
        <v>6.89</v>
      </c>
      <c r="F1875">
        <v>125.91</v>
      </c>
      <c r="G1875">
        <v>5.6289999999999996</v>
      </c>
      <c r="H1875">
        <v>-4.875</v>
      </c>
      <c r="I1875">
        <v>1.4</v>
      </c>
      <c r="J1875" s="38" t="s">
        <v>122</v>
      </c>
    </row>
    <row r="1876" spans="1:10" x14ac:dyDescent="0.25">
      <c r="A1876" s="5" t="s">
        <v>2545</v>
      </c>
      <c r="C1876">
        <v>12</v>
      </c>
      <c r="D1876">
        <v>149</v>
      </c>
      <c r="E1876">
        <v>6.96</v>
      </c>
      <c r="F1876">
        <v>124.29</v>
      </c>
      <c r="G1876">
        <v>5.6509999999999998</v>
      </c>
      <c r="H1876">
        <v>-4.8440000000000003</v>
      </c>
      <c r="I1876">
        <v>1.4</v>
      </c>
      <c r="J1876" s="38" t="s">
        <v>122</v>
      </c>
    </row>
    <row r="1877" spans="1:10" x14ac:dyDescent="0.25">
      <c r="A1877" s="5" t="s">
        <v>2546</v>
      </c>
      <c r="C1877">
        <v>12</v>
      </c>
      <c r="D1877">
        <v>148</v>
      </c>
      <c r="E1877">
        <v>7.03</v>
      </c>
      <c r="F1877">
        <v>122.69</v>
      </c>
      <c r="G1877">
        <v>5.673</v>
      </c>
      <c r="H1877">
        <v>-4.8109999999999999</v>
      </c>
      <c r="I1877">
        <v>1.5</v>
      </c>
      <c r="J1877" s="38" t="s">
        <v>122</v>
      </c>
    </row>
    <row r="1878" spans="1:10" x14ac:dyDescent="0.25">
      <c r="A1878" s="5" t="s">
        <v>2547</v>
      </c>
      <c r="C1878">
        <v>12</v>
      </c>
      <c r="D1878">
        <v>147</v>
      </c>
      <c r="E1878">
        <v>7.1</v>
      </c>
      <c r="F1878">
        <v>121.12</v>
      </c>
      <c r="G1878">
        <v>5.6950000000000003</v>
      </c>
      <c r="H1878">
        <v>-4.7759999999999998</v>
      </c>
      <c r="I1878">
        <v>1.5</v>
      </c>
      <c r="J1878" s="38" t="s">
        <v>122</v>
      </c>
    </row>
    <row r="1879" spans="1:10" x14ac:dyDescent="0.25">
      <c r="A1879" s="5" t="s">
        <v>2548</v>
      </c>
      <c r="C1879">
        <v>12</v>
      </c>
      <c r="D1879">
        <v>146</v>
      </c>
      <c r="E1879">
        <v>7.18</v>
      </c>
      <c r="F1879">
        <v>119.56</v>
      </c>
      <c r="G1879">
        <v>5.7169999999999996</v>
      </c>
      <c r="H1879">
        <v>-4.74</v>
      </c>
      <c r="I1879">
        <v>1.6</v>
      </c>
      <c r="J1879" s="38" t="s">
        <v>122</v>
      </c>
    </row>
    <row r="1880" spans="1:10" x14ac:dyDescent="0.25">
      <c r="A1880" s="5" t="s">
        <v>2549</v>
      </c>
      <c r="C1880">
        <v>12</v>
      </c>
      <c r="D1880">
        <v>145</v>
      </c>
      <c r="E1880">
        <v>7.25</v>
      </c>
      <c r="F1880">
        <v>118.02</v>
      </c>
      <c r="G1880">
        <v>5.7389999999999999</v>
      </c>
      <c r="H1880">
        <v>-4.7009999999999996</v>
      </c>
      <c r="I1880">
        <v>1.6</v>
      </c>
      <c r="J1880" s="38" t="s">
        <v>122</v>
      </c>
    </row>
    <row r="1881" spans="1:10" x14ac:dyDescent="0.25">
      <c r="A1881" s="5" t="s">
        <v>2550</v>
      </c>
      <c r="C1881">
        <v>12</v>
      </c>
      <c r="D1881">
        <v>144</v>
      </c>
      <c r="E1881">
        <v>7.33</v>
      </c>
      <c r="F1881">
        <v>116.51</v>
      </c>
      <c r="G1881">
        <v>5.7619999999999996</v>
      </c>
      <c r="H1881">
        <v>-4.6609999999999996</v>
      </c>
      <c r="I1881">
        <v>1.6</v>
      </c>
      <c r="J1881" s="38" t="s">
        <v>122</v>
      </c>
    </row>
    <row r="1882" spans="1:10" x14ac:dyDescent="0.25">
      <c r="A1882" s="5" t="s">
        <v>2551</v>
      </c>
      <c r="C1882">
        <v>12</v>
      </c>
      <c r="D1882">
        <v>143</v>
      </c>
      <c r="E1882">
        <v>7.41</v>
      </c>
      <c r="F1882">
        <v>115.01</v>
      </c>
      <c r="G1882">
        <v>5.7839999999999998</v>
      </c>
      <c r="H1882">
        <v>-4.6189999999999998</v>
      </c>
      <c r="I1882">
        <v>1.7</v>
      </c>
      <c r="J1882" s="38" t="s">
        <v>122</v>
      </c>
    </row>
    <row r="1883" spans="1:10" x14ac:dyDescent="0.25">
      <c r="A1883" s="5" t="s">
        <v>2552</v>
      </c>
      <c r="C1883">
        <v>12</v>
      </c>
      <c r="D1883">
        <v>142</v>
      </c>
      <c r="E1883">
        <v>7.5</v>
      </c>
      <c r="F1883">
        <v>113.53</v>
      </c>
      <c r="G1883">
        <v>5.8070000000000004</v>
      </c>
      <c r="H1883">
        <v>-4.5759999999999996</v>
      </c>
      <c r="I1883">
        <v>1.7</v>
      </c>
      <c r="J1883" s="38" t="s">
        <v>122</v>
      </c>
    </row>
    <row r="1884" spans="1:10" x14ac:dyDescent="0.25">
      <c r="A1884" s="5" t="s">
        <v>2553</v>
      </c>
      <c r="C1884">
        <v>12</v>
      </c>
      <c r="D1884">
        <v>141</v>
      </c>
      <c r="E1884">
        <v>7.58</v>
      </c>
      <c r="F1884">
        <v>112.07</v>
      </c>
      <c r="G1884">
        <v>5.83</v>
      </c>
      <c r="H1884">
        <v>-4.53</v>
      </c>
      <c r="I1884">
        <v>1.7</v>
      </c>
      <c r="J1884" s="38" t="s">
        <v>122</v>
      </c>
    </row>
    <row r="1885" spans="1:10" x14ac:dyDescent="0.25">
      <c r="A1885" s="5" t="s">
        <v>2554</v>
      </c>
      <c r="C1885">
        <v>12</v>
      </c>
      <c r="D1885">
        <v>140</v>
      </c>
      <c r="E1885">
        <v>7.67</v>
      </c>
      <c r="F1885">
        <v>110.63</v>
      </c>
      <c r="G1885">
        <v>5.8529999999999998</v>
      </c>
      <c r="H1885">
        <v>-4.4829999999999997</v>
      </c>
      <c r="I1885">
        <v>1.8</v>
      </c>
      <c r="J1885" s="38" t="s">
        <v>122</v>
      </c>
    </row>
    <row r="1886" spans="1:10" x14ac:dyDescent="0.25">
      <c r="A1886" s="5" t="s">
        <v>2555</v>
      </c>
      <c r="C1886">
        <v>12</v>
      </c>
      <c r="D1886">
        <v>139</v>
      </c>
      <c r="E1886">
        <v>7.76</v>
      </c>
      <c r="F1886">
        <v>109.21</v>
      </c>
      <c r="G1886">
        <v>5.8760000000000003</v>
      </c>
      <c r="H1886">
        <v>-4.4349999999999996</v>
      </c>
      <c r="I1886">
        <v>1.8</v>
      </c>
      <c r="J1886" s="38" t="s">
        <v>122</v>
      </c>
    </row>
    <row r="1887" spans="1:10" x14ac:dyDescent="0.25">
      <c r="A1887" s="5" t="s">
        <v>2556</v>
      </c>
      <c r="C1887">
        <v>12</v>
      </c>
      <c r="D1887">
        <v>138</v>
      </c>
      <c r="E1887">
        <v>7.85</v>
      </c>
      <c r="F1887">
        <v>107.8</v>
      </c>
      <c r="G1887">
        <v>5.9</v>
      </c>
      <c r="H1887">
        <v>-4.3849999999999998</v>
      </c>
      <c r="I1887">
        <v>1.8</v>
      </c>
      <c r="J1887" s="38" t="s">
        <v>122</v>
      </c>
    </row>
    <row r="1888" spans="1:10" x14ac:dyDescent="0.25">
      <c r="A1888" s="5" t="s">
        <v>2557</v>
      </c>
      <c r="C1888">
        <v>12</v>
      </c>
      <c r="D1888">
        <v>137</v>
      </c>
      <c r="E1888">
        <v>7.94</v>
      </c>
      <c r="F1888">
        <v>106.41</v>
      </c>
      <c r="G1888">
        <v>5.9240000000000004</v>
      </c>
      <c r="H1888">
        <v>-4.3330000000000002</v>
      </c>
      <c r="I1888">
        <v>1.9</v>
      </c>
      <c r="J1888" s="38" t="s">
        <v>122</v>
      </c>
    </row>
    <row r="1889" spans="1:10" x14ac:dyDescent="0.25">
      <c r="A1889" s="5" t="s">
        <v>2558</v>
      </c>
      <c r="C1889">
        <v>12</v>
      </c>
      <c r="D1889">
        <v>136</v>
      </c>
      <c r="E1889">
        <v>8.0299999999999994</v>
      </c>
      <c r="F1889">
        <v>105.04</v>
      </c>
      <c r="G1889">
        <v>5.9489999999999998</v>
      </c>
      <c r="H1889">
        <v>-4.2789999999999999</v>
      </c>
      <c r="I1889">
        <v>1.9</v>
      </c>
      <c r="J1889" s="38" t="s">
        <v>122</v>
      </c>
    </row>
    <row r="1890" spans="1:10" x14ac:dyDescent="0.25">
      <c r="A1890" s="5" t="s">
        <v>2559</v>
      </c>
      <c r="C1890">
        <v>12</v>
      </c>
      <c r="D1890">
        <v>135</v>
      </c>
      <c r="E1890">
        <v>8.1300000000000008</v>
      </c>
      <c r="F1890">
        <v>103.69</v>
      </c>
      <c r="G1890">
        <v>5.9740000000000002</v>
      </c>
      <c r="H1890">
        <v>-4.2240000000000002</v>
      </c>
      <c r="I1890">
        <v>2</v>
      </c>
      <c r="J1890" s="38" t="s">
        <v>122</v>
      </c>
    </row>
    <row r="1891" spans="1:10" x14ac:dyDescent="0.25">
      <c r="A1891" s="5" t="s">
        <v>2560</v>
      </c>
      <c r="C1891">
        <v>12</v>
      </c>
      <c r="D1891">
        <v>134</v>
      </c>
      <c r="E1891">
        <v>8.2200000000000006</v>
      </c>
      <c r="F1891">
        <v>102.35</v>
      </c>
      <c r="G1891">
        <v>5.9989999999999997</v>
      </c>
      <c r="H1891">
        <v>-4.1669999999999998</v>
      </c>
      <c r="I1891">
        <v>2</v>
      </c>
      <c r="J1891" s="38" t="s">
        <v>122</v>
      </c>
    </row>
    <row r="1892" spans="1:10" x14ac:dyDescent="0.25">
      <c r="A1892" s="5" t="s">
        <v>2561</v>
      </c>
      <c r="C1892">
        <v>12</v>
      </c>
      <c r="D1892">
        <v>133</v>
      </c>
      <c r="E1892">
        <v>8.32</v>
      </c>
      <c r="F1892">
        <v>101.03</v>
      </c>
      <c r="G1892">
        <v>6.024</v>
      </c>
      <c r="H1892">
        <v>-4.109</v>
      </c>
      <c r="I1892">
        <v>2.1</v>
      </c>
      <c r="J1892" s="38" t="s">
        <v>122</v>
      </c>
    </row>
    <row r="1893" spans="1:10" x14ac:dyDescent="0.25">
      <c r="A1893" s="5" t="s">
        <v>2562</v>
      </c>
      <c r="C1893">
        <v>12</v>
      </c>
      <c r="D1893">
        <v>132</v>
      </c>
      <c r="E1893">
        <v>8.42</v>
      </c>
      <c r="F1893">
        <v>99.72</v>
      </c>
      <c r="G1893">
        <v>6.05</v>
      </c>
      <c r="H1893">
        <v>-4.048</v>
      </c>
      <c r="I1893">
        <v>2.1</v>
      </c>
      <c r="J1893" s="38" t="s">
        <v>122</v>
      </c>
    </row>
    <row r="1894" spans="1:10" x14ac:dyDescent="0.25">
      <c r="A1894" s="5" t="s">
        <v>2563</v>
      </c>
      <c r="C1894">
        <v>12</v>
      </c>
      <c r="D1894">
        <v>131</v>
      </c>
      <c r="E1894">
        <v>8.52</v>
      </c>
      <c r="F1894">
        <v>98.44</v>
      </c>
      <c r="G1894">
        <v>6.0759999999999996</v>
      </c>
      <c r="H1894">
        <v>-3.9860000000000002</v>
      </c>
      <c r="I1894">
        <v>2.1</v>
      </c>
      <c r="J1894" s="38" t="s">
        <v>122</v>
      </c>
    </row>
    <row r="1895" spans="1:10" x14ac:dyDescent="0.25">
      <c r="A1895" s="5" t="s">
        <v>2564</v>
      </c>
      <c r="C1895">
        <v>12</v>
      </c>
      <c r="D1895">
        <v>130</v>
      </c>
      <c r="E1895">
        <v>8.6199999999999992</v>
      </c>
      <c r="F1895">
        <v>97.16</v>
      </c>
      <c r="G1895">
        <v>6.1029999999999998</v>
      </c>
      <c r="H1895">
        <v>-3.923</v>
      </c>
      <c r="I1895">
        <v>2.2000000000000002</v>
      </c>
      <c r="J1895" s="38" t="s">
        <v>122</v>
      </c>
    </row>
    <row r="1896" spans="1:10" x14ac:dyDescent="0.25">
      <c r="A1896" s="5" t="s">
        <v>2565</v>
      </c>
      <c r="C1896">
        <v>12</v>
      </c>
      <c r="D1896">
        <v>129</v>
      </c>
      <c r="E1896">
        <v>8.7200000000000006</v>
      </c>
      <c r="F1896">
        <v>95.91</v>
      </c>
      <c r="G1896">
        <v>6.1289999999999996</v>
      </c>
      <c r="H1896">
        <v>-3.8570000000000002</v>
      </c>
      <c r="I1896">
        <v>2.2000000000000002</v>
      </c>
      <c r="J1896" s="38" t="s">
        <v>122</v>
      </c>
    </row>
    <row r="1897" spans="1:10" x14ac:dyDescent="0.25">
      <c r="A1897" s="5" t="s">
        <v>2566</v>
      </c>
      <c r="C1897">
        <v>12</v>
      </c>
      <c r="D1897">
        <v>128</v>
      </c>
      <c r="E1897">
        <v>8.83</v>
      </c>
      <c r="F1897">
        <v>94.67</v>
      </c>
      <c r="G1897">
        <v>6.1559999999999997</v>
      </c>
      <c r="H1897">
        <v>-3.79</v>
      </c>
      <c r="I1897">
        <v>2.2999999999999998</v>
      </c>
      <c r="J1897" s="38" t="s">
        <v>122</v>
      </c>
    </row>
    <row r="1898" spans="1:10" x14ac:dyDescent="0.25">
      <c r="A1898" s="5" t="s">
        <v>2567</v>
      </c>
      <c r="C1898">
        <v>12</v>
      </c>
      <c r="D1898">
        <v>127</v>
      </c>
      <c r="E1898">
        <v>8.93</v>
      </c>
      <c r="F1898">
        <v>93.45</v>
      </c>
      <c r="G1898">
        <v>6.1829999999999998</v>
      </c>
      <c r="H1898">
        <v>-3.7210000000000001</v>
      </c>
      <c r="I1898">
        <v>2.4</v>
      </c>
      <c r="J1898" s="38" t="s">
        <v>122</v>
      </c>
    </row>
    <row r="1899" spans="1:10" x14ac:dyDescent="0.25">
      <c r="A1899" s="5" t="s">
        <v>2568</v>
      </c>
      <c r="C1899">
        <v>12</v>
      </c>
      <c r="D1899">
        <v>126</v>
      </c>
      <c r="E1899">
        <v>9.0399999999999991</v>
      </c>
      <c r="F1899">
        <v>92.24</v>
      </c>
      <c r="G1899">
        <v>6.2089999999999996</v>
      </c>
      <c r="H1899">
        <v>-3.65</v>
      </c>
      <c r="I1899">
        <v>2.4</v>
      </c>
      <c r="J1899" s="38" t="s">
        <v>122</v>
      </c>
    </row>
    <row r="1900" spans="1:10" x14ac:dyDescent="0.25">
      <c r="A1900" s="5" t="s">
        <v>2569</v>
      </c>
      <c r="C1900">
        <v>12</v>
      </c>
      <c r="D1900">
        <v>125</v>
      </c>
      <c r="E1900">
        <v>9.15</v>
      </c>
      <c r="F1900">
        <v>91.05</v>
      </c>
      <c r="G1900">
        <v>6.2359999999999998</v>
      </c>
      <c r="H1900">
        <v>-3.577</v>
      </c>
      <c r="I1900">
        <v>2.5</v>
      </c>
      <c r="J1900" s="38" t="s">
        <v>122</v>
      </c>
    </row>
    <row r="1901" spans="1:10" x14ac:dyDescent="0.25">
      <c r="A1901" s="5" t="s">
        <v>2570</v>
      </c>
      <c r="C1901">
        <v>12</v>
      </c>
      <c r="D1901">
        <v>124</v>
      </c>
      <c r="E1901">
        <v>9.26</v>
      </c>
      <c r="F1901">
        <v>89.88</v>
      </c>
      <c r="G1901">
        <v>6.2629999999999999</v>
      </c>
      <c r="H1901">
        <v>-3.5019999999999998</v>
      </c>
      <c r="I1901">
        <v>2.5</v>
      </c>
      <c r="J1901" s="38" t="s">
        <v>122</v>
      </c>
    </row>
    <row r="1902" spans="1:10" x14ac:dyDescent="0.25">
      <c r="A1902" s="5" t="s">
        <v>2571</v>
      </c>
      <c r="C1902">
        <v>12</v>
      </c>
      <c r="D1902">
        <v>123</v>
      </c>
      <c r="E1902">
        <v>9.3699999999999992</v>
      </c>
      <c r="F1902">
        <v>88.72</v>
      </c>
      <c r="G1902">
        <v>6.2889999999999997</v>
      </c>
      <c r="H1902">
        <v>-3.4249999999999998</v>
      </c>
      <c r="I1902">
        <v>2.6</v>
      </c>
      <c r="J1902" s="38" t="s">
        <v>122</v>
      </c>
    </row>
    <row r="1903" spans="1:10" x14ac:dyDescent="0.25">
      <c r="A1903" s="5" t="s">
        <v>2572</v>
      </c>
      <c r="C1903">
        <v>12</v>
      </c>
      <c r="D1903">
        <v>122</v>
      </c>
      <c r="E1903">
        <v>9.48</v>
      </c>
      <c r="F1903">
        <v>87.58</v>
      </c>
      <c r="G1903">
        <v>6.3159999999999998</v>
      </c>
      <c r="H1903">
        <v>-3.347</v>
      </c>
      <c r="I1903">
        <v>2.7</v>
      </c>
      <c r="J1903" s="38" t="s">
        <v>122</v>
      </c>
    </row>
    <row r="1904" spans="1:10" x14ac:dyDescent="0.25">
      <c r="A1904" s="5" t="s">
        <v>2573</v>
      </c>
      <c r="C1904">
        <v>12</v>
      </c>
      <c r="D1904">
        <v>121</v>
      </c>
      <c r="E1904">
        <v>9.59</v>
      </c>
      <c r="F1904">
        <v>86.46</v>
      </c>
      <c r="G1904">
        <v>6.3419999999999996</v>
      </c>
      <c r="H1904">
        <v>-3.266</v>
      </c>
      <c r="I1904">
        <v>2.8</v>
      </c>
      <c r="J1904" s="38" t="s">
        <v>122</v>
      </c>
    </row>
    <row r="1905" spans="1:10" x14ac:dyDescent="0.25">
      <c r="A1905" s="5" t="s">
        <v>2574</v>
      </c>
      <c r="C1905">
        <v>12</v>
      </c>
      <c r="D1905">
        <v>120</v>
      </c>
      <c r="E1905">
        <v>9.6999999999999993</v>
      </c>
      <c r="F1905">
        <v>85.35</v>
      </c>
      <c r="G1905">
        <v>6.3680000000000003</v>
      </c>
      <c r="H1905">
        <v>-3.1840000000000002</v>
      </c>
      <c r="I1905">
        <v>2.8</v>
      </c>
      <c r="J1905" s="38" t="s">
        <v>122</v>
      </c>
    </row>
    <row r="1906" spans="1:10" x14ac:dyDescent="0.25">
      <c r="A1906" s="5" t="s">
        <v>2575</v>
      </c>
      <c r="C1906">
        <v>12</v>
      </c>
      <c r="D1906">
        <v>119</v>
      </c>
      <c r="E1906">
        <v>9.81</v>
      </c>
      <c r="F1906">
        <v>84.26</v>
      </c>
      <c r="G1906">
        <v>6.3929999999999998</v>
      </c>
      <c r="H1906">
        <v>-3.0990000000000002</v>
      </c>
      <c r="I1906">
        <v>2.9</v>
      </c>
      <c r="J1906" s="38" t="s">
        <v>122</v>
      </c>
    </row>
    <row r="1907" spans="1:10" x14ac:dyDescent="0.25">
      <c r="A1907" s="5" t="s">
        <v>2576</v>
      </c>
      <c r="C1907">
        <v>12</v>
      </c>
      <c r="D1907">
        <v>118</v>
      </c>
      <c r="E1907">
        <v>9.93</v>
      </c>
      <c r="F1907">
        <v>83.18</v>
      </c>
      <c r="G1907">
        <v>6.4180000000000001</v>
      </c>
      <c r="H1907">
        <v>-3.0129999999999999</v>
      </c>
      <c r="I1907">
        <v>3</v>
      </c>
      <c r="J1907" s="38" t="s">
        <v>122</v>
      </c>
    </row>
    <row r="1908" spans="1:10" x14ac:dyDescent="0.25">
      <c r="A1908" s="5" t="s">
        <v>2577</v>
      </c>
      <c r="C1908">
        <v>12</v>
      </c>
      <c r="D1908">
        <v>117</v>
      </c>
      <c r="E1908">
        <v>10.039999999999999</v>
      </c>
      <c r="F1908">
        <v>82.12</v>
      </c>
      <c r="G1908">
        <v>6.4429999999999996</v>
      </c>
      <c r="H1908">
        <v>-2.9249999999999998</v>
      </c>
      <c r="I1908">
        <v>3.1</v>
      </c>
      <c r="J1908" s="38" t="s">
        <v>122</v>
      </c>
    </row>
    <row r="1909" spans="1:10" x14ac:dyDescent="0.25">
      <c r="A1909" s="5" t="s">
        <v>2578</v>
      </c>
      <c r="C1909">
        <v>12</v>
      </c>
      <c r="D1909">
        <v>116</v>
      </c>
      <c r="E1909">
        <v>10.16</v>
      </c>
      <c r="F1909">
        <v>81.08</v>
      </c>
      <c r="G1909">
        <v>6.4669999999999996</v>
      </c>
      <c r="H1909">
        <v>-2.835</v>
      </c>
      <c r="I1909">
        <v>3.2</v>
      </c>
      <c r="J1909" s="38" t="s">
        <v>122</v>
      </c>
    </row>
    <row r="1910" spans="1:10" x14ac:dyDescent="0.25">
      <c r="A1910" s="5" t="s">
        <v>2579</v>
      </c>
      <c r="C1910">
        <v>12</v>
      </c>
      <c r="D1910">
        <v>115</v>
      </c>
      <c r="E1910">
        <v>10.27</v>
      </c>
      <c r="F1910">
        <v>80.05</v>
      </c>
      <c r="G1910">
        <v>6.4909999999999997</v>
      </c>
      <c r="H1910">
        <v>-2.7429999999999999</v>
      </c>
      <c r="I1910">
        <v>3.3</v>
      </c>
      <c r="J1910" s="38" t="s">
        <v>122</v>
      </c>
    </row>
    <row r="1911" spans="1:10" x14ac:dyDescent="0.25">
      <c r="A1911" s="5" t="s">
        <v>2580</v>
      </c>
      <c r="C1911">
        <v>12</v>
      </c>
      <c r="D1911">
        <v>114</v>
      </c>
      <c r="E1911">
        <v>10.39</v>
      </c>
      <c r="F1911">
        <v>79.03</v>
      </c>
      <c r="G1911">
        <v>6.5140000000000002</v>
      </c>
      <c r="H1911">
        <v>-2.65</v>
      </c>
      <c r="I1911">
        <v>3.4</v>
      </c>
      <c r="J1911" s="38" t="s">
        <v>122</v>
      </c>
    </row>
    <row r="1912" spans="1:10" x14ac:dyDescent="0.25">
      <c r="A1912" s="5" t="s">
        <v>2581</v>
      </c>
      <c r="C1912">
        <v>12</v>
      </c>
      <c r="D1912">
        <v>113</v>
      </c>
      <c r="E1912">
        <v>10.5</v>
      </c>
      <c r="F1912">
        <v>78.03</v>
      </c>
      <c r="G1912">
        <v>6.5369999999999999</v>
      </c>
      <c r="H1912">
        <v>-2.5539999999999998</v>
      </c>
      <c r="I1912">
        <v>3.5</v>
      </c>
      <c r="J1912" s="38" t="s">
        <v>122</v>
      </c>
    </row>
    <row r="1913" spans="1:10" x14ac:dyDescent="0.25">
      <c r="A1913" s="5" t="s">
        <v>2582</v>
      </c>
      <c r="C1913">
        <v>12</v>
      </c>
      <c r="D1913">
        <v>112</v>
      </c>
      <c r="E1913">
        <v>10.62</v>
      </c>
      <c r="F1913">
        <v>77.040000000000006</v>
      </c>
      <c r="G1913">
        <v>6.56</v>
      </c>
      <c r="H1913">
        <v>-2.4569999999999999</v>
      </c>
      <c r="I1913">
        <v>3.6</v>
      </c>
      <c r="J1913" s="38" t="s">
        <v>122</v>
      </c>
    </row>
    <row r="1914" spans="1:10" x14ac:dyDescent="0.25">
      <c r="A1914" s="5" t="s">
        <v>2583</v>
      </c>
      <c r="C1914">
        <v>12</v>
      </c>
      <c r="D1914">
        <v>111</v>
      </c>
      <c r="E1914">
        <v>10.74</v>
      </c>
      <c r="F1914">
        <v>76.06</v>
      </c>
      <c r="G1914">
        <v>6.5810000000000004</v>
      </c>
      <c r="H1914">
        <v>-2.359</v>
      </c>
      <c r="I1914">
        <v>3.7</v>
      </c>
      <c r="J1914" s="38" t="s">
        <v>122</v>
      </c>
    </row>
    <row r="1915" spans="1:10" x14ac:dyDescent="0.25">
      <c r="A1915" s="5" t="s">
        <v>2584</v>
      </c>
      <c r="C1915">
        <v>12</v>
      </c>
      <c r="D1915">
        <v>110</v>
      </c>
      <c r="E1915">
        <v>10.85</v>
      </c>
      <c r="F1915">
        <v>75.099999999999994</v>
      </c>
      <c r="G1915">
        <v>6.6029999999999998</v>
      </c>
      <c r="H1915">
        <v>-2.258</v>
      </c>
      <c r="I1915">
        <v>3.8</v>
      </c>
      <c r="J1915" s="38" t="s">
        <v>122</v>
      </c>
    </row>
    <row r="1916" spans="1:10" x14ac:dyDescent="0.25">
      <c r="A1916" s="5" t="s">
        <v>2585</v>
      </c>
      <c r="C1916">
        <v>12</v>
      </c>
      <c r="D1916">
        <v>109</v>
      </c>
      <c r="E1916">
        <v>10.97</v>
      </c>
      <c r="F1916">
        <v>74.150000000000006</v>
      </c>
      <c r="G1916">
        <v>6.6239999999999997</v>
      </c>
      <c r="H1916">
        <v>-2.1560000000000001</v>
      </c>
      <c r="I1916">
        <v>3.9</v>
      </c>
      <c r="J1916" s="38" t="s">
        <v>122</v>
      </c>
    </row>
    <row r="1917" spans="1:10" x14ac:dyDescent="0.25">
      <c r="A1917" s="5" t="s">
        <v>2586</v>
      </c>
      <c r="C1917">
        <v>12</v>
      </c>
      <c r="D1917">
        <v>108</v>
      </c>
      <c r="E1917">
        <v>11.09</v>
      </c>
      <c r="F1917">
        <v>73.209999999999994</v>
      </c>
      <c r="G1917">
        <v>6.6440000000000001</v>
      </c>
      <c r="H1917">
        <v>-2.0529999999999999</v>
      </c>
      <c r="I1917">
        <v>4</v>
      </c>
      <c r="J1917" s="38" t="s">
        <v>122</v>
      </c>
    </row>
    <row r="1918" spans="1:10" x14ac:dyDescent="0.25">
      <c r="A1918" s="5" t="s">
        <v>2587</v>
      </c>
      <c r="C1918">
        <v>12</v>
      </c>
      <c r="D1918">
        <v>107</v>
      </c>
      <c r="E1918">
        <v>11.2</v>
      </c>
      <c r="F1918">
        <v>72.290000000000006</v>
      </c>
      <c r="G1918">
        <v>6.6630000000000003</v>
      </c>
      <c r="H1918">
        <v>-1.948</v>
      </c>
      <c r="I1918">
        <v>4.2</v>
      </c>
      <c r="J1918" s="38" t="s">
        <v>122</v>
      </c>
    </row>
    <row r="1919" spans="1:10" x14ac:dyDescent="0.25">
      <c r="A1919" s="5" t="s">
        <v>2588</v>
      </c>
      <c r="C1919">
        <v>12</v>
      </c>
      <c r="D1919">
        <v>106</v>
      </c>
      <c r="E1919">
        <v>11.32</v>
      </c>
      <c r="F1919">
        <v>71.38</v>
      </c>
      <c r="G1919">
        <v>6.6820000000000004</v>
      </c>
      <c r="H1919">
        <v>-1.8420000000000001</v>
      </c>
      <c r="I1919">
        <v>4.3</v>
      </c>
      <c r="J1919" s="38" t="s">
        <v>122</v>
      </c>
    </row>
    <row r="1920" spans="1:10" x14ac:dyDescent="0.25">
      <c r="A1920" s="5" t="s">
        <v>2589</v>
      </c>
      <c r="C1920">
        <v>12</v>
      </c>
      <c r="D1920">
        <v>105</v>
      </c>
      <c r="E1920">
        <v>11.44</v>
      </c>
      <c r="F1920">
        <v>70.47</v>
      </c>
      <c r="G1920">
        <v>6.7009999999999996</v>
      </c>
      <c r="H1920">
        <v>-1.734</v>
      </c>
      <c r="I1920">
        <v>4.5</v>
      </c>
      <c r="J1920" s="38" t="s">
        <v>122</v>
      </c>
    </row>
    <row r="1921" spans="1:10" x14ac:dyDescent="0.25">
      <c r="A1921" s="5" t="s">
        <v>2590</v>
      </c>
      <c r="C1921">
        <v>12</v>
      </c>
      <c r="D1921">
        <v>104</v>
      </c>
      <c r="E1921">
        <v>11.55</v>
      </c>
      <c r="F1921">
        <v>69.58</v>
      </c>
      <c r="G1921">
        <v>6.718</v>
      </c>
      <c r="H1921">
        <v>-1.625</v>
      </c>
      <c r="I1921">
        <v>4.5999999999999996</v>
      </c>
      <c r="J1921" s="38" t="s">
        <v>122</v>
      </c>
    </row>
    <row r="1922" spans="1:10" x14ac:dyDescent="0.25">
      <c r="A1922" s="5" t="s">
        <v>2591</v>
      </c>
      <c r="C1922">
        <v>12</v>
      </c>
      <c r="D1922">
        <v>103</v>
      </c>
      <c r="E1922">
        <v>11.67</v>
      </c>
      <c r="F1922">
        <v>68.7</v>
      </c>
      <c r="G1922">
        <v>6.7350000000000003</v>
      </c>
      <c r="H1922">
        <v>-1.5149999999999999</v>
      </c>
      <c r="I1922">
        <v>4.8</v>
      </c>
      <c r="J1922" s="38" t="s">
        <v>122</v>
      </c>
    </row>
    <row r="1923" spans="1:10" x14ac:dyDescent="0.25">
      <c r="A1923" s="5" t="s">
        <v>2592</v>
      </c>
      <c r="C1923">
        <v>12</v>
      </c>
      <c r="D1923">
        <v>102</v>
      </c>
      <c r="E1923">
        <v>11.78</v>
      </c>
      <c r="F1923">
        <v>67.83</v>
      </c>
      <c r="G1923">
        <v>6.7519999999999998</v>
      </c>
      <c r="H1923">
        <v>-1.4039999999999999</v>
      </c>
      <c r="I1923">
        <v>5</v>
      </c>
      <c r="J1923" s="38" t="s">
        <v>122</v>
      </c>
    </row>
    <row r="1924" spans="1:10" x14ac:dyDescent="0.25">
      <c r="A1924" s="5" t="s">
        <v>2593</v>
      </c>
      <c r="C1924">
        <v>12</v>
      </c>
      <c r="D1924">
        <v>101</v>
      </c>
      <c r="E1924">
        <v>11.9</v>
      </c>
      <c r="F1924">
        <v>66.959999999999994</v>
      </c>
      <c r="G1924">
        <v>6.7670000000000003</v>
      </c>
      <c r="H1924">
        <v>-1.2909999999999999</v>
      </c>
      <c r="I1924">
        <v>5.3</v>
      </c>
      <c r="J1924" s="38" t="s">
        <v>122</v>
      </c>
    </row>
    <row r="1925" spans="1:10" x14ac:dyDescent="0.25">
      <c r="A1925" s="5" t="s">
        <v>2594</v>
      </c>
      <c r="C1925">
        <v>12</v>
      </c>
      <c r="D1925">
        <v>100</v>
      </c>
      <c r="E1925">
        <v>12.01</v>
      </c>
      <c r="F1925">
        <v>66.11</v>
      </c>
      <c r="G1925">
        <v>6.782</v>
      </c>
      <c r="H1925">
        <v>-1.1779999999999999</v>
      </c>
      <c r="I1925">
        <v>5.6</v>
      </c>
      <c r="J1925" s="38" t="s">
        <v>122</v>
      </c>
    </row>
    <row r="1926" spans="1:10" x14ac:dyDescent="0.25">
      <c r="A1926" s="5" t="s">
        <v>2595</v>
      </c>
      <c r="C1926">
        <v>12</v>
      </c>
      <c r="D1926">
        <v>99</v>
      </c>
      <c r="E1926">
        <v>12.12</v>
      </c>
      <c r="F1926">
        <v>65.25</v>
      </c>
      <c r="G1926">
        <v>6.7960000000000003</v>
      </c>
      <c r="H1926">
        <v>-1.0629999999999999</v>
      </c>
      <c r="I1926">
        <v>6.1</v>
      </c>
      <c r="J1926" s="38" t="s">
        <v>122</v>
      </c>
    </row>
    <row r="1927" spans="1:10" x14ac:dyDescent="0.25">
      <c r="A1927" s="5" t="s">
        <v>2596</v>
      </c>
      <c r="C1927">
        <v>12</v>
      </c>
      <c r="D1927">
        <v>98</v>
      </c>
      <c r="E1927">
        <v>12.23</v>
      </c>
      <c r="F1927">
        <v>64.400000000000006</v>
      </c>
      <c r="G1927">
        <v>6.8090000000000002</v>
      </c>
      <c r="H1927">
        <v>-0.94799999999999995</v>
      </c>
      <c r="I1927">
        <v>6.7</v>
      </c>
      <c r="J1927" s="38" t="s">
        <v>122</v>
      </c>
    </row>
    <row r="1928" spans="1:10" x14ac:dyDescent="0.25">
      <c r="A1928" s="5" t="s">
        <v>2597</v>
      </c>
      <c r="C1928">
        <v>12</v>
      </c>
      <c r="D1928">
        <v>97</v>
      </c>
      <c r="E1928">
        <v>12.34</v>
      </c>
      <c r="F1928">
        <v>63.55</v>
      </c>
      <c r="G1928">
        <v>6.8209999999999997</v>
      </c>
      <c r="H1928">
        <v>-0.83099999999999996</v>
      </c>
      <c r="I1928">
        <v>7.3</v>
      </c>
      <c r="J1928" s="38" t="s">
        <v>122</v>
      </c>
    </row>
    <row r="1929" spans="1:10" x14ac:dyDescent="0.25">
      <c r="A1929" s="5" t="s">
        <v>2598</v>
      </c>
      <c r="C1929">
        <v>12</v>
      </c>
      <c r="D1929">
        <v>96</v>
      </c>
      <c r="E1929">
        <v>12.45</v>
      </c>
      <c r="F1929">
        <v>62.7</v>
      </c>
      <c r="G1929">
        <v>6.8319999999999999</v>
      </c>
      <c r="H1929">
        <v>-0.71399999999999997</v>
      </c>
      <c r="I1929">
        <v>8</v>
      </c>
      <c r="J1929" s="38" t="s">
        <v>122</v>
      </c>
    </row>
    <row r="1930" spans="1:10" x14ac:dyDescent="0.25">
      <c r="A1930" s="5" t="s">
        <v>2599</v>
      </c>
      <c r="C1930">
        <v>12</v>
      </c>
      <c r="D1930">
        <v>95</v>
      </c>
      <c r="E1930">
        <v>12.56</v>
      </c>
      <c r="F1930">
        <v>61.86</v>
      </c>
      <c r="G1930">
        <v>6.843</v>
      </c>
      <c r="H1930">
        <v>-0.59599999999999997</v>
      </c>
      <c r="I1930">
        <v>8.6999999999999993</v>
      </c>
      <c r="J1930" s="38" t="s">
        <v>122</v>
      </c>
    </row>
    <row r="1931" spans="1:10" x14ac:dyDescent="0.25">
      <c r="A1931" s="5" t="s">
        <v>2600</v>
      </c>
      <c r="C1931">
        <v>12</v>
      </c>
      <c r="D1931">
        <v>94</v>
      </c>
      <c r="E1931">
        <v>12.67</v>
      </c>
      <c r="F1931">
        <v>60.99</v>
      </c>
      <c r="G1931">
        <v>6.8579999999999997</v>
      </c>
      <c r="H1931">
        <v>-0.47799999999999998</v>
      </c>
      <c r="I1931">
        <v>9.4</v>
      </c>
      <c r="J1931" s="38" t="s">
        <v>122</v>
      </c>
    </row>
    <row r="1932" spans="1:10" x14ac:dyDescent="0.25">
      <c r="A1932" s="5" t="s">
        <v>2601</v>
      </c>
      <c r="C1932">
        <v>12</v>
      </c>
      <c r="D1932">
        <v>93</v>
      </c>
      <c r="E1932">
        <v>12.77</v>
      </c>
      <c r="F1932">
        <v>60.16</v>
      </c>
      <c r="G1932">
        <v>6.8650000000000002</v>
      </c>
      <c r="H1932">
        <v>-0.35899999999999999</v>
      </c>
      <c r="I1932">
        <v>10.1</v>
      </c>
      <c r="J1932" s="38" t="s">
        <v>122</v>
      </c>
    </row>
    <row r="1933" spans="1:10" x14ac:dyDescent="0.25">
      <c r="A1933" s="5" t="s">
        <v>2602</v>
      </c>
      <c r="C1933">
        <v>12</v>
      </c>
      <c r="D1933">
        <v>92</v>
      </c>
      <c r="E1933">
        <v>12.88</v>
      </c>
      <c r="F1933">
        <v>59.33</v>
      </c>
      <c r="G1933">
        <v>6.8710000000000004</v>
      </c>
      <c r="H1933">
        <v>-0.24</v>
      </c>
      <c r="I1933">
        <v>10.8</v>
      </c>
      <c r="J1933" s="38" t="s">
        <v>122</v>
      </c>
    </row>
    <row r="1934" spans="1:10" x14ac:dyDescent="0.25">
      <c r="A1934" s="5" t="s">
        <v>2603</v>
      </c>
      <c r="C1934">
        <v>12</v>
      </c>
      <c r="D1934">
        <v>91</v>
      </c>
      <c r="E1934">
        <v>12.98</v>
      </c>
      <c r="F1934">
        <v>58.5</v>
      </c>
      <c r="G1934">
        <v>6.8760000000000003</v>
      </c>
      <c r="H1934">
        <v>-0.12</v>
      </c>
      <c r="I1934">
        <v>11.6</v>
      </c>
      <c r="J1934" s="38" t="s">
        <v>122</v>
      </c>
    </row>
    <row r="1935" spans="1:10" x14ac:dyDescent="0.25">
      <c r="A1935" s="5" t="s">
        <v>2604</v>
      </c>
      <c r="C1935">
        <v>12</v>
      </c>
      <c r="D1935">
        <v>90</v>
      </c>
      <c r="E1935">
        <v>13.08</v>
      </c>
      <c r="F1935">
        <v>57.67</v>
      </c>
      <c r="G1935">
        <v>6.88</v>
      </c>
      <c r="H1935">
        <v>0</v>
      </c>
      <c r="I1935">
        <v>12.3</v>
      </c>
      <c r="J1935" s="38" t="s">
        <v>122</v>
      </c>
    </row>
    <row r="1936" spans="1:10" x14ac:dyDescent="0.25">
      <c r="A1936" s="5" t="s">
        <v>2605</v>
      </c>
      <c r="C1936">
        <v>12</v>
      </c>
      <c r="D1936">
        <v>89</v>
      </c>
      <c r="E1936">
        <v>13.17</v>
      </c>
      <c r="F1936">
        <v>56.84</v>
      </c>
      <c r="G1936">
        <v>6.8819999999999997</v>
      </c>
      <c r="H1936">
        <v>0.12</v>
      </c>
      <c r="I1936">
        <v>13.1</v>
      </c>
      <c r="J1936" s="38" t="s">
        <v>122</v>
      </c>
    </row>
    <row r="1937" spans="1:10" x14ac:dyDescent="0.25">
      <c r="A1937" s="5" t="s">
        <v>2606</v>
      </c>
      <c r="C1937">
        <v>12</v>
      </c>
      <c r="D1937">
        <v>88</v>
      </c>
      <c r="E1937">
        <v>13.27</v>
      </c>
      <c r="F1937">
        <v>56</v>
      </c>
      <c r="G1937">
        <v>6.883</v>
      </c>
      <c r="H1937">
        <v>0.24</v>
      </c>
      <c r="I1937">
        <v>13.9</v>
      </c>
      <c r="J1937" s="38" t="s">
        <v>122</v>
      </c>
    </row>
    <row r="1938" spans="1:10" x14ac:dyDescent="0.25">
      <c r="A1938" s="5" t="s">
        <v>2607</v>
      </c>
      <c r="C1938">
        <v>12</v>
      </c>
      <c r="D1938">
        <v>87</v>
      </c>
      <c r="E1938">
        <v>13.36</v>
      </c>
      <c r="F1938">
        <v>55.17</v>
      </c>
      <c r="G1938">
        <v>6.883</v>
      </c>
      <c r="H1938">
        <v>0.36</v>
      </c>
      <c r="I1938">
        <v>14.7</v>
      </c>
      <c r="J1938" s="38" t="s">
        <v>122</v>
      </c>
    </row>
    <row r="1939" spans="1:10" x14ac:dyDescent="0.25">
      <c r="A1939" s="5" t="s">
        <v>2608</v>
      </c>
      <c r="C1939">
        <v>12</v>
      </c>
      <c r="D1939">
        <v>86</v>
      </c>
      <c r="E1939">
        <v>13.45</v>
      </c>
      <c r="F1939">
        <v>54.34</v>
      </c>
      <c r="G1939">
        <v>6.8810000000000002</v>
      </c>
      <c r="H1939">
        <v>0.48</v>
      </c>
      <c r="I1939">
        <v>15.5</v>
      </c>
      <c r="J1939" s="38" t="s">
        <v>122</v>
      </c>
    </row>
    <row r="1940" spans="1:10" x14ac:dyDescent="0.25">
      <c r="A1940" s="5" t="s">
        <v>2609</v>
      </c>
      <c r="C1940">
        <v>12</v>
      </c>
      <c r="D1940">
        <v>85</v>
      </c>
      <c r="E1940">
        <v>13.54</v>
      </c>
      <c r="F1940">
        <v>53.52</v>
      </c>
      <c r="G1940">
        <v>6.8769999999999998</v>
      </c>
      <c r="H1940">
        <v>0.59899999999999998</v>
      </c>
      <c r="I1940">
        <v>16.3</v>
      </c>
      <c r="J1940" s="38" t="s">
        <v>122</v>
      </c>
    </row>
    <row r="1941" spans="1:10" x14ac:dyDescent="0.25">
      <c r="A1941" s="5" t="s">
        <v>2610</v>
      </c>
      <c r="C1941">
        <v>12</v>
      </c>
      <c r="D1941">
        <v>84</v>
      </c>
      <c r="E1941">
        <v>13.63</v>
      </c>
      <c r="F1941">
        <v>52.69</v>
      </c>
      <c r="G1941">
        <v>6.8719999999999999</v>
      </c>
      <c r="H1941">
        <v>0.71799999999999997</v>
      </c>
      <c r="I1941">
        <v>17.100000000000001</v>
      </c>
      <c r="J1941" s="38" t="s">
        <v>122</v>
      </c>
    </row>
    <row r="1942" spans="1:10" x14ac:dyDescent="0.25">
      <c r="A1942" s="5" t="s">
        <v>2611</v>
      </c>
      <c r="C1942">
        <v>12</v>
      </c>
      <c r="D1942">
        <v>83</v>
      </c>
      <c r="E1942">
        <v>13.71</v>
      </c>
      <c r="F1942">
        <v>51.86</v>
      </c>
      <c r="G1942">
        <v>6.8650000000000002</v>
      </c>
      <c r="H1942">
        <v>0.83699999999999997</v>
      </c>
      <c r="I1942">
        <v>17.899999999999999</v>
      </c>
      <c r="J1942" s="38" t="s">
        <v>122</v>
      </c>
    </row>
    <row r="1943" spans="1:10" x14ac:dyDescent="0.25">
      <c r="A1943" s="5" t="s">
        <v>2612</v>
      </c>
      <c r="C1943">
        <v>12</v>
      </c>
      <c r="D1943">
        <v>82</v>
      </c>
      <c r="E1943">
        <v>13.79</v>
      </c>
      <c r="F1943">
        <v>51.04</v>
      </c>
      <c r="G1943">
        <v>6.8550000000000004</v>
      </c>
      <c r="H1943">
        <v>0.95399999999999996</v>
      </c>
      <c r="I1943">
        <v>18.7</v>
      </c>
      <c r="J1943" s="38" t="s">
        <v>122</v>
      </c>
    </row>
    <row r="1944" spans="1:10" x14ac:dyDescent="0.25">
      <c r="A1944" s="5" t="s">
        <v>2613</v>
      </c>
      <c r="C1944">
        <v>12</v>
      </c>
      <c r="D1944">
        <v>81</v>
      </c>
      <c r="E1944">
        <v>13.87</v>
      </c>
      <c r="F1944">
        <v>50.21</v>
      </c>
      <c r="G1944">
        <v>6.8449999999999998</v>
      </c>
      <c r="H1944">
        <v>1.071</v>
      </c>
      <c r="I1944">
        <v>19.5</v>
      </c>
      <c r="J1944" s="38" t="s">
        <v>122</v>
      </c>
    </row>
    <row r="1945" spans="1:10" x14ac:dyDescent="0.25">
      <c r="A1945" s="5" t="s">
        <v>2614</v>
      </c>
      <c r="C1945">
        <v>12</v>
      </c>
      <c r="D1945">
        <v>80</v>
      </c>
      <c r="E1945">
        <v>13.94</v>
      </c>
      <c r="F1945">
        <v>49.4</v>
      </c>
      <c r="G1945">
        <v>6.8319999999999999</v>
      </c>
      <c r="H1945">
        <v>1.1859999999999999</v>
      </c>
      <c r="I1945">
        <v>20.3</v>
      </c>
      <c r="J1945" s="38" t="s">
        <v>122</v>
      </c>
    </row>
    <row r="1946" spans="1:10" x14ac:dyDescent="0.25">
      <c r="A1946" s="5" t="s">
        <v>2615</v>
      </c>
      <c r="C1946">
        <v>12</v>
      </c>
      <c r="D1946">
        <v>79</v>
      </c>
      <c r="E1946">
        <v>14.02</v>
      </c>
      <c r="F1946">
        <v>48.73</v>
      </c>
      <c r="G1946">
        <v>6.8170000000000002</v>
      </c>
      <c r="H1946">
        <v>1.3009999999999999</v>
      </c>
      <c r="I1946">
        <v>20.399999999999999</v>
      </c>
      <c r="J1946" s="38" t="s">
        <v>122</v>
      </c>
    </row>
    <row r="1947" spans="1:10" x14ac:dyDescent="0.25">
      <c r="A1947" s="5" t="s">
        <v>2616</v>
      </c>
      <c r="C1947">
        <v>12</v>
      </c>
      <c r="D1947">
        <v>78</v>
      </c>
      <c r="E1947">
        <v>14.11</v>
      </c>
      <c r="F1947">
        <v>48.09</v>
      </c>
      <c r="G1947">
        <v>6.8010000000000002</v>
      </c>
      <c r="H1947">
        <v>1.4139999999999999</v>
      </c>
      <c r="I1947">
        <v>20.399999999999999</v>
      </c>
      <c r="J1947" s="38" t="s">
        <v>122</v>
      </c>
    </row>
    <row r="1948" spans="1:10" x14ac:dyDescent="0.25">
      <c r="A1948" s="5" t="s">
        <v>2617</v>
      </c>
      <c r="C1948">
        <v>12</v>
      </c>
      <c r="D1948">
        <v>77</v>
      </c>
      <c r="E1948">
        <v>14.19</v>
      </c>
      <c r="F1948">
        <v>47.44</v>
      </c>
      <c r="G1948">
        <v>6.7850000000000001</v>
      </c>
      <c r="H1948">
        <v>1.526</v>
      </c>
      <c r="I1948">
        <v>20.399999999999999</v>
      </c>
      <c r="J1948" s="38" t="s">
        <v>122</v>
      </c>
    </row>
    <row r="1949" spans="1:10" x14ac:dyDescent="0.25">
      <c r="A1949" s="5" t="s">
        <v>2618</v>
      </c>
      <c r="C1949">
        <v>12</v>
      </c>
      <c r="D1949">
        <v>76</v>
      </c>
      <c r="E1949">
        <v>14.26</v>
      </c>
      <c r="F1949">
        <v>46.8</v>
      </c>
      <c r="G1949">
        <v>6.7690000000000001</v>
      </c>
      <c r="H1949">
        <v>1.6379999999999999</v>
      </c>
      <c r="I1949">
        <v>20.3</v>
      </c>
      <c r="J1949" s="38" t="s">
        <v>122</v>
      </c>
    </row>
    <row r="1950" spans="1:10" x14ac:dyDescent="0.25">
      <c r="A1950" s="5" t="s">
        <v>2619</v>
      </c>
      <c r="C1950">
        <v>12</v>
      </c>
      <c r="D1950">
        <v>75</v>
      </c>
      <c r="E1950">
        <v>14.34</v>
      </c>
      <c r="F1950">
        <v>46.17</v>
      </c>
      <c r="G1950">
        <v>6.7519999999999998</v>
      </c>
      <c r="H1950">
        <v>1.748</v>
      </c>
      <c r="I1950">
        <v>20.3</v>
      </c>
      <c r="J1950" s="38" t="s">
        <v>122</v>
      </c>
    </row>
    <row r="1951" spans="1:10" x14ac:dyDescent="0.25">
      <c r="A1951" s="5" t="s">
        <v>2620</v>
      </c>
      <c r="C1951">
        <v>12</v>
      </c>
      <c r="D1951">
        <v>74</v>
      </c>
      <c r="E1951">
        <v>14.42</v>
      </c>
      <c r="F1951">
        <v>45.53</v>
      </c>
      <c r="G1951">
        <v>6.7350000000000003</v>
      </c>
      <c r="H1951">
        <v>1.857</v>
      </c>
      <c r="I1951">
        <v>20.3</v>
      </c>
      <c r="J1951" s="38" t="s">
        <v>122</v>
      </c>
    </row>
    <row r="1952" spans="1:10" x14ac:dyDescent="0.25">
      <c r="A1952" s="5" t="s">
        <v>2621</v>
      </c>
      <c r="C1952">
        <v>12</v>
      </c>
      <c r="D1952">
        <v>73</v>
      </c>
      <c r="E1952">
        <v>14.49</v>
      </c>
      <c r="F1952">
        <v>44.9</v>
      </c>
      <c r="G1952">
        <v>6.718</v>
      </c>
      <c r="H1952">
        <v>1.964</v>
      </c>
      <c r="I1952">
        <v>20.3</v>
      </c>
      <c r="J1952" s="38" t="s">
        <v>122</v>
      </c>
    </row>
    <row r="1953" spans="1:10" x14ac:dyDescent="0.25">
      <c r="A1953" s="5" t="s">
        <v>2622</v>
      </c>
      <c r="C1953">
        <v>12</v>
      </c>
      <c r="D1953">
        <v>72</v>
      </c>
      <c r="E1953">
        <v>14.57</v>
      </c>
      <c r="F1953">
        <v>44.27</v>
      </c>
      <c r="G1953">
        <v>6.7</v>
      </c>
      <c r="H1953">
        <v>2.0699999999999998</v>
      </c>
      <c r="I1953">
        <v>20.3</v>
      </c>
      <c r="J1953" s="38" t="s">
        <v>122</v>
      </c>
    </row>
    <row r="1954" spans="1:10" x14ac:dyDescent="0.25">
      <c r="A1954" s="5" t="s">
        <v>2623</v>
      </c>
      <c r="C1954">
        <v>12</v>
      </c>
      <c r="D1954">
        <v>71</v>
      </c>
      <c r="E1954">
        <v>14.64</v>
      </c>
      <c r="F1954">
        <v>43.65</v>
      </c>
      <c r="G1954">
        <v>6.681</v>
      </c>
      <c r="H1954">
        <v>2.1749999999999998</v>
      </c>
      <c r="I1954">
        <v>20.2</v>
      </c>
      <c r="J1954" s="38" t="s">
        <v>122</v>
      </c>
    </row>
    <row r="1955" spans="1:10" x14ac:dyDescent="0.25">
      <c r="A1955" s="5" t="s">
        <v>2624</v>
      </c>
      <c r="C1955">
        <v>12</v>
      </c>
      <c r="D1955">
        <v>70</v>
      </c>
      <c r="E1955">
        <v>14.71</v>
      </c>
      <c r="F1955">
        <v>43.03</v>
      </c>
      <c r="G1955">
        <v>6.6619999999999999</v>
      </c>
      <c r="H1955">
        <v>2.2789999999999999</v>
      </c>
      <c r="I1955">
        <v>20.2</v>
      </c>
      <c r="J1955" s="38" t="s">
        <v>122</v>
      </c>
    </row>
    <row r="1956" spans="1:10" x14ac:dyDescent="0.25">
      <c r="A1956" s="5" t="s">
        <v>2625</v>
      </c>
      <c r="C1956">
        <v>12</v>
      </c>
      <c r="D1956">
        <v>69</v>
      </c>
      <c r="E1956">
        <v>14.78</v>
      </c>
      <c r="F1956">
        <v>42.41</v>
      </c>
      <c r="G1956">
        <v>6.6420000000000003</v>
      </c>
      <c r="H1956">
        <v>2.38</v>
      </c>
      <c r="I1956">
        <v>20.2</v>
      </c>
      <c r="J1956" s="38" t="s">
        <v>122</v>
      </c>
    </row>
    <row r="1957" spans="1:10" x14ac:dyDescent="0.25">
      <c r="A1957" s="5" t="s">
        <v>2626</v>
      </c>
      <c r="C1957">
        <v>12</v>
      </c>
      <c r="D1957">
        <v>68</v>
      </c>
      <c r="E1957">
        <v>14.84</v>
      </c>
      <c r="F1957">
        <v>41.8</v>
      </c>
      <c r="G1957">
        <v>6.6219999999999999</v>
      </c>
      <c r="H1957">
        <v>2.4809999999999999</v>
      </c>
      <c r="I1957">
        <v>20.2</v>
      </c>
      <c r="J1957" s="38" t="s">
        <v>122</v>
      </c>
    </row>
    <row r="1958" spans="1:10" x14ac:dyDescent="0.25">
      <c r="A1958" s="5" t="s">
        <v>2627</v>
      </c>
      <c r="C1958">
        <v>12</v>
      </c>
      <c r="D1958">
        <v>67</v>
      </c>
      <c r="E1958">
        <v>14.91</v>
      </c>
      <c r="F1958">
        <v>41.18</v>
      </c>
      <c r="G1958">
        <v>6.6020000000000003</v>
      </c>
      <c r="H1958">
        <v>2.5790000000000002</v>
      </c>
      <c r="I1958">
        <v>20.100000000000001</v>
      </c>
      <c r="J1958" s="38" t="s">
        <v>122</v>
      </c>
    </row>
    <row r="1959" spans="1:10" x14ac:dyDescent="0.25">
      <c r="A1959" s="5" t="s">
        <v>2628</v>
      </c>
      <c r="C1959">
        <v>12</v>
      </c>
      <c r="D1959">
        <v>66</v>
      </c>
      <c r="E1959">
        <v>14.97</v>
      </c>
      <c r="F1959">
        <v>40.57</v>
      </c>
      <c r="G1959">
        <v>6.58</v>
      </c>
      <c r="H1959">
        <v>2.6760000000000002</v>
      </c>
      <c r="I1959">
        <v>20.100000000000001</v>
      </c>
      <c r="J1959" s="38" t="s">
        <v>122</v>
      </c>
    </row>
    <row r="1960" spans="1:10" x14ac:dyDescent="0.25">
      <c r="A1960" s="5" t="s">
        <v>2629</v>
      </c>
      <c r="C1960">
        <v>12</v>
      </c>
      <c r="D1960">
        <v>65</v>
      </c>
      <c r="E1960">
        <v>15.03</v>
      </c>
      <c r="F1960">
        <v>39.97</v>
      </c>
      <c r="G1960">
        <v>6.5579999999999998</v>
      </c>
      <c r="H1960">
        <v>2.7719999999999998</v>
      </c>
      <c r="I1960">
        <v>20.100000000000001</v>
      </c>
      <c r="J1960" s="38" t="s">
        <v>122</v>
      </c>
    </row>
    <row r="1961" spans="1:10" x14ac:dyDescent="0.25">
      <c r="A1961" s="5" t="s">
        <v>2630</v>
      </c>
      <c r="C1961">
        <v>12</v>
      </c>
      <c r="D1961">
        <v>64</v>
      </c>
      <c r="E1961">
        <v>15.09</v>
      </c>
      <c r="F1961">
        <v>39.36</v>
      </c>
      <c r="G1961">
        <v>6.5350000000000001</v>
      </c>
      <c r="H1961">
        <v>2.8650000000000002</v>
      </c>
      <c r="I1961">
        <v>20</v>
      </c>
      <c r="J1961" s="38" t="s">
        <v>122</v>
      </c>
    </row>
    <row r="1962" spans="1:10" x14ac:dyDescent="0.25">
      <c r="A1962" s="5" t="s">
        <v>2631</v>
      </c>
      <c r="C1962">
        <v>12</v>
      </c>
      <c r="D1962">
        <v>63</v>
      </c>
      <c r="E1962">
        <v>15.15</v>
      </c>
      <c r="F1962">
        <v>38.770000000000003</v>
      </c>
      <c r="G1962">
        <v>6.5119999999999996</v>
      </c>
      <c r="H1962">
        <v>2.956</v>
      </c>
      <c r="I1962">
        <v>19.899999999999999</v>
      </c>
      <c r="J1962" s="38" t="s">
        <v>122</v>
      </c>
    </row>
    <row r="1963" spans="1:10" x14ac:dyDescent="0.25">
      <c r="A1963" s="5" t="s">
        <v>2632</v>
      </c>
      <c r="C1963">
        <v>12</v>
      </c>
      <c r="D1963">
        <v>62</v>
      </c>
      <c r="E1963">
        <v>15.21</v>
      </c>
      <c r="F1963">
        <v>38.19</v>
      </c>
      <c r="G1963">
        <v>6.4870000000000001</v>
      </c>
      <c r="H1963">
        <v>3.0459999999999998</v>
      </c>
      <c r="I1963">
        <v>19.8</v>
      </c>
      <c r="J1963" s="38" t="s">
        <v>122</v>
      </c>
    </row>
    <row r="1964" spans="1:10" x14ac:dyDescent="0.25">
      <c r="A1964" s="5" t="s">
        <v>2633</v>
      </c>
      <c r="C1964">
        <v>12</v>
      </c>
      <c r="D1964">
        <v>61</v>
      </c>
      <c r="E1964">
        <v>15.26</v>
      </c>
      <c r="F1964">
        <v>37.61</v>
      </c>
      <c r="G1964">
        <v>6.4619999999999997</v>
      </c>
      <c r="H1964">
        <v>3.133</v>
      </c>
      <c r="I1964">
        <v>19.7</v>
      </c>
      <c r="J1964" s="38" t="s">
        <v>122</v>
      </c>
    </row>
    <row r="1965" spans="1:10" x14ac:dyDescent="0.25">
      <c r="A1965" s="5" t="s">
        <v>2634</v>
      </c>
      <c r="C1965">
        <v>12</v>
      </c>
      <c r="D1965">
        <v>60</v>
      </c>
      <c r="E1965">
        <v>15.31</v>
      </c>
      <c r="F1965">
        <v>37.03</v>
      </c>
      <c r="G1965">
        <v>6.4359999999999999</v>
      </c>
      <c r="H1965">
        <v>3.218</v>
      </c>
      <c r="I1965">
        <v>19.600000000000001</v>
      </c>
      <c r="J1965" s="38" t="s">
        <v>122</v>
      </c>
    </row>
    <row r="1966" spans="1:10" x14ac:dyDescent="0.25">
      <c r="A1966" s="5" t="s">
        <v>2635</v>
      </c>
      <c r="C1966">
        <v>12</v>
      </c>
      <c r="D1966">
        <v>59</v>
      </c>
      <c r="E1966">
        <v>15.36</v>
      </c>
      <c r="F1966">
        <v>36.450000000000003</v>
      </c>
      <c r="G1966">
        <v>6.4089999999999998</v>
      </c>
      <c r="H1966">
        <v>3.3010000000000002</v>
      </c>
      <c r="I1966">
        <v>19.399999999999999</v>
      </c>
      <c r="J1966" s="38" t="s">
        <v>122</v>
      </c>
    </row>
    <row r="1967" spans="1:10" x14ac:dyDescent="0.25">
      <c r="A1967" s="5" t="s">
        <v>2636</v>
      </c>
      <c r="C1967">
        <v>12</v>
      </c>
      <c r="D1967">
        <v>58</v>
      </c>
      <c r="E1967">
        <v>15.41</v>
      </c>
      <c r="F1967">
        <v>35.880000000000003</v>
      </c>
      <c r="G1967">
        <v>6.3810000000000002</v>
      </c>
      <c r="H1967">
        <v>3.3809999999999998</v>
      </c>
      <c r="I1967">
        <v>19.3</v>
      </c>
      <c r="J1967" s="38" t="s">
        <v>122</v>
      </c>
    </row>
    <row r="1968" spans="1:10" x14ac:dyDescent="0.25">
      <c r="A1968" s="5" t="s">
        <v>2637</v>
      </c>
      <c r="C1968">
        <v>12</v>
      </c>
      <c r="D1968">
        <v>57</v>
      </c>
      <c r="E1968">
        <v>15.46</v>
      </c>
      <c r="F1968">
        <v>35.32</v>
      </c>
      <c r="G1968">
        <v>6.351</v>
      </c>
      <c r="H1968">
        <v>3.4590000000000001</v>
      </c>
      <c r="I1968">
        <v>19.100000000000001</v>
      </c>
      <c r="J1968" s="38" t="s">
        <v>122</v>
      </c>
    </row>
    <row r="1969" spans="1:10" x14ac:dyDescent="0.25">
      <c r="A1969" s="5" t="s">
        <v>2638</v>
      </c>
      <c r="C1969">
        <v>12</v>
      </c>
      <c r="D1969">
        <v>56</v>
      </c>
      <c r="E1969">
        <v>15.5</v>
      </c>
      <c r="F1969">
        <v>34.75</v>
      </c>
      <c r="G1969">
        <v>6.32</v>
      </c>
      <c r="H1969">
        <v>3.5339999999999998</v>
      </c>
      <c r="I1969">
        <v>18.899999999999999</v>
      </c>
      <c r="J1969" s="38" t="s">
        <v>122</v>
      </c>
    </row>
    <row r="1970" spans="1:10" x14ac:dyDescent="0.25">
      <c r="A1970" s="5" t="s">
        <v>2639</v>
      </c>
      <c r="C1970">
        <v>12</v>
      </c>
      <c r="D1970">
        <v>55</v>
      </c>
      <c r="E1970">
        <v>15.54</v>
      </c>
      <c r="F1970">
        <v>34.19</v>
      </c>
      <c r="G1970">
        <v>6.2880000000000003</v>
      </c>
      <c r="H1970">
        <v>3.6070000000000002</v>
      </c>
      <c r="I1970">
        <v>18.8</v>
      </c>
      <c r="J1970" s="38" t="s">
        <v>122</v>
      </c>
    </row>
    <row r="1971" spans="1:10" x14ac:dyDescent="0.25">
      <c r="A1971" s="5" t="s">
        <v>2640</v>
      </c>
      <c r="C1971">
        <v>12</v>
      </c>
      <c r="D1971">
        <v>54</v>
      </c>
      <c r="E1971">
        <v>15.58</v>
      </c>
      <c r="F1971">
        <v>33.64</v>
      </c>
      <c r="G1971">
        <v>6.2539999999999996</v>
      </c>
      <c r="H1971">
        <v>3.6760000000000002</v>
      </c>
      <c r="I1971">
        <v>18.600000000000001</v>
      </c>
      <c r="J1971" s="38" t="s">
        <v>122</v>
      </c>
    </row>
    <row r="1972" spans="1:10" x14ac:dyDescent="0.25">
      <c r="A1972" s="5" t="s">
        <v>2641</v>
      </c>
      <c r="C1972">
        <v>12</v>
      </c>
      <c r="D1972">
        <v>53</v>
      </c>
      <c r="E1972">
        <v>15.62</v>
      </c>
      <c r="F1972">
        <v>33.090000000000003</v>
      </c>
      <c r="G1972">
        <v>6.218</v>
      </c>
      <c r="H1972">
        <v>3.742</v>
      </c>
      <c r="I1972">
        <v>18.399999999999999</v>
      </c>
      <c r="J1972" s="38" t="s">
        <v>122</v>
      </c>
    </row>
    <row r="1973" spans="1:10" x14ac:dyDescent="0.25">
      <c r="A1973" s="5" t="s">
        <v>2642</v>
      </c>
      <c r="C1973">
        <v>12</v>
      </c>
      <c r="D1973">
        <v>52</v>
      </c>
      <c r="E1973">
        <v>15.65</v>
      </c>
      <c r="F1973">
        <v>32.54</v>
      </c>
      <c r="G1973">
        <v>6.18</v>
      </c>
      <c r="H1973">
        <v>3.8050000000000002</v>
      </c>
      <c r="I1973">
        <v>18.100000000000001</v>
      </c>
      <c r="J1973" s="38" t="s">
        <v>122</v>
      </c>
    </row>
    <row r="1974" spans="1:10" x14ac:dyDescent="0.25">
      <c r="A1974" s="5" t="s">
        <v>2643</v>
      </c>
      <c r="C1974">
        <v>12</v>
      </c>
      <c r="D1974">
        <v>51</v>
      </c>
      <c r="E1974">
        <v>15.68</v>
      </c>
      <c r="F1974">
        <v>32</v>
      </c>
      <c r="G1974">
        <v>6.14</v>
      </c>
      <c r="H1974">
        <v>3.8639999999999999</v>
      </c>
      <c r="I1974">
        <v>17.899999999999999</v>
      </c>
      <c r="J1974" s="38" t="s">
        <v>122</v>
      </c>
    </row>
    <row r="1975" spans="1:10" x14ac:dyDescent="0.25">
      <c r="A1975" s="5" t="s">
        <v>2644</v>
      </c>
      <c r="C1975">
        <v>12</v>
      </c>
      <c r="D1975">
        <v>50</v>
      </c>
      <c r="E1975">
        <v>15.7</v>
      </c>
      <c r="F1975">
        <v>31.46</v>
      </c>
      <c r="G1975">
        <v>6.0970000000000004</v>
      </c>
      <c r="H1975">
        <v>3.919</v>
      </c>
      <c r="I1975">
        <v>17.600000000000001</v>
      </c>
      <c r="J1975" s="38" t="s">
        <v>122</v>
      </c>
    </row>
    <row r="1976" spans="1:10" x14ac:dyDescent="0.25">
      <c r="A1976" s="5" t="s">
        <v>2645</v>
      </c>
      <c r="C1976">
        <v>12</v>
      </c>
      <c r="D1976">
        <v>49</v>
      </c>
      <c r="E1976">
        <v>15.72</v>
      </c>
      <c r="F1976">
        <v>30.94</v>
      </c>
      <c r="G1976">
        <v>6.05</v>
      </c>
      <c r="H1976">
        <v>3.9689999999999999</v>
      </c>
      <c r="I1976">
        <v>17.399999999999999</v>
      </c>
      <c r="J1976" s="38" t="s">
        <v>122</v>
      </c>
    </row>
    <row r="1977" spans="1:10" x14ac:dyDescent="0.25">
      <c r="A1977" s="5" t="s">
        <v>2646</v>
      </c>
      <c r="C1977">
        <v>12</v>
      </c>
      <c r="D1977">
        <v>48</v>
      </c>
      <c r="E1977">
        <v>15.74</v>
      </c>
      <c r="F1977">
        <v>30.41</v>
      </c>
      <c r="G1977">
        <v>6</v>
      </c>
      <c r="H1977">
        <v>4.0149999999999997</v>
      </c>
      <c r="I1977">
        <v>17.100000000000001</v>
      </c>
      <c r="J1977" s="38" t="s">
        <v>122</v>
      </c>
    </row>
    <row r="1978" spans="1:10" x14ac:dyDescent="0.25">
      <c r="A1978" s="5" t="s">
        <v>2647</v>
      </c>
      <c r="C1978">
        <v>12</v>
      </c>
      <c r="D1978">
        <v>47</v>
      </c>
      <c r="E1978">
        <v>15.75</v>
      </c>
      <c r="F1978">
        <v>29.9</v>
      </c>
      <c r="G1978">
        <v>5.9450000000000003</v>
      </c>
      <c r="H1978">
        <v>4.0549999999999997</v>
      </c>
      <c r="I1978">
        <v>16.7</v>
      </c>
      <c r="J1978" s="38" t="s">
        <v>122</v>
      </c>
    </row>
    <row r="1979" spans="1:10" x14ac:dyDescent="0.25">
      <c r="A1979" s="5" t="s">
        <v>2648</v>
      </c>
      <c r="C1979">
        <v>12</v>
      </c>
      <c r="D1979">
        <v>46</v>
      </c>
      <c r="E1979">
        <v>15.75</v>
      </c>
      <c r="F1979">
        <v>29.4</v>
      </c>
      <c r="G1979">
        <v>5.8840000000000003</v>
      </c>
      <c r="H1979">
        <v>4.0880000000000001</v>
      </c>
      <c r="I1979">
        <v>16.399999999999999</v>
      </c>
      <c r="J1979" s="38" t="s">
        <v>122</v>
      </c>
    </row>
    <row r="1980" spans="1:10" x14ac:dyDescent="0.25">
      <c r="A1980" s="5" t="s">
        <v>2649</v>
      </c>
      <c r="C1980">
        <v>12</v>
      </c>
      <c r="D1980">
        <v>45</v>
      </c>
      <c r="E1980">
        <v>15.75</v>
      </c>
      <c r="F1980">
        <v>28.91</v>
      </c>
      <c r="G1980">
        <v>5.8159999999999998</v>
      </c>
      <c r="H1980">
        <v>4.1130000000000004</v>
      </c>
      <c r="I1980">
        <v>16</v>
      </c>
      <c r="J1980" s="38" t="s">
        <v>122</v>
      </c>
    </row>
    <row r="1981" spans="1:10" x14ac:dyDescent="0.25">
      <c r="A1981" s="5" t="s">
        <v>2650</v>
      </c>
      <c r="C1981">
        <v>12</v>
      </c>
      <c r="D1981">
        <v>44</v>
      </c>
      <c r="E1981">
        <v>15.74</v>
      </c>
      <c r="F1981">
        <v>28.43</v>
      </c>
      <c r="G1981">
        <v>5.7389999999999999</v>
      </c>
      <c r="H1981">
        <v>4.1280000000000001</v>
      </c>
      <c r="I1981">
        <v>15.5</v>
      </c>
      <c r="J1981" s="38" t="s">
        <v>122</v>
      </c>
    </row>
    <row r="1982" spans="1:10" x14ac:dyDescent="0.25">
      <c r="A1982" s="5" t="s">
        <v>2651</v>
      </c>
      <c r="C1982">
        <v>12</v>
      </c>
      <c r="D1982">
        <v>43</v>
      </c>
      <c r="E1982">
        <v>15.71</v>
      </c>
      <c r="F1982">
        <v>27.98</v>
      </c>
      <c r="G1982">
        <v>5.65</v>
      </c>
      <c r="H1982">
        <v>4.1319999999999997</v>
      </c>
      <c r="I1982">
        <v>15</v>
      </c>
      <c r="J1982" s="38" t="s">
        <v>122</v>
      </c>
    </row>
    <row r="1983" spans="1:10" x14ac:dyDescent="0.25">
      <c r="A1983" s="5" t="s">
        <v>2652</v>
      </c>
      <c r="C1983">
        <v>12</v>
      </c>
      <c r="D1983">
        <v>42</v>
      </c>
      <c r="E1983">
        <v>15.67</v>
      </c>
      <c r="F1983">
        <v>27.54</v>
      </c>
      <c r="G1983">
        <v>5.5460000000000003</v>
      </c>
      <c r="H1983">
        <v>4.1219999999999999</v>
      </c>
      <c r="I1983">
        <v>14.5</v>
      </c>
      <c r="J1983" s="38" t="s">
        <v>122</v>
      </c>
    </row>
    <row r="1984" spans="1:10" x14ac:dyDescent="0.25">
      <c r="A1984" s="5" t="s">
        <v>2653</v>
      </c>
      <c r="C1984">
        <v>12</v>
      </c>
      <c r="D1984">
        <v>41</v>
      </c>
      <c r="E1984">
        <v>15.62</v>
      </c>
      <c r="F1984">
        <v>27.14</v>
      </c>
      <c r="G1984">
        <v>5.4260000000000002</v>
      </c>
      <c r="H1984">
        <v>4.0949999999999998</v>
      </c>
      <c r="I1984">
        <v>13.8</v>
      </c>
      <c r="J1984" s="38" t="s">
        <v>122</v>
      </c>
    </row>
    <row r="1985" spans="1:10" x14ac:dyDescent="0.25">
      <c r="A1985" s="5" t="s">
        <v>2654</v>
      </c>
      <c r="C1985">
        <v>12</v>
      </c>
      <c r="D1985">
        <v>40</v>
      </c>
      <c r="E1985">
        <v>15.55</v>
      </c>
      <c r="F1985">
        <v>26.76</v>
      </c>
      <c r="G1985">
        <v>5.2910000000000004</v>
      </c>
      <c r="H1985">
        <v>4.0529999999999999</v>
      </c>
      <c r="I1985">
        <v>13.1</v>
      </c>
      <c r="J1985" s="38" t="s">
        <v>122</v>
      </c>
    </row>
    <row r="1986" spans="1:10" x14ac:dyDescent="0.25">
      <c r="A1986" s="5" t="s">
        <v>2655</v>
      </c>
      <c r="C1986">
        <v>12</v>
      </c>
      <c r="D1986">
        <v>39</v>
      </c>
      <c r="E1986">
        <v>15.46</v>
      </c>
      <c r="F1986">
        <v>26.39</v>
      </c>
      <c r="G1986">
        <v>5.141</v>
      </c>
      <c r="H1986">
        <v>3.9950000000000001</v>
      </c>
      <c r="I1986">
        <v>12.3</v>
      </c>
      <c r="J1986" s="38" t="s">
        <v>122</v>
      </c>
    </row>
    <row r="1987" spans="1:10" x14ac:dyDescent="0.25">
      <c r="A1987" s="5" t="s">
        <v>2656</v>
      </c>
      <c r="C1987">
        <v>12</v>
      </c>
      <c r="D1987">
        <v>38</v>
      </c>
      <c r="E1987">
        <v>15.37</v>
      </c>
      <c r="F1987">
        <v>26.04</v>
      </c>
      <c r="G1987">
        <v>4.9870000000000001</v>
      </c>
      <c r="H1987">
        <v>3.93</v>
      </c>
      <c r="I1987">
        <v>11.2</v>
      </c>
      <c r="J1987" s="38" t="s">
        <v>122</v>
      </c>
    </row>
    <row r="1988" spans="1:10" x14ac:dyDescent="0.25">
      <c r="A1988" s="5" t="s">
        <v>2657</v>
      </c>
      <c r="C1988">
        <v>12</v>
      </c>
      <c r="D1988">
        <v>37</v>
      </c>
      <c r="E1988">
        <v>15.28</v>
      </c>
      <c r="F1988">
        <v>25.68</v>
      </c>
      <c r="G1988">
        <v>4.8319999999999999</v>
      </c>
      <c r="H1988">
        <v>3.859</v>
      </c>
      <c r="I1988">
        <v>10</v>
      </c>
      <c r="J1988" s="38" t="s">
        <v>122</v>
      </c>
    </row>
    <row r="1989" spans="1:10" x14ac:dyDescent="0.25">
      <c r="A1989" s="5" t="s">
        <v>2658</v>
      </c>
      <c r="C1989">
        <v>12</v>
      </c>
      <c r="D1989">
        <v>36</v>
      </c>
      <c r="E1989">
        <v>15.17</v>
      </c>
      <c r="F1989">
        <v>25.32</v>
      </c>
      <c r="G1989">
        <v>4.6660000000000004</v>
      </c>
      <c r="H1989">
        <v>3.7749999999999999</v>
      </c>
      <c r="I1989">
        <v>8.8000000000000007</v>
      </c>
      <c r="J1989" s="38" t="s">
        <v>122</v>
      </c>
    </row>
    <row r="1990" spans="1:10" x14ac:dyDescent="0.25">
      <c r="A1990" s="5" t="s">
        <v>2659</v>
      </c>
      <c r="C1990">
        <v>12</v>
      </c>
      <c r="D1990">
        <v>35</v>
      </c>
      <c r="E1990">
        <v>15.04</v>
      </c>
      <c r="F1990">
        <v>24.99</v>
      </c>
      <c r="G1990">
        <v>4.4729999999999999</v>
      </c>
      <c r="H1990">
        <v>3.6640000000000001</v>
      </c>
      <c r="I1990">
        <v>7.4</v>
      </c>
      <c r="J1990" s="38" t="s">
        <v>122</v>
      </c>
    </row>
    <row r="1991" spans="1:10" x14ac:dyDescent="0.25">
      <c r="A1991" s="5" t="s">
        <v>2660</v>
      </c>
      <c r="C1991">
        <v>12</v>
      </c>
      <c r="D1991">
        <v>34</v>
      </c>
      <c r="E1991">
        <v>14.86</v>
      </c>
      <c r="F1991">
        <v>24.7</v>
      </c>
      <c r="G1991">
        <v>4.2409999999999997</v>
      </c>
      <c r="H1991">
        <v>3.516</v>
      </c>
      <c r="I1991">
        <v>6</v>
      </c>
      <c r="J1991" s="38" t="s">
        <v>122</v>
      </c>
    </row>
    <row r="1992" spans="1:10" x14ac:dyDescent="0.25">
      <c r="A1992" s="5" t="s">
        <v>2661</v>
      </c>
      <c r="C1992">
        <v>12</v>
      </c>
      <c r="D1992">
        <v>33</v>
      </c>
      <c r="E1992">
        <v>14.63</v>
      </c>
      <c r="F1992">
        <v>24.45</v>
      </c>
      <c r="G1992">
        <v>3.948</v>
      </c>
      <c r="H1992">
        <v>3.3109999999999999</v>
      </c>
      <c r="I1992">
        <v>5.4</v>
      </c>
      <c r="J1992" s="38" t="s">
        <v>122</v>
      </c>
    </row>
    <row r="1993" spans="1:10" x14ac:dyDescent="0.25">
      <c r="A1993" s="5" t="s">
        <v>2662</v>
      </c>
      <c r="C1993">
        <v>12</v>
      </c>
      <c r="D1993">
        <v>32</v>
      </c>
      <c r="E1993">
        <v>14.27</v>
      </c>
      <c r="F1993">
        <v>24.41</v>
      </c>
      <c r="G1993">
        <v>3.524</v>
      </c>
      <c r="H1993">
        <v>2.988</v>
      </c>
      <c r="I1993">
        <v>4.5999999999999996</v>
      </c>
      <c r="J1993" s="38" t="s">
        <v>122</v>
      </c>
    </row>
    <row r="1994" spans="1:10" x14ac:dyDescent="0.25">
      <c r="A1994" s="5" t="s">
        <v>2663</v>
      </c>
      <c r="C1994">
        <v>12</v>
      </c>
      <c r="D1994">
        <v>167.5</v>
      </c>
      <c r="E1994">
        <v>6.13</v>
      </c>
      <c r="F1994">
        <v>156.71</v>
      </c>
      <c r="G1994">
        <v>5.2709999999999999</v>
      </c>
      <c r="H1994">
        <v>-5.1449999999999996</v>
      </c>
      <c r="I1994">
        <v>0.8</v>
      </c>
      <c r="J1994" s="38" t="s">
        <v>220</v>
      </c>
    </row>
    <row r="1995" spans="1:10" x14ac:dyDescent="0.25">
      <c r="A1995" s="5" t="s">
        <v>2664</v>
      </c>
      <c r="C1995">
        <v>12</v>
      </c>
      <c r="D1995">
        <v>180</v>
      </c>
      <c r="E1995">
        <v>5.91</v>
      </c>
      <c r="F1995">
        <v>180</v>
      </c>
      <c r="G1995">
        <v>5.2839999999999998</v>
      </c>
      <c r="H1995">
        <v>-5.2839999999999998</v>
      </c>
      <c r="I1995">
        <v>-0.2</v>
      </c>
      <c r="J1995" s="38" t="s">
        <v>126</v>
      </c>
    </row>
    <row r="1996" spans="1:10" x14ac:dyDescent="0.25">
      <c r="A1996" s="5" t="s">
        <v>2665</v>
      </c>
      <c r="C1996">
        <v>12</v>
      </c>
      <c r="D1996">
        <v>179</v>
      </c>
      <c r="E1996">
        <v>5.89</v>
      </c>
      <c r="F1996">
        <v>178.1</v>
      </c>
      <c r="G1996">
        <v>5.3029999999999999</v>
      </c>
      <c r="H1996">
        <v>-5.3019999999999996</v>
      </c>
      <c r="I1996">
        <v>-0.2</v>
      </c>
      <c r="J1996" s="38" t="s">
        <v>126</v>
      </c>
    </row>
    <row r="1997" spans="1:10" x14ac:dyDescent="0.25">
      <c r="A1997" s="5" t="s">
        <v>2666</v>
      </c>
      <c r="C1997">
        <v>12</v>
      </c>
      <c r="D1997">
        <v>178</v>
      </c>
      <c r="E1997">
        <v>5.87</v>
      </c>
      <c r="F1997">
        <v>176.19</v>
      </c>
      <c r="G1997">
        <v>5.3250000000000002</v>
      </c>
      <c r="H1997">
        <v>-5.3220000000000001</v>
      </c>
      <c r="I1997">
        <v>-0.2</v>
      </c>
      <c r="J1997" s="38" t="s">
        <v>126</v>
      </c>
    </row>
    <row r="1998" spans="1:10" x14ac:dyDescent="0.25">
      <c r="A1998" s="5" t="s">
        <v>2667</v>
      </c>
      <c r="C1998">
        <v>12</v>
      </c>
      <c r="D1998">
        <v>177</v>
      </c>
      <c r="E1998">
        <v>5.86</v>
      </c>
      <c r="F1998">
        <v>174.26</v>
      </c>
      <c r="G1998">
        <v>5.3479999999999999</v>
      </c>
      <c r="H1998">
        <v>-5.3410000000000002</v>
      </c>
      <c r="I1998">
        <v>-0.2</v>
      </c>
      <c r="J1998" s="38" t="s">
        <v>126</v>
      </c>
    </row>
    <row r="1999" spans="1:10" x14ac:dyDescent="0.25">
      <c r="A1999" s="5" t="s">
        <v>2668</v>
      </c>
      <c r="C1999">
        <v>12</v>
      </c>
      <c r="D1999">
        <v>176</v>
      </c>
      <c r="E1999">
        <v>5.85</v>
      </c>
      <c r="F1999">
        <v>172.32</v>
      </c>
      <c r="G1999">
        <v>5.3719999999999999</v>
      </c>
      <c r="H1999">
        <v>-5.359</v>
      </c>
      <c r="I1999">
        <v>-0.2</v>
      </c>
      <c r="J1999" s="38" t="s">
        <v>126</v>
      </c>
    </row>
    <row r="2000" spans="1:10" x14ac:dyDescent="0.25">
      <c r="A2000" s="5" t="s">
        <v>2669</v>
      </c>
      <c r="C2000">
        <v>12</v>
      </c>
      <c r="D2000">
        <v>175</v>
      </c>
      <c r="E2000">
        <v>5.84</v>
      </c>
      <c r="F2000">
        <v>170.38</v>
      </c>
      <c r="G2000">
        <v>5.3949999999999996</v>
      </c>
      <c r="H2000">
        <v>-5.375</v>
      </c>
      <c r="I2000">
        <v>-0.2</v>
      </c>
      <c r="J2000" s="38" t="s">
        <v>126</v>
      </c>
    </row>
    <row r="2001" spans="1:10" x14ac:dyDescent="0.25">
      <c r="A2001" s="5" t="s">
        <v>2670</v>
      </c>
      <c r="C2001">
        <v>12</v>
      </c>
      <c r="D2001">
        <v>174</v>
      </c>
      <c r="E2001">
        <v>5.83</v>
      </c>
      <c r="F2001">
        <v>168.43</v>
      </c>
      <c r="G2001">
        <v>5.4169999999999998</v>
      </c>
      <c r="H2001">
        <v>-5.3879999999999999</v>
      </c>
      <c r="I2001">
        <v>-0.2</v>
      </c>
      <c r="J2001" s="38" t="s">
        <v>126</v>
      </c>
    </row>
    <row r="2002" spans="1:10" x14ac:dyDescent="0.25">
      <c r="A2002" s="5" t="s">
        <v>2671</v>
      </c>
      <c r="C2002">
        <v>12</v>
      </c>
      <c r="D2002">
        <v>173</v>
      </c>
      <c r="E2002">
        <v>5.83</v>
      </c>
      <c r="F2002">
        <v>166.48</v>
      </c>
      <c r="G2002">
        <v>5.4370000000000003</v>
      </c>
      <c r="H2002">
        <v>-5.3970000000000002</v>
      </c>
      <c r="I2002">
        <v>-0.1</v>
      </c>
      <c r="J2002" s="38" t="s">
        <v>126</v>
      </c>
    </row>
    <row r="2003" spans="1:10" x14ac:dyDescent="0.25">
      <c r="A2003" s="5" t="s">
        <v>2672</v>
      </c>
      <c r="C2003">
        <v>12</v>
      </c>
      <c r="D2003">
        <v>172</v>
      </c>
      <c r="E2003">
        <v>5.84</v>
      </c>
      <c r="F2003">
        <v>164.53</v>
      </c>
      <c r="G2003">
        <v>5.4539999999999997</v>
      </c>
      <c r="H2003">
        <v>-5.4009999999999998</v>
      </c>
      <c r="I2003">
        <v>-0.1</v>
      </c>
      <c r="J2003" s="38" t="s">
        <v>126</v>
      </c>
    </row>
    <row r="2004" spans="1:10" x14ac:dyDescent="0.25">
      <c r="A2004" s="5" t="s">
        <v>2673</v>
      </c>
      <c r="C2004">
        <v>12</v>
      </c>
      <c r="D2004">
        <v>171</v>
      </c>
      <c r="E2004">
        <v>5.86</v>
      </c>
      <c r="F2004">
        <v>162.6</v>
      </c>
      <c r="G2004">
        <v>5.4660000000000002</v>
      </c>
      <c r="H2004">
        <v>-5.399</v>
      </c>
      <c r="I2004">
        <v>-0.1</v>
      </c>
      <c r="J2004" s="38" t="s">
        <v>126</v>
      </c>
    </row>
    <row r="2005" spans="1:10" x14ac:dyDescent="0.25">
      <c r="A2005" s="5" t="s">
        <v>2674</v>
      </c>
      <c r="C2005">
        <v>12</v>
      </c>
      <c r="D2005">
        <v>170</v>
      </c>
      <c r="E2005">
        <v>5.88</v>
      </c>
      <c r="F2005">
        <v>160.69</v>
      </c>
      <c r="G2005">
        <v>5.4740000000000002</v>
      </c>
      <c r="H2005">
        <v>-5.391</v>
      </c>
      <c r="I2005">
        <v>-0.1</v>
      </c>
      <c r="J2005" s="38" t="s">
        <v>126</v>
      </c>
    </row>
    <row r="2006" spans="1:10" x14ac:dyDescent="0.25">
      <c r="A2006" s="5" t="s">
        <v>2675</v>
      </c>
      <c r="C2006">
        <v>12</v>
      </c>
      <c r="D2006">
        <v>169</v>
      </c>
      <c r="E2006">
        <v>5.91</v>
      </c>
      <c r="F2006">
        <v>158.81</v>
      </c>
      <c r="G2006">
        <v>5.476</v>
      </c>
      <c r="H2006">
        <v>-5.375</v>
      </c>
      <c r="I2006">
        <v>-0.1</v>
      </c>
      <c r="J2006" s="38" t="s">
        <v>126</v>
      </c>
    </row>
    <row r="2007" spans="1:10" x14ac:dyDescent="0.25">
      <c r="A2007" s="5" t="s">
        <v>2676</v>
      </c>
      <c r="C2007">
        <v>12</v>
      </c>
      <c r="D2007">
        <v>168</v>
      </c>
      <c r="E2007">
        <v>5.95</v>
      </c>
      <c r="F2007">
        <v>156.97</v>
      </c>
      <c r="G2007">
        <v>5.4740000000000002</v>
      </c>
      <c r="H2007">
        <v>-5.3540000000000001</v>
      </c>
      <c r="I2007">
        <v>-0.1</v>
      </c>
      <c r="J2007" s="38" t="s">
        <v>126</v>
      </c>
    </row>
    <row r="2008" spans="1:10" x14ac:dyDescent="0.25">
      <c r="A2008" s="5" t="s">
        <v>2677</v>
      </c>
      <c r="C2008">
        <v>12</v>
      </c>
      <c r="D2008">
        <v>167</v>
      </c>
      <c r="E2008">
        <v>5.99</v>
      </c>
      <c r="F2008">
        <v>155.13999999999999</v>
      </c>
      <c r="G2008">
        <v>5.47</v>
      </c>
      <c r="H2008">
        <v>-5.33</v>
      </c>
      <c r="I2008">
        <v>-0.1</v>
      </c>
      <c r="J2008" s="38" t="s">
        <v>126</v>
      </c>
    </row>
    <row r="2009" spans="1:10" x14ac:dyDescent="0.25">
      <c r="A2009" s="5" t="s">
        <v>2678</v>
      </c>
      <c r="C2009">
        <v>12</v>
      </c>
      <c r="D2009">
        <v>166</v>
      </c>
      <c r="E2009">
        <v>6.03</v>
      </c>
      <c r="F2009">
        <v>153.34</v>
      </c>
      <c r="G2009">
        <v>5.4660000000000002</v>
      </c>
      <c r="H2009">
        <v>-5.3040000000000003</v>
      </c>
      <c r="I2009">
        <v>-0.1</v>
      </c>
      <c r="J2009" s="38" t="s">
        <v>126</v>
      </c>
    </row>
    <row r="2010" spans="1:10" x14ac:dyDescent="0.25">
      <c r="A2010" s="5" t="s">
        <v>2679</v>
      </c>
      <c r="C2010">
        <v>12</v>
      </c>
      <c r="D2010">
        <v>165</v>
      </c>
      <c r="E2010">
        <v>6.08</v>
      </c>
      <c r="F2010">
        <v>151.55000000000001</v>
      </c>
      <c r="G2010">
        <v>5.4649999999999999</v>
      </c>
      <c r="H2010">
        <v>-5.2779999999999996</v>
      </c>
      <c r="I2010">
        <v>0</v>
      </c>
      <c r="J2010" s="38" t="s">
        <v>126</v>
      </c>
    </row>
    <row r="2011" spans="1:10" x14ac:dyDescent="0.25">
      <c r="A2011" s="5" t="s">
        <v>2680</v>
      </c>
      <c r="C2011">
        <v>12</v>
      </c>
      <c r="D2011">
        <v>164</v>
      </c>
      <c r="E2011">
        <v>6.13</v>
      </c>
      <c r="F2011">
        <v>149.76</v>
      </c>
      <c r="G2011">
        <v>5.4660000000000002</v>
      </c>
      <c r="H2011">
        <v>-5.2539999999999996</v>
      </c>
      <c r="I2011">
        <v>0</v>
      </c>
      <c r="J2011" s="38" t="s">
        <v>126</v>
      </c>
    </row>
    <row r="2012" spans="1:10" x14ac:dyDescent="0.25">
      <c r="A2012" s="5" t="s">
        <v>2681</v>
      </c>
      <c r="C2012">
        <v>12</v>
      </c>
      <c r="D2012">
        <v>163</v>
      </c>
      <c r="E2012">
        <v>6.17</v>
      </c>
      <c r="F2012">
        <v>147.97999999999999</v>
      </c>
      <c r="G2012">
        <v>5.47</v>
      </c>
      <c r="H2012">
        <v>-5.2309999999999999</v>
      </c>
      <c r="I2012">
        <v>0</v>
      </c>
      <c r="J2012" s="38" t="s">
        <v>126</v>
      </c>
    </row>
    <row r="2013" spans="1:10" x14ac:dyDescent="0.25">
      <c r="A2013" s="5" t="s">
        <v>2682</v>
      </c>
      <c r="C2013">
        <v>12</v>
      </c>
      <c r="D2013">
        <v>162</v>
      </c>
      <c r="E2013">
        <v>6.22</v>
      </c>
      <c r="F2013">
        <v>146.19999999999999</v>
      </c>
      <c r="G2013">
        <v>5.4779999999999998</v>
      </c>
      <c r="H2013">
        <v>-5.21</v>
      </c>
      <c r="I2013">
        <v>0.1</v>
      </c>
      <c r="J2013" s="38" t="s">
        <v>126</v>
      </c>
    </row>
    <row r="2014" spans="1:10" x14ac:dyDescent="0.25">
      <c r="A2014" s="5" t="s">
        <v>2683</v>
      </c>
      <c r="C2014">
        <v>12</v>
      </c>
      <c r="D2014">
        <v>161</v>
      </c>
      <c r="E2014">
        <v>6.26</v>
      </c>
      <c r="F2014">
        <v>144.43</v>
      </c>
      <c r="G2014">
        <v>5.4870000000000001</v>
      </c>
      <c r="H2014">
        <v>-5.1879999999999997</v>
      </c>
      <c r="I2014">
        <v>0.1</v>
      </c>
      <c r="J2014" s="38" t="s">
        <v>126</v>
      </c>
    </row>
    <row r="2015" spans="1:10" x14ac:dyDescent="0.25">
      <c r="A2015" s="5" t="s">
        <v>2684</v>
      </c>
      <c r="C2015">
        <v>12</v>
      </c>
      <c r="D2015">
        <v>160</v>
      </c>
      <c r="E2015">
        <v>6.32</v>
      </c>
      <c r="F2015">
        <v>142.69</v>
      </c>
      <c r="G2015">
        <v>5.4939999999999998</v>
      </c>
      <c r="H2015">
        <v>-5.1619999999999999</v>
      </c>
      <c r="I2015">
        <v>0.2</v>
      </c>
      <c r="J2015" s="38" t="s">
        <v>126</v>
      </c>
    </row>
    <row r="2016" spans="1:10" x14ac:dyDescent="0.25">
      <c r="A2016" s="5" t="s">
        <v>2685</v>
      </c>
      <c r="C2016">
        <v>12</v>
      </c>
      <c r="D2016">
        <v>159</v>
      </c>
      <c r="E2016">
        <v>6.37</v>
      </c>
      <c r="F2016">
        <v>141</v>
      </c>
      <c r="G2016">
        <v>5.4950000000000001</v>
      </c>
      <c r="H2016">
        <v>-5.13</v>
      </c>
      <c r="I2016">
        <v>0.3</v>
      </c>
      <c r="J2016" s="38" t="s">
        <v>126</v>
      </c>
    </row>
    <row r="2017" spans="1:10" x14ac:dyDescent="0.25">
      <c r="A2017" s="5" t="s">
        <v>2686</v>
      </c>
      <c r="C2017">
        <v>12</v>
      </c>
      <c r="D2017">
        <v>158</v>
      </c>
      <c r="E2017">
        <v>6.44</v>
      </c>
      <c r="F2017">
        <v>139.38</v>
      </c>
      <c r="G2017">
        <v>5.4889999999999999</v>
      </c>
      <c r="H2017">
        <v>-5.09</v>
      </c>
      <c r="I2017">
        <v>0.4</v>
      </c>
      <c r="J2017" s="38" t="s">
        <v>126</v>
      </c>
    </row>
    <row r="2018" spans="1:10" x14ac:dyDescent="0.25">
      <c r="A2018" s="5" t="s">
        <v>2687</v>
      </c>
      <c r="C2018">
        <v>12</v>
      </c>
      <c r="D2018">
        <v>157</v>
      </c>
      <c r="E2018">
        <v>6.51</v>
      </c>
      <c r="F2018">
        <v>137.81</v>
      </c>
      <c r="G2018">
        <v>5.4790000000000001</v>
      </c>
      <c r="H2018">
        <v>-5.0430000000000001</v>
      </c>
      <c r="I2018">
        <v>0.5</v>
      </c>
      <c r="J2018" s="38" t="s">
        <v>126</v>
      </c>
    </row>
    <row r="2019" spans="1:10" x14ac:dyDescent="0.25">
      <c r="A2019" s="5" t="s">
        <v>2688</v>
      </c>
      <c r="C2019">
        <v>12</v>
      </c>
      <c r="D2019">
        <v>156</v>
      </c>
      <c r="E2019">
        <v>6.59</v>
      </c>
      <c r="F2019">
        <v>136.29</v>
      </c>
      <c r="G2019">
        <v>5.4630000000000001</v>
      </c>
      <c r="H2019">
        <v>-4.9909999999999997</v>
      </c>
      <c r="I2019">
        <v>0.6</v>
      </c>
      <c r="J2019" s="38" t="s">
        <v>126</v>
      </c>
    </row>
    <row r="2020" spans="1:10" x14ac:dyDescent="0.25">
      <c r="A2020" s="5" t="s">
        <v>2689</v>
      </c>
      <c r="C2020">
        <v>12</v>
      </c>
      <c r="D2020">
        <v>155</v>
      </c>
      <c r="E2020">
        <v>6.67</v>
      </c>
      <c r="F2020">
        <v>134.82</v>
      </c>
      <c r="G2020">
        <v>5.4429999999999996</v>
      </c>
      <c r="H2020">
        <v>-4.9329999999999998</v>
      </c>
      <c r="I2020">
        <v>0.6</v>
      </c>
      <c r="J2020" s="38" t="s">
        <v>126</v>
      </c>
    </row>
    <row r="2021" spans="1:10" x14ac:dyDescent="0.25">
      <c r="A2021" s="5" t="s">
        <v>2690</v>
      </c>
      <c r="C2021">
        <v>12</v>
      </c>
      <c r="D2021">
        <v>154</v>
      </c>
      <c r="E2021">
        <v>6.75</v>
      </c>
      <c r="F2021">
        <v>133.38999999999999</v>
      </c>
      <c r="G2021">
        <v>5.4210000000000003</v>
      </c>
      <c r="H2021">
        <v>-4.8719999999999999</v>
      </c>
      <c r="I2021">
        <v>0.7</v>
      </c>
      <c r="J2021" s="38" t="s">
        <v>126</v>
      </c>
    </row>
    <row r="2022" spans="1:10" x14ac:dyDescent="0.25">
      <c r="A2022" s="5" t="s">
        <v>2691</v>
      </c>
      <c r="C2022">
        <v>12</v>
      </c>
      <c r="D2022">
        <v>153</v>
      </c>
      <c r="E2022">
        <v>6.84</v>
      </c>
      <c r="F2022">
        <v>132</v>
      </c>
      <c r="G2022">
        <v>5.3979999999999997</v>
      </c>
      <c r="H2022">
        <v>-4.8090000000000002</v>
      </c>
      <c r="I2022">
        <v>0.8</v>
      </c>
      <c r="J2022" s="38" t="s">
        <v>126</v>
      </c>
    </row>
    <row r="2023" spans="1:10" x14ac:dyDescent="0.25">
      <c r="A2023" s="5" t="s">
        <v>2692</v>
      </c>
      <c r="C2023">
        <v>12</v>
      </c>
      <c r="D2023">
        <v>152</v>
      </c>
      <c r="E2023">
        <v>6.92</v>
      </c>
      <c r="F2023">
        <v>130.63</v>
      </c>
      <c r="G2023">
        <v>5.375</v>
      </c>
      <c r="H2023">
        <v>-4.7450000000000001</v>
      </c>
      <c r="I2023">
        <v>0.9</v>
      </c>
      <c r="J2023" s="38" t="s">
        <v>126</v>
      </c>
    </row>
    <row r="2024" spans="1:10" x14ac:dyDescent="0.25">
      <c r="A2024" s="5" t="s">
        <v>2693</v>
      </c>
      <c r="C2024">
        <v>12</v>
      </c>
      <c r="D2024">
        <v>151</v>
      </c>
      <c r="E2024">
        <v>7.01</v>
      </c>
      <c r="F2024">
        <v>129.26</v>
      </c>
      <c r="G2024">
        <v>5.3540000000000001</v>
      </c>
      <c r="H2024">
        <v>-4.6829999999999998</v>
      </c>
      <c r="I2024">
        <v>0.9</v>
      </c>
      <c r="J2024" s="38" t="s">
        <v>126</v>
      </c>
    </row>
    <row r="2025" spans="1:10" x14ac:dyDescent="0.25">
      <c r="A2025" s="5" t="s">
        <v>2694</v>
      </c>
      <c r="C2025">
        <v>12</v>
      </c>
      <c r="D2025">
        <v>150</v>
      </c>
      <c r="E2025">
        <v>7.09</v>
      </c>
      <c r="F2025">
        <v>127.9</v>
      </c>
      <c r="G2025">
        <v>5.3369999999999997</v>
      </c>
      <c r="H2025">
        <v>-4.6219999999999999</v>
      </c>
      <c r="I2025">
        <v>1</v>
      </c>
      <c r="J2025" s="38" t="s">
        <v>126</v>
      </c>
    </row>
    <row r="2026" spans="1:10" x14ac:dyDescent="0.25">
      <c r="A2026" s="5" t="s">
        <v>2695</v>
      </c>
      <c r="C2026">
        <v>12</v>
      </c>
      <c r="D2026">
        <v>149</v>
      </c>
      <c r="E2026">
        <v>7.17</v>
      </c>
      <c r="F2026">
        <v>126.54</v>
      </c>
      <c r="G2026">
        <v>5.3230000000000004</v>
      </c>
      <c r="H2026">
        <v>-4.5629999999999997</v>
      </c>
      <c r="I2026">
        <v>1.1000000000000001</v>
      </c>
      <c r="J2026" s="38" t="s">
        <v>126</v>
      </c>
    </row>
    <row r="2027" spans="1:10" x14ac:dyDescent="0.25">
      <c r="A2027" s="5" t="s">
        <v>2696</v>
      </c>
      <c r="C2027">
        <v>12</v>
      </c>
      <c r="D2027">
        <v>148</v>
      </c>
      <c r="E2027">
        <v>7.25</v>
      </c>
      <c r="F2027">
        <v>125.17</v>
      </c>
      <c r="G2027">
        <v>5.3129999999999997</v>
      </c>
      <c r="H2027">
        <v>-4.5060000000000002</v>
      </c>
      <c r="I2027">
        <v>1.1000000000000001</v>
      </c>
      <c r="J2027" s="38" t="s">
        <v>126</v>
      </c>
    </row>
    <row r="2028" spans="1:10" x14ac:dyDescent="0.25">
      <c r="A2028" s="5" t="s">
        <v>2697</v>
      </c>
      <c r="C2028">
        <v>12</v>
      </c>
      <c r="D2028">
        <v>147</v>
      </c>
      <c r="E2028">
        <v>7.33</v>
      </c>
      <c r="F2028">
        <v>123.79</v>
      </c>
      <c r="G2028">
        <v>5.3079999999999998</v>
      </c>
      <c r="H2028">
        <v>-4.452</v>
      </c>
      <c r="I2028">
        <v>1.2</v>
      </c>
      <c r="J2028" s="38" t="s">
        <v>126</v>
      </c>
    </row>
    <row r="2029" spans="1:10" x14ac:dyDescent="0.25">
      <c r="A2029" s="5" t="s">
        <v>2698</v>
      </c>
      <c r="C2029">
        <v>12</v>
      </c>
      <c r="D2029">
        <v>146</v>
      </c>
      <c r="E2029">
        <v>7.41</v>
      </c>
      <c r="F2029">
        <v>122.4</v>
      </c>
      <c r="G2029">
        <v>5.3070000000000004</v>
      </c>
      <c r="H2029">
        <v>-4.4000000000000004</v>
      </c>
      <c r="I2029">
        <v>1.2</v>
      </c>
      <c r="J2029" s="38" t="s">
        <v>126</v>
      </c>
    </row>
    <row r="2030" spans="1:10" x14ac:dyDescent="0.25">
      <c r="A2030" s="5" t="s">
        <v>2699</v>
      </c>
      <c r="C2030">
        <v>12</v>
      </c>
      <c r="D2030">
        <v>145</v>
      </c>
      <c r="E2030">
        <v>7.49</v>
      </c>
      <c r="F2030">
        <v>121</v>
      </c>
      <c r="G2030">
        <v>5.3120000000000003</v>
      </c>
      <c r="H2030">
        <v>-4.351</v>
      </c>
      <c r="I2030">
        <v>1.2</v>
      </c>
      <c r="J2030" s="38" t="s">
        <v>126</v>
      </c>
    </row>
    <row r="2031" spans="1:10" x14ac:dyDescent="0.25">
      <c r="A2031" s="5" t="s">
        <v>2700</v>
      </c>
      <c r="C2031">
        <v>12</v>
      </c>
      <c r="D2031">
        <v>144</v>
      </c>
      <c r="E2031">
        <v>7.56</v>
      </c>
      <c r="F2031">
        <v>119.58</v>
      </c>
      <c r="G2031">
        <v>5.3209999999999997</v>
      </c>
      <c r="H2031">
        <v>-4.3049999999999997</v>
      </c>
      <c r="I2031">
        <v>1.3</v>
      </c>
      <c r="J2031" s="38" t="s">
        <v>126</v>
      </c>
    </row>
    <row r="2032" spans="1:10" x14ac:dyDescent="0.25">
      <c r="A2032" s="5" t="s">
        <v>2701</v>
      </c>
      <c r="C2032">
        <v>12</v>
      </c>
      <c r="D2032">
        <v>143</v>
      </c>
      <c r="E2032">
        <v>7.64</v>
      </c>
      <c r="F2032">
        <v>118.15</v>
      </c>
      <c r="G2032">
        <v>5.3339999999999996</v>
      </c>
      <c r="H2032">
        <v>-4.26</v>
      </c>
      <c r="I2032">
        <v>1.3</v>
      </c>
      <c r="J2032" s="38" t="s">
        <v>126</v>
      </c>
    </row>
    <row r="2033" spans="1:10" x14ac:dyDescent="0.25">
      <c r="A2033" s="5" t="s">
        <v>2702</v>
      </c>
      <c r="C2033">
        <v>12</v>
      </c>
      <c r="D2033">
        <v>142</v>
      </c>
      <c r="E2033">
        <v>7.71</v>
      </c>
      <c r="F2033">
        <v>116.72</v>
      </c>
      <c r="G2033">
        <v>5.3520000000000003</v>
      </c>
      <c r="H2033">
        <v>-4.218</v>
      </c>
      <c r="I2033">
        <v>1.3</v>
      </c>
      <c r="J2033" s="38" t="s">
        <v>126</v>
      </c>
    </row>
    <row r="2034" spans="1:10" x14ac:dyDescent="0.25">
      <c r="A2034" s="5" t="s">
        <v>2703</v>
      </c>
      <c r="C2034">
        <v>12</v>
      </c>
      <c r="D2034">
        <v>141</v>
      </c>
      <c r="E2034">
        <v>7.79</v>
      </c>
      <c r="F2034">
        <v>115.27</v>
      </c>
      <c r="G2034">
        <v>5.3730000000000002</v>
      </c>
      <c r="H2034">
        <v>-4.1760000000000002</v>
      </c>
      <c r="I2034">
        <v>1.4</v>
      </c>
      <c r="J2034" s="38" t="s">
        <v>126</v>
      </c>
    </row>
    <row r="2035" spans="1:10" x14ac:dyDescent="0.25">
      <c r="A2035" s="5" t="s">
        <v>2704</v>
      </c>
      <c r="C2035">
        <v>12</v>
      </c>
      <c r="D2035">
        <v>140</v>
      </c>
      <c r="E2035">
        <v>7.86</v>
      </c>
      <c r="F2035">
        <v>113.83</v>
      </c>
      <c r="G2035">
        <v>5.3970000000000002</v>
      </c>
      <c r="H2035">
        <v>-4.1349999999999998</v>
      </c>
      <c r="I2035">
        <v>1.4</v>
      </c>
      <c r="J2035" s="38" t="s">
        <v>126</v>
      </c>
    </row>
    <row r="2036" spans="1:10" x14ac:dyDescent="0.25">
      <c r="A2036" s="5" t="s">
        <v>2705</v>
      </c>
      <c r="C2036">
        <v>12</v>
      </c>
      <c r="D2036">
        <v>139</v>
      </c>
      <c r="E2036">
        <v>7.94</v>
      </c>
      <c r="F2036">
        <v>112.39</v>
      </c>
      <c r="G2036">
        <v>5.423</v>
      </c>
      <c r="H2036">
        <v>-4.093</v>
      </c>
      <c r="I2036">
        <v>1.4</v>
      </c>
      <c r="J2036" s="38" t="s">
        <v>126</v>
      </c>
    </row>
    <row r="2037" spans="1:10" x14ac:dyDescent="0.25">
      <c r="A2037" s="5" t="s">
        <v>2706</v>
      </c>
      <c r="C2037">
        <v>12</v>
      </c>
      <c r="D2037">
        <v>138</v>
      </c>
      <c r="E2037">
        <v>8.02</v>
      </c>
      <c r="F2037">
        <v>110.96</v>
      </c>
      <c r="G2037">
        <v>5.4489999999999998</v>
      </c>
      <c r="H2037">
        <v>-4.05</v>
      </c>
      <c r="I2037">
        <v>1.4</v>
      </c>
      <c r="J2037" s="38" t="s">
        <v>126</v>
      </c>
    </row>
    <row r="2038" spans="1:10" x14ac:dyDescent="0.25">
      <c r="A2038" s="5" t="s">
        <v>2707</v>
      </c>
      <c r="C2038">
        <v>12</v>
      </c>
      <c r="D2038">
        <v>137</v>
      </c>
      <c r="E2038">
        <v>8.1</v>
      </c>
      <c r="F2038">
        <v>109.55</v>
      </c>
      <c r="G2038">
        <v>5.476</v>
      </c>
      <c r="H2038">
        <v>-4.0039999999999996</v>
      </c>
      <c r="I2038">
        <v>1.4</v>
      </c>
      <c r="J2038" s="38" t="s">
        <v>126</v>
      </c>
    </row>
    <row r="2039" spans="1:10" x14ac:dyDescent="0.25">
      <c r="A2039" s="5" t="s">
        <v>2708</v>
      </c>
      <c r="C2039">
        <v>12</v>
      </c>
      <c r="D2039">
        <v>136</v>
      </c>
      <c r="E2039">
        <v>8.18</v>
      </c>
      <c r="F2039">
        <v>108.16</v>
      </c>
      <c r="G2039">
        <v>5.5019999999999998</v>
      </c>
      <c r="H2039">
        <v>-3.9569999999999999</v>
      </c>
      <c r="I2039">
        <v>1.5</v>
      </c>
      <c r="J2039" s="38" t="s">
        <v>126</v>
      </c>
    </row>
    <row r="2040" spans="1:10" x14ac:dyDescent="0.25">
      <c r="A2040" s="5" t="s">
        <v>2709</v>
      </c>
      <c r="C2040">
        <v>12</v>
      </c>
      <c r="D2040">
        <v>135</v>
      </c>
      <c r="E2040">
        <v>8.27</v>
      </c>
      <c r="F2040">
        <v>106.79</v>
      </c>
      <c r="G2040">
        <v>5.5270000000000001</v>
      </c>
      <c r="H2040">
        <v>-3.9079999999999999</v>
      </c>
      <c r="I2040">
        <v>1.5</v>
      </c>
      <c r="J2040" s="38" t="s">
        <v>126</v>
      </c>
    </row>
    <row r="2041" spans="1:10" x14ac:dyDescent="0.25">
      <c r="A2041" s="5" t="s">
        <v>2710</v>
      </c>
      <c r="C2041">
        <v>12</v>
      </c>
      <c r="D2041">
        <v>171.8</v>
      </c>
      <c r="E2041">
        <v>5.84</v>
      </c>
      <c r="F2041">
        <v>164.1</v>
      </c>
      <c r="G2041">
        <v>5.4569999999999999</v>
      </c>
      <c r="H2041">
        <v>-5.4009999999999998</v>
      </c>
      <c r="I2041">
        <v>-0.1</v>
      </c>
      <c r="J2041" s="38" t="s">
        <v>218</v>
      </c>
    </row>
    <row r="2042" spans="1:10" x14ac:dyDescent="0.25">
      <c r="A2042" s="5" t="s">
        <v>2711</v>
      </c>
      <c r="C2042">
        <v>12</v>
      </c>
      <c r="D2042">
        <v>43.2</v>
      </c>
      <c r="E2042">
        <v>15.72</v>
      </c>
      <c r="F2042">
        <v>28.07</v>
      </c>
      <c r="G2042">
        <v>5.6689999999999996</v>
      </c>
      <c r="H2042">
        <v>4.1319999999999997</v>
      </c>
      <c r="I2042">
        <v>15.1</v>
      </c>
      <c r="J2042" s="38" t="s">
        <v>219</v>
      </c>
    </row>
    <row r="2043" spans="1:10" x14ac:dyDescent="0.25">
      <c r="A2043" s="5" t="s">
        <v>2270</v>
      </c>
      <c r="C2043">
        <v>12</v>
      </c>
      <c r="D2043">
        <v>180</v>
      </c>
      <c r="E2043">
        <v>6.08</v>
      </c>
      <c r="F2043">
        <v>180</v>
      </c>
      <c r="G2043">
        <v>5.4020000000000001</v>
      </c>
      <c r="H2043">
        <v>-5.4020000000000001</v>
      </c>
      <c r="I2043">
        <v>0.1</v>
      </c>
      <c r="J2043" s="38" t="s">
        <v>929</v>
      </c>
    </row>
    <row r="2044" spans="1:10" x14ac:dyDescent="0.25">
      <c r="A2044" s="5" t="s">
        <v>2285</v>
      </c>
      <c r="C2044">
        <v>12</v>
      </c>
      <c r="D2044">
        <v>165</v>
      </c>
      <c r="E2044">
        <v>6.17</v>
      </c>
      <c r="F2044">
        <v>151.22</v>
      </c>
      <c r="G2044">
        <v>5.68</v>
      </c>
      <c r="H2044">
        <v>-5.4859999999999998</v>
      </c>
      <c r="I2044">
        <v>0.7</v>
      </c>
      <c r="J2044" s="38" t="s">
        <v>929</v>
      </c>
    </row>
    <row r="2045" spans="1:10" x14ac:dyDescent="0.25">
      <c r="A2045" s="5" t="s">
        <v>2300</v>
      </c>
      <c r="C2045">
        <v>12</v>
      </c>
      <c r="D2045">
        <v>150</v>
      </c>
      <c r="E2045">
        <v>6.91</v>
      </c>
      <c r="F2045">
        <v>123.85</v>
      </c>
      <c r="G2045">
        <v>6.0919999999999996</v>
      </c>
      <c r="H2045">
        <v>-5.2750000000000004</v>
      </c>
      <c r="I2045">
        <v>1.4</v>
      </c>
      <c r="J2045" s="38" t="s">
        <v>929</v>
      </c>
    </row>
    <row r="2046" spans="1:10" x14ac:dyDescent="0.25">
      <c r="A2046" s="5" t="s">
        <v>2315</v>
      </c>
      <c r="C2046">
        <v>12</v>
      </c>
      <c r="D2046">
        <v>135</v>
      </c>
      <c r="E2046">
        <v>8.2799999999999994</v>
      </c>
      <c r="F2046">
        <v>101.49</v>
      </c>
      <c r="G2046">
        <v>6.4669999999999996</v>
      </c>
      <c r="H2046">
        <v>-4.5720000000000001</v>
      </c>
      <c r="I2046">
        <v>2.5</v>
      </c>
      <c r="J2046" s="38" t="s">
        <v>929</v>
      </c>
    </row>
    <row r="2047" spans="1:10" x14ac:dyDescent="0.25">
      <c r="A2047" s="5" t="s">
        <v>2330</v>
      </c>
      <c r="C2047">
        <v>12</v>
      </c>
      <c r="D2047">
        <v>120</v>
      </c>
      <c r="E2047">
        <v>9.99</v>
      </c>
      <c r="F2047">
        <v>83.97</v>
      </c>
      <c r="G2047">
        <v>6.7830000000000004</v>
      </c>
      <c r="H2047">
        <v>-3.391</v>
      </c>
      <c r="I2047">
        <v>4.2</v>
      </c>
      <c r="J2047" s="38" t="s">
        <v>929</v>
      </c>
    </row>
    <row r="2048" spans="1:10" x14ac:dyDescent="0.25">
      <c r="A2048" s="5" t="s">
        <v>2340</v>
      </c>
      <c r="C2048">
        <v>12</v>
      </c>
      <c r="D2048">
        <v>110</v>
      </c>
      <c r="E2048">
        <v>11.18</v>
      </c>
      <c r="F2048">
        <v>74.22</v>
      </c>
      <c r="G2048">
        <v>6.9349999999999996</v>
      </c>
      <c r="H2048">
        <v>-2.3719999999999999</v>
      </c>
      <c r="I2048">
        <v>7.9</v>
      </c>
      <c r="J2048" s="38" t="s">
        <v>929</v>
      </c>
    </row>
    <row r="2049" spans="1:10" x14ac:dyDescent="0.25">
      <c r="A2049" s="5" t="s">
        <v>2360</v>
      </c>
      <c r="C2049">
        <v>12</v>
      </c>
      <c r="D2049">
        <v>90</v>
      </c>
      <c r="E2049">
        <v>13.27</v>
      </c>
      <c r="F2049">
        <v>56.85</v>
      </c>
      <c r="G2049">
        <v>6.9260000000000002</v>
      </c>
      <c r="H2049">
        <v>0</v>
      </c>
      <c r="I2049">
        <v>21</v>
      </c>
      <c r="J2049" s="38" t="s">
        <v>929</v>
      </c>
    </row>
    <row r="2050" spans="1:10" x14ac:dyDescent="0.25">
      <c r="A2050" s="5" t="s">
        <v>2370</v>
      </c>
      <c r="C2050">
        <v>12</v>
      </c>
      <c r="D2050">
        <v>80</v>
      </c>
      <c r="E2050">
        <v>14.16</v>
      </c>
      <c r="F2050">
        <v>50.1</v>
      </c>
      <c r="G2050">
        <v>6.758</v>
      </c>
      <c r="H2050">
        <v>1.1739999999999999</v>
      </c>
      <c r="I2050">
        <v>21</v>
      </c>
      <c r="J2050" s="38" t="s">
        <v>929</v>
      </c>
    </row>
    <row r="2051" spans="1:10" x14ac:dyDescent="0.25">
      <c r="A2051" s="5" t="s">
        <v>2375</v>
      </c>
      <c r="C2051">
        <v>12</v>
      </c>
      <c r="D2051">
        <v>75</v>
      </c>
      <c r="E2051">
        <v>14.55</v>
      </c>
      <c r="F2051">
        <v>46.88</v>
      </c>
      <c r="G2051">
        <v>6.6539999999999999</v>
      </c>
      <c r="H2051">
        <v>1.722</v>
      </c>
      <c r="I2051">
        <v>20.9</v>
      </c>
      <c r="J2051" s="38" t="s">
        <v>929</v>
      </c>
    </row>
    <row r="2052" spans="1:10" x14ac:dyDescent="0.25">
      <c r="A2052" s="5" t="s">
        <v>2380</v>
      </c>
      <c r="C2052">
        <v>12</v>
      </c>
      <c r="D2052">
        <v>70</v>
      </c>
      <c r="E2052">
        <v>14.89</v>
      </c>
      <c r="F2052">
        <v>43.76</v>
      </c>
      <c r="G2052">
        <v>6.5309999999999997</v>
      </c>
      <c r="H2052">
        <v>2.234</v>
      </c>
      <c r="I2052">
        <v>20.9</v>
      </c>
      <c r="J2052" s="38" t="s">
        <v>929</v>
      </c>
    </row>
    <row r="2053" spans="1:10" x14ac:dyDescent="0.25">
      <c r="A2053" s="5" t="s">
        <v>2390</v>
      </c>
      <c r="C2053">
        <v>12</v>
      </c>
      <c r="D2053">
        <v>60</v>
      </c>
      <c r="E2053">
        <v>15.4</v>
      </c>
      <c r="F2053">
        <v>37.9</v>
      </c>
      <c r="G2053">
        <v>6.1820000000000004</v>
      </c>
      <c r="H2053">
        <v>3.0910000000000002</v>
      </c>
      <c r="I2053">
        <v>20.2</v>
      </c>
      <c r="J2053" s="38" t="s">
        <v>929</v>
      </c>
    </row>
    <row r="2054" spans="1:10" x14ac:dyDescent="0.25">
      <c r="A2054" s="5" t="s">
        <v>2712</v>
      </c>
      <c r="C2054">
        <v>12</v>
      </c>
      <c r="D2054">
        <v>165.7</v>
      </c>
      <c r="E2054">
        <v>6.15</v>
      </c>
      <c r="F2054">
        <v>152.62</v>
      </c>
      <c r="G2054">
        <v>5.6609999999999996</v>
      </c>
      <c r="H2054">
        <v>-5.4859999999999998</v>
      </c>
      <c r="I2054">
        <v>0.7</v>
      </c>
      <c r="J2054" s="38" t="s">
        <v>1051</v>
      </c>
    </row>
    <row r="2055" spans="1:10" x14ac:dyDescent="0.25">
      <c r="A2055" s="5" t="s">
        <v>2392</v>
      </c>
      <c r="C2055">
        <v>12</v>
      </c>
      <c r="D2055">
        <v>180</v>
      </c>
      <c r="E2055">
        <v>6.07</v>
      </c>
      <c r="F2055">
        <v>180</v>
      </c>
      <c r="G2055">
        <v>5.3959999999999999</v>
      </c>
      <c r="H2055">
        <v>-5.3959999999999999</v>
      </c>
      <c r="I2055">
        <v>0.1</v>
      </c>
      <c r="J2055" s="38" t="s">
        <v>1053</v>
      </c>
    </row>
    <row r="2056" spans="1:10" x14ac:dyDescent="0.25">
      <c r="A2056" s="5" t="s">
        <v>2407</v>
      </c>
      <c r="C2056">
        <v>12</v>
      </c>
      <c r="D2056">
        <v>165</v>
      </c>
      <c r="E2056">
        <v>6.16</v>
      </c>
      <c r="F2056">
        <v>151.18</v>
      </c>
      <c r="G2056">
        <v>5.6829999999999998</v>
      </c>
      <c r="H2056">
        <v>-5.49</v>
      </c>
      <c r="I2056">
        <v>0.7</v>
      </c>
      <c r="J2056" s="38" t="s">
        <v>1053</v>
      </c>
    </row>
    <row r="2057" spans="1:10" x14ac:dyDescent="0.25">
      <c r="A2057" s="5" t="s">
        <v>2422</v>
      </c>
      <c r="C2057">
        <v>12</v>
      </c>
      <c r="D2057">
        <v>150</v>
      </c>
      <c r="E2057">
        <v>6.9</v>
      </c>
      <c r="F2057">
        <v>123.78</v>
      </c>
      <c r="G2057">
        <v>6.0990000000000002</v>
      </c>
      <c r="H2057">
        <v>-5.2809999999999997</v>
      </c>
      <c r="I2057">
        <v>1.4</v>
      </c>
      <c r="J2057" s="38" t="s">
        <v>1053</v>
      </c>
    </row>
    <row r="2058" spans="1:10" x14ac:dyDescent="0.25">
      <c r="A2058" s="5" t="s">
        <v>2437</v>
      </c>
      <c r="C2058">
        <v>12</v>
      </c>
      <c r="D2058">
        <v>135</v>
      </c>
      <c r="E2058">
        <v>8.27</v>
      </c>
      <c r="F2058">
        <v>101.34</v>
      </c>
      <c r="G2058">
        <v>6.4850000000000003</v>
      </c>
      <c r="H2058">
        <v>-4.5860000000000003</v>
      </c>
      <c r="I2058">
        <v>2.4</v>
      </c>
      <c r="J2058" s="38" t="s">
        <v>1053</v>
      </c>
    </row>
    <row r="2059" spans="1:10" x14ac:dyDescent="0.25">
      <c r="A2059" s="5" t="s">
        <v>2452</v>
      </c>
      <c r="C2059">
        <v>12</v>
      </c>
      <c r="D2059">
        <v>120</v>
      </c>
      <c r="E2059">
        <v>9.99</v>
      </c>
      <c r="F2059">
        <v>83.76</v>
      </c>
      <c r="G2059">
        <v>6.8170000000000002</v>
      </c>
      <c r="H2059">
        <v>-3.4079999999999999</v>
      </c>
      <c r="I2059">
        <v>3.9</v>
      </c>
      <c r="J2059" s="38" t="s">
        <v>1053</v>
      </c>
    </row>
    <row r="2060" spans="1:10" x14ac:dyDescent="0.25">
      <c r="A2060" s="5" t="s">
        <v>2462</v>
      </c>
      <c r="C2060">
        <v>12</v>
      </c>
      <c r="D2060">
        <v>110</v>
      </c>
      <c r="E2060">
        <v>11.2</v>
      </c>
      <c r="F2060">
        <v>73.98</v>
      </c>
      <c r="G2060">
        <v>6.9880000000000004</v>
      </c>
      <c r="H2060">
        <v>-2.39</v>
      </c>
      <c r="I2060">
        <v>6.8</v>
      </c>
      <c r="J2060" s="38" t="s">
        <v>1053</v>
      </c>
    </row>
    <row r="2061" spans="1:10" x14ac:dyDescent="0.25">
      <c r="A2061" s="5" t="s">
        <v>2482</v>
      </c>
      <c r="C2061">
        <v>12</v>
      </c>
      <c r="D2061">
        <v>90</v>
      </c>
      <c r="E2061">
        <v>13.29</v>
      </c>
      <c r="F2061">
        <v>56.62</v>
      </c>
      <c r="G2061">
        <v>6.984</v>
      </c>
      <c r="H2061">
        <v>0</v>
      </c>
      <c r="I2061">
        <v>21</v>
      </c>
      <c r="J2061" s="38" t="s">
        <v>1053</v>
      </c>
    </row>
    <row r="2062" spans="1:10" x14ac:dyDescent="0.25">
      <c r="A2062" s="5" t="s">
        <v>2492</v>
      </c>
      <c r="C2062">
        <v>12</v>
      </c>
      <c r="D2062">
        <v>80</v>
      </c>
      <c r="E2062">
        <v>14.18</v>
      </c>
      <c r="F2062">
        <v>49.93</v>
      </c>
      <c r="G2062">
        <v>6.8070000000000004</v>
      </c>
      <c r="H2062">
        <v>1.1819999999999999</v>
      </c>
      <c r="I2062">
        <v>21</v>
      </c>
      <c r="J2062" s="38" t="s">
        <v>1053</v>
      </c>
    </row>
    <row r="2063" spans="1:10" x14ac:dyDescent="0.25">
      <c r="A2063" s="5" t="s">
        <v>2497</v>
      </c>
      <c r="C2063">
        <v>12</v>
      </c>
      <c r="D2063">
        <v>75</v>
      </c>
      <c r="E2063">
        <v>14.57</v>
      </c>
      <c r="F2063">
        <v>46.71</v>
      </c>
      <c r="G2063">
        <v>6.7039999999999997</v>
      </c>
      <c r="H2063">
        <v>1.7350000000000001</v>
      </c>
      <c r="I2063">
        <v>21</v>
      </c>
      <c r="J2063" s="38" t="s">
        <v>1053</v>
      </c>
    </row>
    <row r="2064" spans="1:10" x14ac:dyDescent="0.25">
      <c r="A2064" s="5" t="s">
        <v>2502</v>
      </c>
      <c r="C2064">
        <v>12</v>
      </c>
      <c r="D2064">
        <v>70</v>
      </c>
      <c r="E2064">
        <v>14.92</v>
      </c>
      <c r="F2064">
        <v>43.58</v>
      </c>
      <c r="G2064">
        <v>6.5880000000000001</v>
      </c>
      <c r="H2064">
        <v>2.2530000000000001</v>
      </c>
      <c r="I2064">
        <v>20.9</v>
      </c>
      <c r="J2064" s="38" t="s">
        <v>1053</v>
      </c>
    </row>
    <row r="2065" spans="1:10" x14ac:dyDescent="0.25">
      <c r="A2065" s="5" t="s">
        <v>2512</v>
      </c>
      <c r="C2065">
        <v>12</v>
      </c>
      <c r="D2065">
        <v>60</v>
      </c>
      <c r="E2065">
        <v>15.47</v>
      </c>
      <c r="F2065">
        <v>37.590000000000003</v>
      </c>
      <c r="G2065">
        <v>6.2869999999999999</v>
      </c>
      <c r="H2065">
        <v>3.1440000000000001</v>
      </c>
      <c r="I2065">
        <v>20.5</v>
      </c>
      <c r="J2065" s="38" t="s">
        <v>1053</v>
      </c>
    </row>
    <row r="2066" spans="1:10" x14ac:dyDescent="0.25">
      <c r="A2066" s="5" t="s">
        <v>2713</v>
      </c>
      <c r="C2066">
        <v>12</v>
      </c>
      <c r="D2066">
        <v>165.5</v>
      </c>
      <c r="E2066">
        <v>6.15</v>
      </c>
      <c r="F2066">
        <v>152.16999999999999</v>
      </c>
      <c r="G2066">
        <v>5.67</v>
      </c>
      <c r="H2066">
        <v>-5.49</v>
      </c>
      <c r="I2066">
        <v>0.7</v>
      </c>
      <c r="J2066" s="38" t="s">
        <v>1175</v>
      </c>
    </row>
    <row r="2067" spans="1:10" x14ac:dyDescent="0.25">
      <c r="A2067" s="5" t="s">
        <v>2514</v>
      </c>
      <c r="C2067">
        <v>12</v>
      </c>
      <c r="D2067">
        <v>180</v>
      </c>
      <c r="E2067">
        <v>6.14</v>
      </c>
      <c r="F2067">
        <v>180</v>
      </c>
      <c r="G2067">
        <v>5.0220000000000002</v>
      </c>
      <c r="H2067">
        <v>-5.0220000000000002</v>
      </c>
      <c r="I2067">
        <v>0.2</v>
      </c>
      <c r="J2067" s="38" t="s">
        <v>122</v>
      </c>
    </row>
    <row r="2068" spans="1:10" x14ac:dyDescent="0.25">
      <c r="A2068" s="5" t="s">
        <v>2529</v>
      </c>
      <c r="C2068">
        <v>12</v>
      </c>
      <c r="D2068">
        <v>165</v>
      </c>
      <c r="E2068">
        <v>6.18</v>
      </c>
      <c r="F2068">
        <v>152.13</v>
      </c>
      <c r="G2068">
        <v>5.3209999999999997</v>
      </c>
      <c r="H2068">
        <v>-5.14</v>
      </c>
      <c r="I2068">
        <v>0.9</v>
      </c>
      <c r="J2068" s="38" t="s">
        <v>122</v>
      </c>
    </row>
    <row r="2069" spans="1:10" x14ac:dyDescent="0.25">
      <c r="A2069" s="5" t="s">
        <v>2544</v>
      </c>
      <c r="C2069">
        <v>12</v>
      </c>
      <c r="D2069">
        <v>150</v>
      </c>
      <c r="E2069">
        <v>6.89</v>
      </c>
      <c r="F2069">
        <v>125.91</v>
      </c>
      <c r="G2069">
        <v>5.6289999999999996</v>
      </c>
      <c r="H2069">
        <v>-4.875</v>
      </c>
      <c r="I2069">
        <v>1.4</v>
      </c>
      <c r="J2069" s="38" t="s">
        <v>122</v>
      </c>
    </row>
    <row r="2070" spans="1:10" x14ac:dyDescent="0.25">
      <c r="A2070" s="5" t="s">
        <v>2559</v>
      </c>
      <c r="C2070">
        <v>12</v>
      </c>
      <c r="D2070">
        <v>135</v>
      </c>
      <c r="E2070">
        <v>8.1300000000000008</v>
      </c>
      <c r="F2070">
        <v>103.69</v>
      </c>
      <c r="G2070">
        <v>5.9740000000000002</v>
      </c>
      <c r="H2070">
        <v>-4.2240000000000002</v>
      </c>
      <c r="I2070">
        <v>2</v>
      </c>
      <c r="J2070" s="38" t="s">
        <v>122</v>
      </c>
    </row>
    <row r="2071" spans="1:10" x14ac:dyDescent="0.25">
      <c r="A2071" s="5" t="s">
        <v>2574</v>
      </c>
      <c r="C2071">
        <v>12</v>
      </c>
      <c r="D2071">
        <v>120</v>
      </c>
      <c r="E2071">
        <v>9.6999999999999993</v>
      </c>
      <c r="F2071">
        <v>85.35</v>
      </c>
      <c r="G2071">
        <v>6.3680000000000003</v>
      </c>
      <c r="H2071">
        <v>-3.1840000000000002</v>
      </c>
      <c r="I2071">
        <v>2.8</v>
      </c>
      <c r="J2071" s="38" t="s">
        <v>122</v>
      </c>
    </row>
    <row r="2072" spans="1:10" x14ac:dyDescent="0.25">
      <c r="A2072" s="5" t="s">
        <v>2584</v>
      </c>
      <c r="C2072">
        <v>12</v>
      </c>
      <c r="D2072">
        <v>110</v>
      </c>
      <c r="E2072">
        <v>10.85</v>
      </c>
      <c r="F2072">
        <v>75.099999999999994</v>
      </c>
      <c r="G2072">
        <v>6.6029999999999998</v>
      </c>
      <c r="H2072">
        <v>-2.258</v>
      </c>
      <c r="I2072">
        <v>3.8</v>
      </c>
      <c r="J2072" s="38" t="s">
        <v>122</v>
      </c>
    </row>
    <row r="2073" spans="1:10" x14ac:dyDescent="0.25">
      <c r="A2073" s="5" t="s">
        <v>2604</v>
      </c>
      <c r="C2073">
        <v>12</v>
      </c>
      <c r="D2073">
        <v>90</v>
      </c>
      <c r="E2073">
        <v>13.08</v>
      </c>
      <c r="F2073">
        <v>57.67</v>
      </c>
      <c r="G2073">
        <v>6.88</v>
      </c>
      <c r="H2073">
        <v>0</v>
      </c>
      <c r="I2073">
        <v>12.3</v>
      </c>
      <c r="J2073" s="38" t="s">
        <v>122</v>
      </c>
    </row>
    <row r="2074" spans="1:10" x14ac:dyDescent="0.25">
      <c r="A2074" s="5" t="s">
        <v>2614</v>
      </c>
      <c r="C2074">
        <v>12</v>
      </c>
      <c r="D2074">
        <v>80</v>
      </c>
      <c r="E2074">
        <v>13.94</v>
      </c>
      <c r="F2074">
        <v>49.4</v>
      </c>
      <c r="G2074">
        <v>6.8319999999999999</v>
      </c>
      <c r="H2074">
        <v>1.1859999999999999</v>
      </c>
      <c r="I2074">
        <v>20.3</v>
      </c>
      <c r="J2074" s="38" t="s">
        <v>122</v>
      </c>
    </row>
    <row r="2075" spans="1:10" x14ac:dyDescent="0.25">
      <c r="A2075" s="5" t="s">
        <v>2619</v>
      </c>
      <c r="C2075">
        <v>12</v>
      </c>
      <c r="D2075">
        <v>75</v>
      </c>
      <c r="E2075">
        <v>14.34</v>
      </c>
      <c r="F2075">
        <v>46.17</v>
      </c>
      <c r="G2075">
        <v>6.7519999999999998</v>
      </c>
      <c r="H2075">
        <v>1.748</v>
      </c>
      <c r="I2075">
        <v>20.3</v>
      </c>
      <c r="J2075" s="38" t="s">
        <v>122</v>
      </c>
    </row>
    <row r="2076" spans="1:10" x14ac:dyDescent="0.25">
      <c r="A2076" s="5" t="s">
        <v>2624</v>
      </c>
      <c r="C2076">
        <v>12</v>
      </c>
      <c r="D2076">
        <v>70</v>
      </c>
      <c r="E2076">
        <v>14.71</v>
      </c>
      <c r="F2076">
        <v>43.03</v>
      </c>
      <c r="G2076">
        <v>6.6619999999999999</v>
      </c>
      <c r="H2076">
        <v>2.2789999999999999</v>
      </c>
      <c r="I2076">
        <v>20.2</v>
      </c>
      <c r="J2076" s="38" t="s">
        <v>122</v>
      </c>
    </row>
    <row r="2077" spans="1:10" x14ac:dyDescent="0.25">
      <c r="A2077" s="5" t="s">
        <v>2634</v>
      </c>
      <c r="C2077">
        <v>12</v>
      </c>
      <c r="D2077">
        <v>60</v>
      </c>
      <c r="E2077">
        <v>15.31</v>
      </c>
      <c r="F2077">
        <v>37.03</v>
      </c>
      <c r="G2077">
        <v>6.4359999999999999</v>
      </c>
      <c r="H2077">
        <v>3.218</v>
      </c>
      <c r="I2077">
        <v>19.600000000000001</v>
      </c>
      <c r="J2077" s="38" t="s">
        <v>122</v>
      </c>
    </row>
    <row r="2078" spans="1:10" x14ac:dyDescent="0.25">
      <c r="A2078" s="5" t="s">
        <v>2642</v>
      </c>
      <c r="C2078">
        <v>12</v>
      </c>
      <c r="D2078">
        <v>52</v>
      </c>
      <c r="E2078">
        <v>15.65</v>
      </c>
      <c r="F2078">
        <v>32.54</v>
      </c>
      <c r="G2078">
        <v>6.18</v>
      </c>
      <c r="H2078">
        <v>3.8050000000000002</v>
      </c>
      <c r="I2078">
        <v>18.100000000000001</v>
      </c>
      <c r="J2078" s="38" t="s">
        <v>122</v>
      </c>
    </row>
    <row r="2079" spans="1:10" x14ac:dyDescent="0.25">
      <c r="A2079" s="5" t="s">
        <v>2663</v>
      </c>
      <c r="C2079">
        <v>12</v>
      </c>
      <c r="D2079">
        <v>167.5</v>
      </c>
      <c r="E2079">
        <v>6.13</v>
      </c>
      <c r="F2079">
        <v>156.71</v>
      </c>
      <c r="G2079">
        <v>5.2709999999999999</v>
      </c>
      <c r="H2079">
        <v>-5.1449999999999996</v>
      </c>
      <c r="I2079">
        <v>0.8</v>
      </c>
      <c r="J2079" s="38" t="s">
        <v>220</v>
      </c>
    </row>
    <row r="2080" spans="1:10" x14ac:dyDescent="0.25">
      <c r="A2080" s="5" t="s">
        <v>2664</v>
      </c>
      <c r="C2080">
        <v>12</v>
      </c>
      <c r="D2080">
        <v>180</v>
      </c>
      <c r="E2080">
        <v>5.91</v>
      </c>
      <c r="F2080">
        <v>180</v>
      </c>
      <c r="G2080">
        <v>5.2839999999999998</v>
      </c>
      <c r="H2080">
        <v>-5.2839999999999998</v>
      </c>
      <c r="I2080">
        <v>-0.2</v>
      </c>
      <c r="J2080" s="38" t="s">
        <v>126</v>
      </c>
    </row>
    <row r="2081" spans="1:10" x14ac:dyDescent="0.25">
      <c r="A2081" s="5" t="s">
        <v>2679</v>
      </c>
      <c r="C2081">
        <v>12</v>
      </c>
      <c r="D2081">
        <v>165</v>
      </c>
      <c r="E2081">
        <v>6.08</v>
      </c>
      <c r="F2081">
        <v>151.55000000000001</v>
      </c>
      <c r="G2081">
        <v>5.4649999999999999</v>
      </c>
      <c r="H2081">
        <v>-5.2779999999999996</v>
      </c>
      <c r="I2081">
        <v>0</v>
      </c>
      <c r="J2081" s="38" t="s">
        <v>126</v>
      </c>
    </row>
    <row r="2082" spans="1:10" x14ac:dyDescent="0.25">
      <c r="A2082" s="5" t="s">
        <v>2714</v>
      </c>
      <c r="C2082">
        <v>12</v>
      </c>
      <c r="D2082">
        <v>150</v>
      </c>
      <c r="E2082">
        <v>7.09</v>
      </c>
      <c r="F2082">
        <v>127.9</v>
      </c>
      <c r="G2082">
        <v>5.3369999999999997</v>
      </c>
      <c r="H2082">
        <v>-4.6219999999999999</v>
      </c>
      <c r="I2082">
        <v>1</v>
      </c>
      <c r="J2082" s="38" t="s">
        <v>126</v>
      </c>
    </row>
    <row r="2083" spans="1:10" x14ac:dyDescent="0.25">
      <c r="A2083" s="5" t="s">
        <v>2709</v>
      </c>
      <c r="C2083">
        <v>12</v>
      </c>
      <c r="D2083">
        <v>135</v>
      </c>
      <c r="E2083">
        <v>8.27</v>
      </c>
      <c r="F2083">
        <v>106.79</v>
      </c>
      <c r="G2083">
        <v>5.5270000000000001</v>
      </c>
      <c r="H2083">
        <v>-3.9079999999999999</v>
      </c>
      <c r="I2083">
        <v>1.5</v>
      </c>
      <c r="J2083" s="38" t="s">
        <v>126</v>
      </c>
    </row>
    <row r="2084" spans="1:10" x14ac:dyDescent="0.25">
      <c r="A2084" s="5" t="s">
        <v>2710</v>
      </c>
      <c r="C2084">
        <v>12</v>
      </c>
      <c r="D2084">
        <v>171.8</v>
      </c>
      <c r="E2084">
        <v>5.84</v>
      </c>
      <c r="F2084">
        <v>164.1</v>
      </c>
      <c r="G2084">
        <v>5.4569999999999999</v>
      </c>
      <c r="H2084">
        <v>-5.4009999999999998</v>
      </c>
      <c r="I2084">
        <v>-0.1</v>
      </c>
      <c r="J2084" s="38" t="s">
        <v>218</v>
      </c>
    </row>
    <row r="2085" spans="1:10" x14ac:dyDescent="0.25">
      <c r="A2085" s="5" t="s">
        <v>2711</v>
      </c>
      <c r="C2085">
        <v>12</v>
      </c>
      <c r="D2085">
        <v>43.2</v>
      </c>
      <c r="E2085">
        <v>15.72</v>
      </c>
      <c r="F2085">
        <v>28.07</v>
      </c>
      <c r="G2085">
        <v>5.6689999999999996</v>
      </c>
      <c r="H2085">
        <v>4.1319999999999997</v>
      </c>
      <c r="I2085">
        <v>15.1</v>
      </c>
      <c r="J2085" s="38" t="s">
        <v>219</v>
      </c>
    </row>
    <row r="2086" spans="1:10" x14ac:dyDescent="0.25">
      <c r="A2086" s="5" t="s">
        <v>200</v>
      </c>
    </row>
    <row r="2087" spans="1:10" x14ac:dyDescent="0.25">
      <c r="A2087" s="5" t="s">
        <v>266</v>
      </c>
      <c r="C2087" t="s">
        <v>194</v>
      </c>
      <c r="D2087" t="s">
        <v>104</v>
      </c>
      <c r="E2087" t="s">
        <v>105</v>
      </c>
      <c r="F2087" t="s">
        <v>106</v>
      </c>
      <c r="G2087" t="s">
        <v>205</v>
      </c>
      <c r="H2087" t="s">
        <v>108</v>
      </c>
      <c r="I2087" t="s">
        <v>206</v>
      </c>
      <c r="J2087" s="38" t="s">
        <v>37</v>
      </c>
    </row>
    <row r="2088" spans="1:10" x14ac:dyDescent="0.25">
      <c r="A2088" s="5" t="s">
        <v>200</v>
      </c>
    </row>
    <row r="2089" spans="1:10" x14ac:dyDescent="0.25">
      <c r="A2089" s="5" t="s">
        <v>2715</v>
      </c>
      <c r="C2089">
        <v>16</v>
      </c>
      <c r="D2089">
        <v>180</v>
      </c>
      <c r="E2089">
        <v>8.8699999999999992</v>
      </c>
      <c r="F2089">
        <v>180</v>
      </c>
      <c r="G2089">
        <v>6.4320000000000004</v>
      </c>
      <c r="H2089">
        <v>-6.4320000000000004</v>
      </c>
      <c r="I2089">
        <v>0.3</v>
      </c>
      <c r="J2089" s="38" t="s">
        <v>929</v>
      </c>
    </row>
    <row r="2090" spans="1:10" x14ac:dyDescent="0.25">
      <c r="A2090" s="5" t="s">
        <v>2716</v>
      </c>
      <c r="C2090">
        <v>16</v>
      </c>
      <c r="D2090">
        <v>179</v>
      </c>
      <c r="E2090">
        <v>8.8699999999999992</v>
      </c>
      <c r="F2090">
        <v>178.27</v>
      </c>
      <c r="G2090">
        <v>6.4390000000000001</v>
      </c>
      <c r="H2090">
        <v>-6.4379999999999997</v>
      </c>
      <c r="I2090">
        <v>0.3</v>
      </c>
      <c r="J2090" s="38" t="s">
        <v>929</v>
      </c>
    </row>
    <row r="2091" spans="1:10" x14ac:dyDescent="0.25">
      <c r="A2091" s="5" t="s">
        <v>2717</v>
      </c>
      <c r="C2091">
        <v>16</v>
      </c>
      <c r="D2091">
        <v>178</v>
      </c>
      <c r="E2091">
        <v>8.8699999999999992</v>
      </c>
      <c r="F2091">
        <v>176.54</v>
      </c>
      <c r="G2091">
        <v>6.4459999999999997</v>
      </c>
      <c r="H2091">
        <v>-6.4420000000000002</v>
      </c>
      <c r="I2091">
        <v>0.4</v>
      </c>
      <c r="J2091" s="38" t="s">
        <v>929</v>
      </c>
    </row>
    <row r="2092" spans="1:10" x14ac:dyDescent="0.25">
      <c r="A2092" s="5" t="s">
        <v>2718</v>
      </c>
      <c r="C2092">
        <v>16</v>
      </c>
      <c r="D2092">
        <v>177</v>
      </c>
      <c r="E2092">
        <v>8.8699999999999992</v>
      </c>
      <c r="F2092">
        <v>174.81</v>
      </c>
      <c r="G2092">
        <v>6.4539999999999997</v>
      </c>
      <c r="H2092">
        <v>-6.4459999999999997</v>
      </c>
      <c r="I2092">
        <v>0.5</v>
      </c>
      <c r="J2092" s="38" t="s">
        <v>929</v>
      </c>
    </row>
    <row r="2093" spans="1:10" x14ac:dyDescent="0.25">
      <c r="A2093" s="5" t="s">
        <v>2719</v>
      </c>
      <c r="C2093">
        <v>16</v>
      </c>
      <c r="D2093">
        <v>176</v>
      </c>
      <c r="E2093">
        <v>8.8699999999999992</v>
      </c>
      <c r="F2093">
        <v>173.08</v>
      </c>
      <c r="G2093">
        <v>6.4630000000000001</v>
      </c>
      <c r="H2093">
        <v>-6.4480000000000004</v>
      </c>
      <c r="I2093">
        <v>0.6</v>
      </c>
      <c r="J2093" s="38" t="s">
        <v>929</v>
      </c>
    </row>
    <row r="2094" spans="1:10" x14ac:dyDescent="0.25">
      <c r="A2094" s="5" t="s">
        <v>2720</v>
      </c>
      <c r="C2094">
        <v>16</v>
      </c>
      <c r="D2094">
        <v>175</v>
      </c>
      <c r="E2094">
        <v>8.8699999999999992</v>
      </c>
      <c r="F2094">
        <v>171.35</v>
      </c>
      <c r="G2094">
        <v>6.4729999999999999</v>
      </c>
      <c r="H2094">
        <v>-6.4480000000000004</v>
      </c>
      <c r="I2094">
        <v>0.6</v>
      </c>
      <c r="J2094" s="38" t="s">
        <v>929</v>
      </c>
    </row>
    <row r="2095" spans="1:10" x14ac:dyDescent="0.25">
      <c r="A2095" s="5" t="s">
        <v>2721</v>
      </c>
      <c r="C2095">
        <v>16</v>
      </c>
      <c r="D2095">
        <v>174</v>
      </c>
      <c r="E2095">
        <v>8.8800000000000008</v>
      </c>
      <c r="F2095">
        <v>169.62</v>
      </c>
      <c r="G2095">
        <v>6.4829999999999997</v>
      </c>
      <c r="H2095">
        <v>-6.4480000000000004</v>
      </c>
      <c r="I2095">
        <v>0.7</v>
      </c>
      <c r="J2095" s="38" t="s">
        <v>929</v>
      </c>
    </row>
    <row r="2096" spans="1:10" x14ac:dyDescent="0.25">
      <c r="A2096" s="5" t="s">
        <v>2722</v>
      </c>
      <c r="C2096">
        <v>16</v>
      </c>
      <c r="D2096">
        <v>173</v>
      </c>
      <c r="E2096">
        <v>8.89</v>
      </c>
      <c r="F2096">
        <v>167.89</v>
      </c>
      <c r="G2096">
        <v>6.4939999999999998</v>
      </c>
      <c r="H2096">
        <v>-6.4459999999999997</v>
      </c>
      <c r="I2096">
        <v>0.7</v>
      </c>
      <c r="J2096" s="38" t="s">
        <v>929</v>
      </c>
    </row>
    <row r="2097" spans="1:10" x14ac:dyDescent="0.25">
      <c r="A2097" s="5" t="s">
        <v>2723</v>
      </c>
      <c r="C2097">
        <v>16</v>
      </c>
      <c r="D2097">
        <v>172</v>
      </c>
      <c r="E2097">
        <v>8.91</v>
      </c>
      <c r="F2097">
        <v>166.17</v>
      </c>
      <c r="G2097">
        <v>6.5060000000000002</v>
      </c>
      <c r="H2097">
        <v>-6.4429999999999996</v>
      </c>
      <c r="I2097">
        <v>0.8</v>
      </c>
      <c r="J2097" s="38" t="s">
        <v>929</v>
      </c>
    </row>
    <row r="2098" spans="1:10" x14ac:dyDescent="0.25">
      <c r="A2098" s="5" t="s">
        <v>2724</v>
      </c>
      <c r="C2098">
        <v>16</v>
      </c>
      <c r="D2098">
        <v>171</v>
      </c>
      <c r="E2098">
        <v>8.92</v>
      </c>
      <c r="F2098">
        <v>164.44</v>
      </c>
      <c r="G2098">
        <v>6.5179999999999998</v>
      </c>
      <c r="H2098">
        <v>-6.4379999999999997</v>
      </c>
      <c r="I2098">
        <v>0.9</v>
      </c>
      <c r="J2098" s="38" t="s">
        <v>929</v>
      </c>
    </row>
    <row r="2099" spans="1:10" x14ac:dyDescent="0.25">
      <c r="A2099" s="5" t="s">
        <v>2725</v>
      </c>
      <c r="C2099">
        <v>16</v>
      </c>
      <c r="D2099">
        <v>170</v>
      </c>
      <c r="E2099">
        <v>8.94</v>
      </c>
      <c r="F2099">
        <v>162.72</v>
      </c>
      <c r="G2099">
        <v>6.5309999999999997</v>
      </c>
      <c r="H2099">
        <v>-6.4320000000000004</v>
      </c>
      <c r="I2099">
        <v>0.9</v>
      </c>
      <c r="J2099" s="38" t="s">
        <v>929</v>
      </c>
    </row>
    <row r="2100" spans="1:10" x14ac:dyDescent="0.25">
      <c r="A2100" s="5" t="s">
        <v>2726</v>
      </c>
      <c r="C2100">
        <v>16</v>
      </c>
      <c r="D2100">
        <v>169</v>
      </c>
      <c r="E2100">
        <v>8.9700000000000006</v>
      </c>
      <c r="F2100">
        <v>161</v>
      </c>
      <c r="G2100">
        <v>6.5449999999999999</v>
      </c>
      <c r="H2100">
        <v>-6.4240000000000004</v>
      </c>
      <c r="I2100">
        <v>1</v>
      </c>
      <c r="J2100" s="38" t="s">
        <v>929</v>
      </c>
    </row>
    <row r="2101" spans="1:10" x14ac:dyDescent="0.25">
      <c r="A2101" s="5" t="s">
        <v>2727</v>
      </c>
      <c r="C2101">
        <v>16</v>
      </c>
      <c r="D2101">
        <v>168</v>
      </c>
      <c r="E2101">
        <v>8.99</v>
      </c>
      <c r="F2101">
        <v>159.28</v>
      </c>
      <c r="G2101">
        <v>6.5590000000000002</v>
      </c>
      <c r="H2101">
        <v>-6.415</v>
      </c>
      <c r="I2101">
        <v>1</v>
      </c>
      <c r="J2101" s="38" t="s">
        <v>929</v>
      </c>
    </row>
    <row r="2102" spans="1:10" x14ac:dyDescent="0.25">
      <c r="A2102" s="5" t="s">
        <v>2728</v>
      </c>
      <c r="C2102">
        <v>16</v>
      </c>
      <c r="D2102">
        <v>167</v>
      </c>
      <c r="E2102">
        <v>9.02</v>
      </c>
      <c r="F2102">
        <v>157.57</v>
      </c>
      <c r="G2102">
        <v>6.5730000000000004</v>
      </c>
      <c r="H2102">
        <v>-6.4050000000000002</v>
      </c>
      <c r="I2102">
        <v>1.1000000000000001</v>
      </c>
      <c r="J2102" s="38" t="s">
        <v>929</v>
      </c>
    </row>
    <row r="2103" spans="1:10" x14ac:dyDescent="0.25">
      <c r="A2103" s="5" t="s">
        <v>2729</v>
      </c>
      <c r="C2103">
        <v>16</v>
      </c>
      <c r="D2103">
        <v>166</v>
      </c>
      <c r="E2103">
        <v>9.0500000000000007</v>
      </c>
      <c r="F2103">
        <v>155.86000000000001</v>
      </c>
      <c r="G2103">
        <v>6.5880000000000001</v>
      </c>
      <c r="H2103">
        <v>-6.3920000000000003</v>
      </c>
      <c r="I2103">
        <v>1.2</v>
      </c>
      <c r="J2103" s="38" t="s">
        <v>929</v>
      </c>
    </row>
    <row r="2104" spans="1:10" x14ac:dyDescent="0.25">
      <c r="A2104" s="5" t="s">
        <v>2730</v>
      </c>
      <c r="C2104">
        <v>16</v>
      </c>
      <c r="D2104">
        <v>165</v>
      </c>
      <c r="E2104">
        <v>9.09</v>
      </c>
      <c r="F2104">
        <v>154.16</v>
      </c>
      <c r="G2104">
        <v>6.6029999999999998</v>
      </c>
      <c r="H2104">
        <v>-6.3780000000000001</v>
      </c>
      <c r="I2104">
        <v>1.2</v>
      </c>
      <c r="J2104" s="38" t="s">
        <v>929</v>
      </c>
    </row>
    <row r="2105" spans="1:10" x14ac:dyDescent="0.25">
      <c r="A2105" s="5" t="s">
        <v>2731</v>
      </c>
      <c r="C2105">
        <v>16</v>
      </c>
      <c r="D2105">
        <v>164</v>
      </c>
      <c r="E2105">
        <v>9.1300000000000008</v>
      </c>
      <c r="F2105">
        <v>152.47</v>
      </c>
      <c r="G2105">
        <v>6.6189999999999998</v>
      </c>
      <c r="H2105">
        <v>-6.3630000000000004</v>
      </c>
      <c r="I2105">
        <v>1.3</v>
      </c>
      <c r="J2105" s="38" t="s">
        <v>929</v>
      </c>
    </row>
    <row r="2106" spans="1:10" x14ac:dyDescent="0.25">
      <c r="A2106" s="5" t="s">
        <v>2732</v>
      </c>
      <c r="C2106">
        <v>16</v>
      </c>
      <c r="D2106">
        <v>163</v>
      </c>
      <c r="E2106">
        <v>9.17</v>
      </c>
      <c r="F2106">
        <v>150.79</v>
      </c>
      <c r="G2106">
        <v>6.6360000000000001</v>
      </c>
      <c r="H2106">
        <v>-6.3460000000000001</v>
      </c>
      <c r="I2106">
        <v>1.3</v>
      </c>
      <c r="J2106" s="38" t="s">
        <v>929</v>
      </c>
    </row>
    <row r="2107" spans="1:10" x14ac:dyDescent="0.25">
      <c r="A2107" s="5" t="s">
        <v>2733</v>
      </c>
      <c r="C2107">
        <v>16</v>
      </c>
      <c r="D2107">
        <v>162</v>
      </c>
      <c r="E2107">
        <v>9.2100000000000009</v>
      </c>
      <c r="F2107">
        <v>149.11000000000001</v>
      </c>
      <c r="G2107">
        <v>6.6520000000000001</v>
      </c>
      <c r="H2107">
        <v>-6.327</v>
      </c>
      <c r="I2107">
        <v>1.4</v>
      </c>
      <c r="J2107" s="38" t="s">
        <v>929</v>
      </c>
    </row>
    <row r="2108" spans="1:10" x14ac:dyDescent="0.25">
      <c r="A2108" s="5" t="s">
        <v>2734</v>
      </c>
      <c r="C2108">
        <v>16</v>
      </c>
      <c r="D2108">
        <v>161</v>
      </c>
      <c r="E2108">
        <v>9.26</v>
      </c>
      <c r="F2108">
        <v>147.44</v>
      </c>
      <c r="G2108">
        <v>6.67</v>
      </c>
      <c r="H2108">
        <v>-6.306</v>
      </c>
      <c r="I2108">
        <v>1.5</v>
      </c>
      <c r="J2108" s="38" t="s">
        <v>929</v>
      </c>
    </row>
    <row r="2109" spans="1:10" x14ac:dyDescent="0.25">
      <c r="A2109" s="5" t="s">
        <v>2735</v>
      </c>
      <c r="C2109">
        <v>16</v>
      </c>
      <c r="D2109">
        <v>160</v>
      </c>
      <c r="E2109">
        <v>9.31</v>
      </c>
      <c r="F2109">
        <v>145.78</v>
      </c>
      <c r="G2109">
        <v>6.6870000000000003</v>
      </c>
      <c r="H2109">
        <v>-6.2839999999999998</v>
      </c>
      <c r="I2109">
        <v>1.5</v>
      </c>
      <c r="J2109" s="38" t="s">
        <v>929</v>
      </c>
    </row>
    <row r="2110" spans="1:10" x14ac:dyDescent="0.25">
      <c r="A2110" s="5" t="s">
        <v>2736</v>
      </c>
      <c r="C2110">
        <v>16</v>
      </c>
      <c r="D2110">
        <v>159</v>
      </c>
      <c r="E2110">
        <v>9.36</v>
      </c>
      <c r="F2110">
        <v>144.13</v>
      </c>
      <c r="G2110">
        <v>6.7050000000000001</v>
      </c>
      <c r="H2110">
        <v>-6.26</v>
      </c>
      <c r="I2110">
        <v>1.6</v>
      </c>
      <c r="J2110" s="38" t="s">
        <v>929</v>
      </c>
    </row>
    <row r="2111" spans="1:10" x14ac:dyDescent="0.25">
      <c r="A2111" s="5" t="s">
        <v>2737</v>
      </c>
      <c r="C2111">
        <v>16</v>
      </c>
      <c r="D2111">
        <v>158</v>
      </c>
      <c r="E2111">
        <v>9.41</v>
      </c>
      <c r="F2111">
        <v>142.49</v>
      </c>
      <c r="G2111">
        <v>6.7229999999999999</v>
      </c>
      <c r="H2111">
        <v>-6.234</v>
      </c>
      <c r="I2111">
        <v>1.6</v>
      </c>
      <c r="J2111" s="38" t="s">
        <v>929</v>
      </c>
    </row>
    <row r="2112" spans="1:10" x14ac:dyDescent="0.25">
      <c r="A2112" s="5" t="s">
        <v>2738</v>
      </c>
      <c r="C2112">
        <v>16</v>
      </c>
      <c r="D2112">
        <v>157</v>
      </c>
      <c r="E2112">
        <v>9.4700000000000006</v>
      </c>
      <c r="F2112">
        <v>140.86000000000001</v>
      </c>
      <c r="G2112">
        <v>6.742</v>
      </c>
      <c r="H2112">
        <v>-6.2060000000000004</v>
      </c>
      <c r="I2112">
        <v>1.7</v>
      </c>
      <c r="J2112" s="38" t="s">
        <v>929</v>
      </c>
    </row>
    <row r="2113" spans="1:10" x14ac:dyDescent="0.25">
      <c r="A2113" s="5" t="s">
        <v>2739</v>
      </c>
      <c r="C2113">
        <v>16</v>
      </c>
      <c r="D2113">
        <v>156</v>
      </c>
      <c r="E2113">
        <v>9.5299999999999994</v>
      </c>
      <c r="F2113">
        <v>139.25</v>
      </c>
      <c r="G2113">
        <v>6.7610000000000001</v>
      </c>
      <c r="H2113">
        <v>-6.1760000000000002</v>
      </c>
      <c r="I2113">
        <v>1.8</v>
      </c>
      <c r="J2113" s="38" t="s">
        <v>929</v>
      </c>
    </row>
    <row r="2114" spans="1:10" x14ac:dyDescent="0.25">
      <c r="A2114" s="5" t="s">
        <v>2740</v>
      </c>
      <c r="C2114">
        <v>16</v>
      </c>
      <c r="D2114">
        <v>155</v>
      </c>
      <c r="E2114">
        <v>9.6</v>
      </c>
      <c r="F2114">
        <v>137.63999999999999</v>
      </c>
      <c r="G2114">
        <v>6.78</v>
      </c>
      <c r="H2114">
        <v>-6.1440000000000001</v>
      </c>
      <c r="I2114">
        <v>1.8</v>
      </c>
      <c r="J2114" s="38" t="s">
        <v>929</v>
      </c>
    </row>
    <row r="2115" spans="1:10" x14ac:dyDescent="0.25">
      <c r="A2115" s="5" t="s">
        <v>2741</v>
      </c>
      <c r="C2115">
        <v>16</v>
      </c>
      <c r="D2115">
        <v>154</v>
      </c>
      <c r="E2115">
        <v>9.66</v>
      </c>
      <c r="F2115">
        <v>136.05000000000001</v>
      </c>
      <c r="G2115">
        <v>6.7990000000000004</v>
      </c>
      <c r="H2115">
        <v>-6.1109999999999998</v>
      </c>
      <c r="I2115">
        <v>1.9</v>
      </c>
      <c r="J2115" s="38" t="s">
        <v>929</v>
      </c>
    </row>
    <row r="2116" spans="1:10" x14ac:dyDescent="0.25">
      <c r="A2116" s="5" t="s">
        <v>2742</v>
      </c>
      <c r="C2116">
        <v>16</v>
      </c>
      <c r="D2116">
        <v>153</v>
      </c>
      <c r="E2116">
        <v>9.73</v>
      </c>
      <c r="F2116">
        <v>134.47</v>
      </c>
      <c r="G2116">
        <v>6.8179999999999996</v>
      </c>
      <c r="H2116">
        <v>-6.0750000000000002</v>
      </c>
      <c r="I2116">
        <v>2</v>
      </c>
      <c r="J2116" s="38" t="s">
        <v>929</v>
      </c>
    </row>
    <row r="2117" spans="1:10" x14ac:dyDescent="0.25">
      <c r="A2117" s="5" t="s">
        <v>2743</v>
      </c>
      <c r="C2117">
        <v>16</v>
      </c>
      <c r="D2117">
        <v>152</v>
      </c>
      <c r="E2117">
        <v>9.81</v>
      </c>
      <c r="F2117">
        <v>132.91</v>
      </c>
      <c r="G2117">
        <v>6.8380000000000001</v>
      </c>
      <c r="H2117">
        <v>-6.0369999999999999</v>
      </c>
      <c r="I2117">
        <v>2</v>
      </c>
      <c r="J2117" s="38" t="s">
        <v>929</v>
      </c>
    </row>
    <row r="2118" spans="1:10" x14ac:dyDescent="0.25">
      <c r="A2118" s="5" t="s">
        <v>2744</v>
      </c>
      <c r="C2118">
        <v>16</v>
      </c>
      <c r="D2118">
        <v>151</v>
      </c>
      <c r="E2118">
        <v>9.8800000000000008</v>
      </c>
      <c r="F2118">
        <v>131.36000000000001</v>
      </c>
      <c r="G2118">
        <v>6.8570000000000002</v>
      </c>
      <c r="H2118">
        <v>-5.9980000000000002</v>
      </c>
      <c r="I2118">
        <v>2.1</v>
      </c>
      <c r="J2118" s="38" t="s">
        <v>929</v>
      </c>
    </row>
    <row r="2119" spans="1:10" x14ac:dyDescent="0.25">
      <c r="A2119" s="5" t="s">
        <v>2745</v>
      </c>
      <c r="C2119">
        <v>16</v>
      </c>
      <c r="D2119">
        <v>150</v>
      </c>
      <c r="E2119">
        <v>9.9600000000000009</v>
      </c>
      <c r="F2119">
        <v>129.82</v>
      </c>
      <c r="G2119">
        <v>6.8769999999999998</v>
      </c>
      <c r="H2119">
        <v>-5.9560000000000004</v>
      </c>
      <c r="I2119">
        <v>2.2000000000000002</v>
      </c>
      <c r="J2119" s="38" t="s">
        <v>929</v>
      </c>
    </row>
    <row r="2120" spans="1:10" x14ac:dyDescent="0.25">
      <c r="A2120" s="5" t="s">
        <v>2746</v>
      </c>
      <c r="C2120">
        <v>16</v>
      </c>
      <c r="D2120">
        <v>149</v>
      </c>
      <c r="E2120">
        <v>10.039999999999999</v>
      </c>
      <c r="F2120">
        <v>128.30000000000001</v>
      </c>
      <c r="G2120">
        <v>6.8970000000000002</v>
      </c>
      <c r="H2120">
        <v>-5.9119999999999999</v>
      </c>
      <c r="I2120">
        <v>2.2999999999999998</v>
      </c>
      <c r="J2120" s="38" t="s">
        <v>929</v>
      </c>
    </row>
    <row r="2121" spans="1:10" x14ac:dyDescent="0.25">
      <c r="A2121" s="5" t="s">
        <v>2747</v>
      </c>
      <c r="C2121">
        <v>16</v>
      </c>
      <c r="D2121">
        <v>148</v>
      </c>
      <c r="E2121">
        <v>10.119999999999999</v>
      </c>
      <c r="F2121">
        <v>126.79</v>
      </c>
      <c r="G2121">
        <v>6.9180000000000001</v>
      </c>
      <c r="H2121">
        <v>-5.8659999999999997</v>
      </c>
      <c r="I2121">
        <v>2.2999999999999998</v>
      </c>
      <c r="J2121" s="38" t="s">
        <v>929</v>
      </c>
    </row>
    <row r="2122" spans="1:10" x14ac:dyDescent="0.25">
      <c r="A2122" s="5" t="s">
        <v>2748</v>
      </c>
      <c r="C2122">
        <v>16</v>
      </c>
      <c r="D2122">
        <v>147</v>
      </c>
      <c r="E2122">
        <v>10.210000000000001</v>
      </c>
      <c r="F2122">
        <v>125.3</v>
      </c>
      <c r="G2122">
        <v>6.9379999999999997</v>
      </c>
      <c r="H2122">
        <v>-5.8179999999999996</v>
      </c>
      <c r="I2122">
        <v>2.4</v>
      </c>
      <c r="J2122" s="38" t="s">
        <v>929</v>
      </c>
    </row>
    <row r="2123" spans="1:10" x14ac:dyDescent="0.25">
      <c r="A2123" s="5" t="s">
        <v>2749</v>
      </c>
      <c r="C2123">
        <v>16</v>
      </c>
      <c r="D2123">
        <v>146</v>
      </c>
      <c r="E2123">
        <v>10.3</v>
      </c>
      <c r="F2123">
        <v>123.82</v>
      </c>
      <c r="G2123">
        <v>6.9580000000000002</v>
      </c>
      <c r="H2123">
        <v>-5.7679999999999998</v>
      </c>
      <c r="I2123">
        <v>2.5</v>
      </c>
      <c r="J2123" s="38" t="s">
        <v>929</v>
      </c>
    </row>
    <row r="2124" spans="1:10" x14ac:dyDescent="0.25">
      <c r="A2124" s="5" t="s">
        <v>2750</v>
      </c>
      <c r="C2124">
        <v>16</v>
      </c>
      <c r="D2124">
        <v>145</v>
      </c>
      <c r="E2124">
        <v>10.39</v>
      </c>
      <c r="F2124">
        <v>122.36</v>
      </c>
      <c r="G2124">
        <v>6.9779999999999998</v>
      </c>
      <c r="H2124">
        <v>-5.7160000000000002</v>
      </c>
      <c r="I2124">
        <v>2.6</v>
      </c>
      <c r="J2124" s="38" t="s">
        <v>929</v>
      </c>
    </row>
    <row r="2125" spans="1:10" x14ac:dyDescent="0.25">
      <c r="A2125" s="5" t="s">
        <v>2751</v>
      </c>
      <c r="C2125">
        <v>16</v>
      </c>
      <c r="D2125">
        <v>144</v>
      </c>
      <c r="E2125">
        <v>10.48</v>
      </c>
      <c r="F2125">
        <v>120.92</v>
      </c>
      <c r="G2125">
        <v>6.9980000000000002</v>
      </c>
      <c r="H2125">
        <v>-5.6619999999999999</v>
      </c>
      <c r="I2125">
        <v>2.7</v>
      </c>
      <c r="J2125" s="38" t="s">
        <v>929</v>
      </c>
    </row>
    <row r="2126" spans="1:10" x14ac:dyDescent="0.25">
      <c r="A2126" s="5" t="s">
        <v>2752</v>
      </c>
      <c r="C2126">
        <v>16</v>
      </c>
      <c r="D2126">
        <v>143</v>
      </c>
      <c r="E2126">
        <v>10.58</v>
      </c>
      <c r="F2126">
        <v>119.49</v>
      </c>
      <c r="G2126">
        <v>7.0179999999999998</v>
      </c>
      <c r="H2126">
        <v>-5.6050000000000004</v>
      </c>
      <c r="I2126">
        <v>2.8</v>
      </c>
      <c r="J2126" s="38" t="s">
        <v>929</v>
      </c>
    </row>
    <row r="2127" spans="1:10" x14ac:dyDescent="0.25">
      <c r="A2127" s="5" t="s">
        <v>2753</v>
      </c>
      <c r="C2127">
        <v>16</v>
      </c>
      <c r="D2127">
        <v>142</v>
      </c>
      <c r="E2127">
        <v>10.67</v>
      </c>
      <c r="F2127">
        <v>118.08</v>
      </c>
      <c r="G2127">
        <v>7.0380000000000003</v>
      </c>
      <c r="H2127">
        <v>-5.5460000000000003</v>
      </c>
      <c r="I2127">
        <v>2.9</v>
      </c>
      <c r="J2127" s="38" t="s">
        <v>929</v>
      </c>
    </row>
    <row r="2128" spans="1:10" x14ac:dyDescent="0.25">
      <c r="A2128" s="5" t="s">
        <v>2754</v>
      </c>
      <c r="C2128">
        <v>16</v>
      </c>
      <c r="D2128">
        <v>141</v>
      </c>
      <c r="E2128">
        <v>10.77</v>
      </c>
      <c r="F2128">
        <v>116.69</v>
      </c>
      <c r="G2128">
        <v>7.0579999999999998</v>
      </c>
      <c r="H2128">
        <v>-5.4850000000000003</v>
      </c>
      <c r="I2128">
        <v>3</v>
      </c>
      <c r="J2128" s="38" t="s">
        <v>929</v>
      </c>
    </row>
    <row r="2129" spans="1:10" x14ac:dyDescent="0.25">
      <c r="A2129" s="5" t="s">
        <v>2755</v>
      </c>
      <c r="C2129">
        <v>16</v>
      </c>
      <c r="D2129">
        <v>140</v>
      </c>
      <c r="E2129">
        <v>10.88</v>
      </c>
      <c r="F2129">
        <v>115.31</v>
      </c>
      <c r="G2129">
        <v>7.0780000000000003</v>
      </c>
      <c r="H2129">
        <v>-5.4219999999999997</v>
      </c>
      <c r="I2129">
        <v>3.1</v>
      </c>
      <c r="J2129" s="38" t="s">
        <v>929</v>
      </c>
    </row>
    <row r="2130" spans="1:10" x14ac:dyDescent="0.25">
      <c r="A2130" s="5" t="s">
        <v>2756</v>
      </c>
      <c r="C2130">
        <v>16</v>
      </c>
      <c r="D2130">
        <v>139</v>
      </c>
      <c r="E2130">
        <v>10.98</v>
      </c>
      <c r="F2130">
        <v>113.94</v>
      </c>
      <c r="G2130">
        <v>7.0970000000000004</v>
      </c>
      <c r="H2130">
        <v>-5.3559999999999999</v>
      </c>
      <c r="I2130">
        <v>3.2</v>
      </c>
      <c r="J2130" s="38" t="s">
        <v>929</v>
      </c>
    </row>
    <row r="2131" spans="1:10" x14ac:dyDescent="0.25">
      <c r="A2131" s="5" t="s">
        <v>2757</v>
      </c>
      <c r="C2131">
        <v>16</v>
      </c>
      <c r="D2131">
        <v>138</v>
      </c>
      <c r="E2131">
        <v>11.09</v>
      </c>
      <c r="F2131">
        <v>112.6</v>
      </c>
      <c r="G2131">
        <v>7.117</v>
      </c>
      <c r="H2131">
        <v>-5.2889999999999997</v>
      </c>
      <c r="I2131">
        <v>3.3</v>
      </c>
      <c r="J2131" s="38" t="s">
        <v>929</v>
      </c>
    </row>
    <row r="2132" spans="1:10" x14ac:dyDescent="0.25">
      <c r="A2132" s="5" t="s">
        <v>2758</v>
      </c>
      <c r="C2132">
        <v>16</v>
      </c>
      <c r="D2132">
        <v>137</v>
      </c>
      <c r="E2132">
        <v>11.19</v>
      </c>
      <c r="F2132">
        <v>111.26</v>
      </c>
      <c r="G2132">
        <v>7.1360000000000001</v>
      </c>
      <c r="H2132">
        <v>-5.2190000000000003</v>
      </c>
      <c r="I2132">
        <v>3.4</v>
      </c>
      <c r="J2132" s="38" t="s">
        <v>929</v>
      </c>
    </row>
    <row r="2133" spans="1:10" x14ac:dyDescent="0.25">
      <c r="A2133" s="5" t="s">
        <v>2759</v>
      </c>
      <c r="C2133">
        <v>16</v>
      </c>
      <c r="D2133">
        <v>136</v>
      </c>
      <c r="E2133">
        <v>11.3</v>
      </c>
      <c r="F2133">
        <v>109.95</v>
      </c>
      <c r="G2133">
        <v>7.1559999999999997</v>
      </c>
      <c r="H2133">
        <v>-5.1470000000000002</v>
      </c>
      <c r="I2133">
        <v>3.5</v>
      </c>
      <c r="J2133" s="38" t="s">
        <v>929</v>
      </c>
    </row>
    <row r="2134" spans="1:10" x14ac:dyDescent="0.25">
      <c r="A2134" s="5" t="s">
        <v>2760</v>
      </c>
      <c r="C2134">
        <v>16</v>
      </c>
      <c r="D2134">
        <v>135</v>
      </c>
      <c r="E2134">
        <v>11.42</v>
      </c>
      <c r="F2134">
        <v>108.65</v>
      </c>
      <c r="G2134">
        <v>7.1749999999999998</v>
      </c>
      <c r="H2134">
        <v>-5.0730000000000004</v>
      </c>
      <c r="I2134">
        <v>3.7</v>
      </c>
      <c r="J2134" s="38" t="s">
        <v>929</v>
      </c>
    </row>
    <row r="2135" spans="1:10" x14ac:dyDescent="0.25">
      <c r="A2135" s="5" t="s">
        <v>2761</v>
      </c>
      <c r="C2135">
        <v>16</v>
      </c>
      <c r="D2135">
        <v>134</v>
      </c>
      <c r="E2135">
        <v>11.53</v>
      </c>
      <c r="F2135">
        <v>107.36</v>
      </c>
      <c r="G2135">
        <v>7.194</v>
      </c>
      <c r="H2135">
        <v>-4.9980000000000002</v>
      </c>
      <c r="I2135">
        <v>3.8</v>
      </c>
      <c r="J2135" s="38" t="s">
        <v>929</v>
      </c>
    </row>
    <row r="2136" spans="1:10" x14ac:dyDescent="0.25">
      <c r="A2136" s="5" t="s">
        <v>2762</v>
      </c>
      <c r="C2136">
        <v>16</v>
      </c>
      <c r="D2136">
        <v>133</v>
      </c>
      <c r="E2136">
        <v>11.64</v>
      </c>
      <c r="F2136">
        <v>106.09</v>
      </c>
      <c r="G2136">
        <v>7.2140000000000004</v>
      </c>
      <c r="H2136">
        <v>-4.92</v>
      </c>
      <c r="I2136">
        <v>3.9</v>
      </c>
      <c r="J2136" s="38" t="s">
        <v>929</v>
      </c>
    </row>
    <row r="2137" spans="1:10" x14ac:dyDescent="0.25">
      <c r="A2137" s="5" t="s">
        <v>2763</v>
      </c>
      <c r="C2137">
        <v>16</v>
      </c>
      <c r="D2137">
        <v>132</v>
      </c>
      <c r="E2137">
        <v>11.76</v>
      </c>
      <c r="F2137">
        <v>104.83</v>
      </c>
      <c r="G2137">
        <v>7.2329999999999997</v>
      </c>
      <c r="H2137">
        <v>-4.84</v>
      </c>
      <c r="I2137">
        <v>4.0999999999999996</v>
      </c>
      <c r="J2137" s="38" t="s">
        <v>929</v>
      </c>
    </row>
    <row r="2138" spans="1:10" x14ac:dyDescent="0.25">
      <c r="A2138" s="5" t="s">
        <v>2764</v>
      </c>
      <c r="C2138">
        <v>16</v>
      </c>
      <c r="D2138">
        <v>131</v>
      </c>
      <c r="E2138">
        <v>11.88</v>
      </c>
      <c r="F2138">
        <v>103.59</v>
      </c>
      <c r="G2138">
        <v>7.2530000000000001</v>
      </c>
      <c r="H2138">
        <v>-4.758</v>
      </c>
      <c r="I2138">
        <v>4.2</v>
      </c>
      <c r="J2138" s="38" t="s">
        <v>929</v>
      </c>
    </row>
    <row r="2139" spans="1:10" x14ac:dyDescent="0.25">
      <c r="A2139" s="5" t="s">
        <v>2765</v>
      </c>
      <c r="C2139">
        <v>16</v>
      </c>
      <c r="D2139">
        <v>130</v>
      </c>
      <c r="E2139">
        <v>12</v>
      </c>
      <c r="F2139">
        <v>102.36</v>
      </c>
      <c r="G2139">
        <v>7.2720000000000002</v>
      </c>
      <c r="H2139">
        <v>-4.6740000000000004</v>
      </c>
      <c r="I2139">
        <v>4.4000000000000004</v>
      </c>
      <c r="J2139" s="38" t="s">
        <v>929</v>
      </c>
    </row>
    <row r="2140" spans="1:10" x14ac:dyDescent="0.25">
      <c r="A2140" s="5" t="s">
        <v>2766</v>
      </c>
      <c r="C2140">
        <v>16</v>
      </c>
      <c r="D2140">
        <v>129</v>
      </c>
      <c r="E2140">
        <v>12.12</v>
      </c>
      <c r="F2140">
        <v>101.15</v>
      </c>
      <c r="G2140">
        <v>7.2910000000000004</v>
      </c>
      <c r="H2140">
        <v>-4.5880000000000001</v>
      </c>
      <c r="I2140">
        <v>4.5999999999999996</v>
      </c>
      <c r="J2140" s="38" t="s">
        <v>929</v>
      </c>
    </row>
    <row r="2141" spans="1:10" x14ac:dyDescent="0.25">
      <c r="A2141" s="5" t="s">
        <v>2767</v>
      </c>
      <c r="C2141">
        <v>16</v>
      </c>
      <c r="D2141">
        <v>128</v>
      </c>
      <c r="E2141">
        <v>12.24</v>
      </c>
      <c r="F2141">
        <v>99.95</v>
      </c>
      <c r="G2141">
        <v>7.31</v>
      </c>
      <c r="H2141">
        <v>-4.5010000000000003</v>
      </c>
      <c r="I2141">
        <v>4.8</v>
      </c>
      <c r="J2141" s="38" t="s">
        <v>929</v>
      </c>
    </row>
    <row r="2142" spans="1:10" x14ac:dyDescent="0.25">
      <c r="A2142" s="5" t="s">
        <v>2768</v>
      </c>
      <c r="C2142">
        <v>16</v>
      </c>
      <c r="D2142">
        <v>127</v>
      </c>
      <c r="E2142">
        <v>12.36</v>
      </c>
      <c r="F2142">
        <v>98.76</v>
      </c>
      <c r="G2142">
        <v>7.3289999999999997</v>
      </c>
      <c r="H2142">
        <v>-4.4109999999999996</v>
      </c>
      <c r="I2142">
        <v>5.0999999999999996</v>
      </c>
      <c r="J2142" s="38" t="s">
        <v>929</v>
      </c>
    </row>
    <row r="2143" spans="1:10" x14ac:dyDescent="0.25">
      <c r="A2143" s="5" t="s">
        <v>2769</v>
      </c>
      <c r="C2143">
        <v>16</v>
      </c>
      <c r="D2143">
        <v>126</v>
      </c>
      <c r="E2143">
        <v>12.48</v>
      </c>
      <c r="F2143">
        <v>97.59</v>
      </c>
      <c r="G2143">
        <v>7.3479999999999999</v>
      </c>
      <c r="H2143">
        <v>-4.319</v>
      </c>
      <c r="I2143">
        <v>5.4</v>
      </c>
      <c r="J2143" s="38" t="s">
        <v>929</v>
      </c>
    </row>
    <row r="2144" spans="1:10" x14ac:dyDescent="0.25">
      <c r="A2144" s="5" t="s">
        <v>2770</v>
      </c>
      <c r="C2144">
        <v>16</v>
      </c>
      <c r="D2144">
        <v>125</v>
      </c>
      <c r="E2144">
        <v>12.61</v>
      </c>
      <c r="F2144">
        <v>96.43</v>
      </c>
      <c r="G2144">
        <v>7.367</v>
      </c>
      <c r="H2144">
        <v>-4.2249999999999996</v>
      </c>
      <c r="I2144">
        <v>5.8</v>
      </c>
      <c r="J2144" s="38" t="s">
        <v>929</v>
      </c>
    </row>
    <row r="2145" spans="1:10" x14ac:dyDescent="0.25">
      <c r="A2145" s="5" t="s">
        <v>2771</v>
      </c>
      <c r="C2145">
        <v>16</v>
      </c>
      <c r="D2145">
        <v>124</v>
      </c>
      <c r="E2145">
        <v>12.73</v>
      </c>
      <c r="F2145">
        <v>95.28</v>
      </c>
      <c r="G2145">
        <v>7.3849999999999998</v>
      </c>
      <c r="H2145">
        <v>-4.13</v>
      </c>
      <c r="I2145">
        <v>6.5</v>
      </c>
      <c r="J2145" s="38" t="s">
        <v>929</v>
      </c>
    </row>
    <row r="2146" spans="1:10" x14ac:dyDescent="0.25">
      <c r="A2146" s="5" t="s">
        <v>2772</v>
      </c>
      <c r="C2146">
        <v>16</v>
      </c>
      <c r="D2146">
        <v>123</v>
      </c>
      <c r="E2146">
        <v>12.85</v>
      </c>
      <c r="F2146">
        <v>94.15</v>
      </c>
      <c r="G2146">
        <v>7.4029999999999996</v>
      </c>
      <c r="H2146">
        <v>-4.032</v>
      </c>
      <c r="I2146">
        <v>7.2</v>
      </c>
      <c r="J2146" s="38" t="s">
        <v>929</v>
      </c>
    </row>
    <row r="2147" spans="1:10" x14ac:dyDescent="0.25">
      <c r="A2147" s="5" t="s">
        <v>2773</v>
      </c>
      <c r="C2147">
        <v>16</v>
      </c>
      <c r="D2147">
        <v>122</v>
      </c>
      <c r="E2147">
        <v>12.98</v>
      </c>
      <c r="F2147">
        <v>93.02</v>
      </c>
      <c r="G2147">
        <v>7.42</v>
      </c>
      <c r="H2147">
        <v>-3.9319999999999999</v>
      </c>
      <c r="I2147">
        <v>8</v>
      </c>
      <c r="J2147" s="38" t="s">
        <v>929</v>
      </c>
    </row>
    <row r="2148" spans="1:10" x14ac:dyDescent="0.25">
      <c r="A2148" s="5" t="s">
        <v>2774</v>
      </c>
      <c r="C2148">
        <v>16</v>
      </c>
      <c r="D2148">
        <v>121</v>
      </c>
      <c r="E2148">
        <v>13.1</v>
      </c>
      <c r="F2148">
        <v>91.91</v>
      </c>
      <c r="G2148">
        <v>7.4370000000000003</v>
      </c>
      <c r="H2148">
        <v>-3.83</v>
      </c>
      <c r="I2148">
        <v>8.9</v>
      </c>
      <c r="J2148" s="38" t="s">
        <v>929</v>
      </c>
    </row>
    <row r="2149" spans="1:10" x14ac:dyDescent="0.25">
      <c r="A2149" s="5" t="s">
        <v>2775</v>
      </c>
      <c r="C2149">
        <v>16</v>
      </c>
      <c r="D2149">
        <v>120</v>
      </c>
      <c r="E2149">
        <v>13.22</v>
      </c>
      <c r="F2149">
        <v>90.8</v>
      </c>
      <c r="G2149">
        <v>7.452</v>
      </c>
      <c r="H2149">
        <v>-3.726</v>
      </c>
      <c r="I2149">
        <v>9.8000000000000007</v>
      </c>
      <c r="J2149" s="38" t="s">
        <v>929</v>
      </c>
    </row>
    <row r="2150" spans="1:10" x14ac:dyDescent="0.25">
      <c r="A2150" s="5" t="s">
        <v>2776</v>
      </c>
      <c r="C2150">
        <v>16</v>
      </c>
      <c r="D2150">
        <v>119</v>
      </c>
      <c r="E2150">
        <v>13.35</v>
      </c>
      <c r="F2150">
        <v>89.7</v>
      </c>
      <c r="G2150">
        <v>7.4669999999999996</v>
      </c>
      <c r="H2150">
        <v>-3.62</v>
      </c>
      <c r="I2150">
        <v>10.7</v>
      </c>
      <c r="J2150" s="38" t="s">
        <v>929</v>
      </c>
    </row>
    <row r="2151" spans="1:10" x14ac:dyDescent="0.25">
      <c r="A2151" s="5" t="s">
        <v>2777</v>
      </c>
      <c r="C2151">
        <v>16</v>
      </c>
      <c r="D2151">
        <v>118</v>
      </c>
      <c r="E2151">
        <v>13.47</v>
      </c>
      <c r="F2151">
        <v>88.61</v>
      </c>
      <c r="G2151">
        <v>7.4809999999999999</v>
      </c>
      <c r="H2151">
        <v>-3.512</v>
      </c>
      <c r="I2151">
        <v>11.7</v>
      </c>
      <c r="J2151" s="38" t="s">
        <v>929</v>
      </c>
    </row>
    <row r="2152" spans="1:10" x14ac:dyDescent="0.25">
      <c r="A2152" s="5" t="s">
        <v>2778</v>
      </c>
      <c r="C2152">
        <v>16</v>
      </c>
      <c r="D2152">
        <v>117</v>
      </c>
      <c r="E2152">
        <v>13.59</v>
      </c>
      <c r="F2152">
        <v>87.53</v>
      </c>
      <c r="G2152">
        <v>7.4930000000000003</v>
      </c>
      <c r="H2152">
        <v>-3.4020000000000001</v>
      </c>
      <c r="I2152">
        <v>12.7</v>
      </c>
      <c r="J2152" s="38" t="s">
        <v>929</v>
      </c>
    </row>
    <row r="2153" spans="1:10" x14ac:dyDescent="0.25">
      <c r="A2153" s="5" t="s">
        <v>2779</v>
      </c>
      <c r="C2153">
        <v>16</v>
      </c>
      <c r="D2153">
        <v>116</v>
      </c>
      <c r="E2153">
        <v>13.71</v>
      </c>
      <c r="F2153">
        <v>86.45</v>
      </c>
      <c r="G2153">
        <v>7.5039999999999996</v>
      </c>
      <c r="H2153">
        <v>-3.2890000000000001</v>
      </c>
      <c r="I2153">
        <v>13.7</v>
      </c>
      <c r="J2153" s="38" t="s">
        <v>929</v>
      </c>
    </row>
    <row r="2154" spans="1:10" x14ac:dyDescent="0.25">
      <c r="A2154" s="5" t="s">
        <v>2780</v>
      </c>
      <c r="C2154">
        <v>16</v>
      </c>
      <c r="D2154">
        <v>115</v>
      </c>
      <c r="E2154">
        <v>13.83</v>
      </c>
      <c r="F2154">
        <v>85.38</v>
      </c>
      <c r="G2154">
        <v>7.5129999999999999</v>
      </c>
      <c r="H2154">
        <v>-3.1749999999999998</v>
      </c>
      <c r="I2154">
        <v>14.8</v>
      </c>
      <c r="J2154" s="38" t="s">
        <v>929</v>
      </c>
    </row>
    <row r="2155" spans="1:10" x14ac:dyDescent="0.25">
      <c r="A2155" s="5" t="s">
        <v>2781</v>
      </c>
      <c r="C2155">
        <v>16</v>
      </c>
      <c r="D2155">
        <v>114</v>
      </c>
      <c r="E2155">
        <v>13.94</v>
      </c>
      <c r="F2155">
        <v>84.3</v>
      </c>
      <c r="G2155">
        <v>7.52</v>
      </c>
      <c r="H2155">
        <v>-3.0590000000000002</v>
      </c>
      <c r="I2155">
        <v>16</v>
      </c>
      <c r="J2155" s="38" t="s">
        <v>929</v>
      </c>
    </row>
    <row r="2156" spans="1:10" x14ac:dyDescent="0.25">
      <c r="A2156" s="5" t="s">
        <v>2782</v>
      </c>
      <c r="C2156">
        <v>16</v>
      </c>
      <c r="D2156">
        <v>113</v>
      </c>
      <c r="E2156">
        <v>14.06</v>
      </c>
      <c r="F2156">
        <v>83.23</v>
      </c>
      <c r="G2156">
        <v>7.5250000000000004</v>
      </c>
      <c r="H2156">
        <v>-2.94</v>
      </c>
      <c r="I2156">
        <v>17.2</v>
      </c>
      <c r="J2156" s="38" t="s">
        <v>929</v>
      </c>
    </row>
    <row r="2157" spans="1:10" x14ac:dyDescent="0.25">
      <c r="A2157" s="5" t="s">
        <v>2783</v>
      </c>
      <c r="C2157">
        <v>16</v>
      </c>
      <c r="D2157">
        <v>112</v>
      </c>
      <c r="E2157">
        <v>14.17</v>
      </c>
      <c r="F2157">
        <v>82.16</v>
      </c>
      <c r="G2157">
        <v>7.5270000000000001</v>
      </c>
      <c r="H2157">
        <v>-2.82</v>
      </c>
      <c r="I2157">
        <v>18.399999999999999</v>
      </c>
      <c r="J2157" s="38" t="s">
        <v>929</v>
      </c>
    </row>
    <row r="2158" spans="1:10" x14ac:dyDescent="0.25">
      <c r="A2158" s="5" t="s">
        <v>2784</v>
      </c>
      <c r="C2158">
        <v>16</v>
      </c>
      <c r="D2158">
        <v>111</v>
      </c>
      <c r="E2158">
        <v>14.27</v>
      </c>
      <c r="F2158">
        <v>81.08</v>
      </c>
      <c r="G2158">
        <v>7.5270000000000001</v>
      </c>
      <c r="H2158">
        <v>-2.6970000000000001</v>
      </c>
      <c r="I2158">
        <v>19.7</v>
      </c>
      <c r="J2158" s="38" t="s">
        <v>929</v>
      </c>
    </row>
    <row r="2159" spans="1:10" x14ac:dyDescent="0.25">
      <c r="A2159" s="5" t="s">
        <v>2785</v>
      </c>
      <c r="C2159">
        <v>16</v>
      </c>
      <c r="D2159">
        <v>110</v>
      </c>
      <c r="E2159">
        <v>14.37</v>
      </c>
      <c r="F2159">
        <v>80.010000000000005</v>
      </c>
      <c r="G2159">
        <v>7.5209999999999999</v>
      </c>
      <c r="H2159">
        <v>-2.5720000000000001</v>
      </c>
      <c r="I2159">
        <v>21</v>
      </c>
      <c r="J2159" s="38" t="s">
        <v>929</v>
      </c>
    </row>
    <row r="2160" spans="1:10" x14ac:dyDescent="0.25">
      <c r="A2160" s="5" t="s">
        <v>2786</v>
      </c>
      <c r="C2160">
        <v>16</v>
      </c>
      <c r="D2160">
        <v>109</v>
      </c>
      <c r="E2160">
        <v>14.49</v>
      </c>
      <c r="F2160">
        <v>79.05</v>
      </c>
      <c r="G2160">
        <v>7.5049999999999999</v>
      </c>
      <c r="H2160">
        <v>-2.4430000000000001</v>
      </c>
      <c r="I2160">
        <v>21.5</v>
      </c>
      <c r="J2160" s="38" t="s">
        <v>929</v>
      </c>
    </row>
    <row r="2161" spans="1:10" x14ac:dyDescent="0.25">
      <c r="A2161" s="5" t="s">
        <v>2787</v>
      </c>
      <c r="C2161">
        <v>16</v>
      </c>
      <c r="D2161">
        <v>108</v>
      </c>
      <c r="E2161">
        <v>14.61</v>
      </c>
      <c r="F2161">
        <v>78.150000000000006</v>
      </c>
      <c r="G2161">
        <v>7.4870000000000001</v>
      </c>
      <c r="H2161">
        <v>-2.3140000000000001</v>
      </c>
      <c r="I2161">
        <v>21.5</v>
      </c>
      <c r="J2161" s="38" t="s">
        <v>929</v>
      </c>
    </row>
    <row r="2162" spans="1:10" x14ac:dyDescent="0.25">
      <c r="A2162" s="5" t="s">
        <v>2788</v>
      </c>
      <c r="C2162">
        <v>16</v>
      </c>
      <c r="D2162">
        <v>107</v>
      </c>
      <c r="E2162">
        <v>14.74</v>
      </c>
      <c r="F2162">
        <v>77.260000000000005</v>
      </c>
      <c r="G2162">
        <v>7.47</v>
      </c>
      <c r="H2162">
        <v>-2.1840000000000002</v>
      </c>
      <c r="I2162">
        <v>21.5</v>
      </c>
      <c r="J2162" s="38" t="s">
        <v>929</v>
      </c>
    </row>
    <row r="2163" spans="1:10" x14ac:dyDescent="0.25">
      <c r="A2163" s="5" t="s">
        <v>2789</v>
      </c>
      <c r="C2163">
        <v>16</v>
      </c>
      <c r="D2163">
        <v>106</v>
      </c>
      <c r="E2163">
        <v>14.86</v>
      </c>
      <c r="F2163">
        <v>76.37</v>
      </c>
      <c r="G2163">
        <v>7.4530000000000003</v>
      </c>
      <c r="H2163">
        <v>-2.0539999999999998</v>
      </c>
      <c r="I2163">
        <v>21.5</v>
      </c>
      <c r="J2163" s="38" t="s">
        <v>929</v>
      </c>
    </row>
    <row r="2164" spans="1:10" x14ac:dyDescent="0.25">
      <c r="A2164" s="5" t="s">
        <v>2790</v>
      </c>
      <c r="C2164">
        <v>16</v>
      </c>
      <c r="D2164">
        <v>105</v>
      </c>
      <c r="E2164">
        <v>14.98</v>
      </c>
      <c r="F2164">
        <v>75.489999999999995</v>
      </c>
      <c r="G2164">
        <v>7.4359999999999999</v>
      </c>
      <c r="H2164">
        <v>-1.925</v>
      </c>
      <c r="I2164">
        <v>21.5</v>
      </c>
      <c r="J2164" s="38" t="s">
        <v>929</v>
      </c>
    </row>
    <row r="2165" spans="1:10" x14ac:dyDescent="0.25">
      <c r="A2165" s="5" t="s">
        <v>2791</v>
      </c>
      <c r="C2165">
        <v>16</v>
      </c>
      <c r="D2165">
        <v>104</v>
      </c>
      <c r="E2165">
        <v>15.1</v>
      </c>
      <c r="F2165">
        <v>74.62</v>
      </c>
      <c r="G2165">
        <v>7.4189999999999996</v>
      </c>
      <c r="H2165">
        <v>-1.7949999999999999</v>
      </c>
      <c r="I2165">
        <v>21.6</v>
      </c>
      <c r="J2165" s="38" t="s">
        <v>929</v>
      </c>
    </row>
    <row r="2166" spans="1:10" x14ac:dyDescent="0.25">
      <c r="A2166" s="5" t="s">
        <v>2792</v>
      </c>
      <c r="C2166">
        <v>16</v>
      </c>
      <c r="D2166">
        <v>103</v>
      </c>
      <c r="E2166">
        <v>15.22</v>
      </c>
      <c r="F2166">
        <v>73.75</v>
      </c>
      <c r="G2166">
        <v>7.4029999999999996</v>
      </c>
      <c r="H2166">
        <v>-1.665</v>
      </c>
      <c r="I2166">
        <v>21.6</v>
      </c>
      <c r="J2166" s="38" t="s">
        <v>929</v>
      </c>
    </row>
    <row r="2167" spans="1:10" x14ac:dyDescent="0.25">
      <c r="A2167" s="5" t="s">
        <v>2793</v>
      </c>
      <c r="C2167">
        <v>16</v>
      </c>
      <c r="D2167">
        <v>102</v>
      </c>
      <c r="E2167">
        <v>15.34</v>
      </c>
      <c r="F2167">
        <v>72.89</v>
      </c>
      <c r="G2167">
        <v>7.3860000000000001</v>
      </c>
      <c r="H2167">
        <v>-1.536</v>
      </c>
      <c r="I2167">
        <v>21.6</v>
      </c>
      <c r="J2167" s="38" t="s">
        <v>929</v>
      </c>
    </row>
    <row r="2168" spans="1:10" x14ac:dyDescent="0.25">
      <c r="A2168" s="5" t="s">
        <v>2794</v>
      </c>
      <c r="C2168">
        <v>16</v>
      </c>
      <c r="D2168">
        <v>101</v>
      </c>
      <c r="E2168">
        <v>15.46</v>
      </c>
      <c r="F2168">
        <v>72.03</v>
      </c>
      <c r="G2168">
        <v>7.3689999999999998</v>
      </c>
      <c r="H2168">
        <v>-1.4059999999999999</v>
      </c>
      <c r="I2168">
        <v>21.6</v>
      </c>
      <c r="J2168" s="38" t="s">
        <v>929</v>
      </c>
    </row>
    <row r="2169" spans="1:10" x14ac:dyDescent="0.25">
      <c r="A2169" s="5" t="s">
        <v>2795</v>
      </c>
      <c r="C2169">
        <v>16</v>
      </c>
      <c r="D2169">
        <v>100</v>
      </c>
      <c r="E2169">
        <v>15.58</v>
      </c>
      <c r="F2169">
        <v>71.180000000000007</v>
      </c>
      <c r="G2169">
        <v>7.3529999999999998</v>
      </c>
      <c r="H2169">
        <v>-1.2769999999999999</v>
      </c>
      <c r="I2169">
        <v>21.6</v>
      </c>
      <c r="J2169" s="38" t="s">
        <v>929</v>
      </c>
    </row>
    <row r="2170" spans="1:10" x14ac:dyDescent="0.25">
      <c r="A2170" s="5" t="s">
        <v>2796</v>
      </c>
      <c r="C2170">
        <v>16</v>
      </c>
      <c r="D2170">
        <v>99</v>
      </c>
      <c r="E2170">
        <v>15.7</v>
      </c>
      <c r="F2170">
        <v>70.33</v>
      </c>
      <c r="G2170">
        <v>7.3360000000000003</v>
      </c>
      <c r="H2170">
        <v>-1.1479999999999999</v>
      </c>
      <c r="I2170">
        <v>21.6</v>
      </c>
      <c r="J2170" s="38" t="s">
        <v>929</v>
      </c>
    </row>
    <row r="2171" spans="1:10" x14ac:dyDescent="0.25">
      <c r="A2171" s="5" t="s">
        <v>2797</v>
      </c>
      <c r="C2171">
        <v>16</v>
      </c>
      <c r="D2171">
        <v>98</v>
      </c>
      <c r="E2171">
        <v>15.81</v>
      </c>
      <c r="F2171">
        <v>69.489999999999995</v>
      </c>
      <c r="G2171">
        <v>7.32</v>
      </c>
      <c r="H2171">
        <v>-1.0189999999999999</v>
      </c>
      <c r="I2171">
        <v>21.6</v>
      </c>
      <c r="J2171" s="38" t="s">
        <v>929</v>
      </c>
    </row>
    <row r="2172" spans="1:10" x14ac:dyDescent="0.25">
      <c r="A2172" s="5" t="s">
        <v>2798</v>
      </c>
      <c r="C2172">
        <v>16</v>
      </c>
      <c r="D2172">
        <v>97</v>
      </c>
      <c r="E2172">
        <v>15.93</v>
      </c>
      <c r="F2172">
        <v>68.650000000000006</v>
      </c>
      <c r="G2172">
        <v>7.3029999999999999</v>
      </c>
      <c r="H2172">
        <v>-0.89</v>
      </c>
      <c r="I2172">
        <v>21.6</v>
      </c>
      <c r="J2172" s="38" t="s">
        <v>929</v>
      </c>
    </row>
    <row r="2173" spans="1:10" x14ac:dyDescent="0.25">
      <c r="A2173" s="5" t="s">
        <v>2799</v>
      </c>
      <c r="C2173">
        <v>16</v>
      </c>
      <c r="D2173">
        <v>96</v>
      </c>
      <c r="E2173">
        <v>16.04</v>
      </c>
      <c r="F2173">
        <v>67.819999999999993</v>
      </c>
      <c r="G2173">
        <v>7.2859999999999996</v>
      </c>
      <c r="H2173">
        <v>-0.76200000000000001</v>
      </c>
      <c r="I2173">
        <v>21.6</v>
      </c>
      <c r="J2173" s="38" t="s">
        <v>929</v>
      </c>
    </row>
    <row r="2174" spans="1:10" x14ac:dyDescent="0.25">
      <c r="A2174" s="5" t="s">
        <v>2800</v>
      </c>
      <c r="C2174">
        <v>16</v>
      </c>
      <c r="D2174">
        <v>95</v>
      </c>
      <c r="E2174">
        <v>16.149999999999999</v>
      </c>
      <c r="F2174">
        <v>66.989999999999995</v>
      </c>
      <c r="G2174">
        <v>7.2690000000000001</v>
      </c>
      <c r="H2174">
        <v>-0.63400000000000001</v>
      </c>
      <c r="I2174">
        <v>21.6</v>
      </c>
      <c r="J2174" s="38" t="s">
        <v>929</v>
      </c>
    </row>
    <row r="2175" spans="1:10" x14ac:dyDescent="0.25">
      <c r="A2175" s="5" t="s">
        <v>2801</v>
      </c>
      <c r="C2175">
        <v>16</v>
      </c>
      <c r="D2175">
        <v>94</v>
      </c>
      <c r="E2175">
        <v>16.260000000000002</v>
      </c>
      <c r="F2175">
        <v>66.16</v>
      </c>
      <c r="G2175">
        <v>7.258</v>
      </c>
      <c r="H2175">
        <v>-0.50600000000000001</v>
      </c>
      <c r="I2175">
        <v>21.6</v>
      </c>
      <c r="J2175" s="38" t="s">
        <v>929</v>
      </c>
    </row>
    <row r="2176" spans="1:10" x14ac:dyDescent="0.25">
      <c r="A2176" s="5" t="s">
        <v>2802</v>
      </c>
      <c r="C2176">
        <v>16</v>
      </c>
      <c r="D2176">
        <v>93</v>
      </c>
      <c r="E2176">
        <v>16.37</v>
      </c>
      <c r="F2176">
        <v>65.34</v>
      </c>
      <c r="G2176">
        <v>7.24</v>
      </c>
      <c r="H2176">
        <v>-0.379</v>
      </c>
      <c r="I2176">
        <v>21.7</v>
      </c>
      <c r="J2176" s="38" t="s">
        <v>929</v>
      </c>
    </row>
    <row r="2177" spans="1:10" x14ac:dyDescent="0.25">
      <c r="A2177" s="5" t="s">
        <v>2803</v>
      </c>
      <c r="C2177">
        <v>16</v>
      </c>
      <c r="D2177">
        <v>92</v>
      </c>
      <c r="E2177">
        <v>16.48</v>
      </c>
      <c r="F2177">
        <v>64.540000000000006</v>
      </c>
      <c r="G2177">
        <v>7.2210000000000001</v>
      </c>
      <c r="H2177">
        <v>-0.252</v>
      </c>
      <c r="I2177">
        <v>21.7</v>
      </c>
      <c r="J2177" s="38" t="s">
        <v>929</v>
      </c>
    </row>
    <row r="2178" spans="1:10" x14ac:dyDescent="0.25">
      <c r="A2178" s="5" t="s">
        <v>2804</v>
      </c>
      <c r="C2178">
        <v>16</v>
      </c>
      <c r="D2178">
        <v>91</v>
      </c>
      <c r="E2178">
        <v>16.59</v>
      </c>
      <c r="F2178">
        <v>63.74</v>
      </c>
      <c r="G2178">
        <v>7.2030000000000003</v>
      </c>
      <c r="H2178">
        <v>-0.126</v>
      </c>
      <c r="I2178">
        <v>21.7</v>
      </c>
      <c r="J2178" s="38" t="s">
        <v>929</v>
      </c>
    </row>
    <row r="2179" spans="1:10" x14ac:dyDescent="0.25">
      <c r="A2179" s="5" t="s">
        <v>2805</v>
      </c>
      <c r="C2179">
        <v>16</v>
      </c>
      <c r="D2179">
        <v>90</v>
      </c>
      <c r="E2179">
        <v>16.7</v>
      </c>
      <c r="F2179">
        <v>62.94</v>
      </c>
      <c r="G2179">
        <v>7.1840000000000002</v>
      </c>
      <c r="H2179">
        <v>0</v>
      </c>
      <c r="I2179">
        <v>21.7</v>
      </c>
      <c r="J2179" s="38" t="s">
        <v>929</v>
      </c>
    </row>
    <row r="2180" spans="1:10" x14ac:dyDescent="0.25">
      <c r="A2180" s="5" t="s">
        <v>2806</v>
      </c>
      <c r="C2180">
        <v>16</v>
      </c>
      <c r="D2180">
        <v>89</v>
      </c>
      <c r="E2180">
        <v>16.8</v>
      </c>
      <c r="F2180">
        <v>62.15</v>
      </c>
      <c r="G2180">
        <v>7.165</v>
      </c>
      <c r="H2180">
        <v>0.125</v>
      </c>
      <c r="I2180">
        <v>21.7</v>
      </c>
      <c r="J2180" s="38" t="s">
        <v>929</v>
      </c>
    </row>
    <row r="2181" spans="1:10" x14ac:dyDescent="0.25">
      <c r="A2181" s="5" t="s">
        <v>2807</v>
      </c>
      <c r="C2181">
        <v>16</v>
      </c>
      <c r="D2181">
        <v>88</v>
      </c>
      <c r="E2181">
        <v>16.899999999999999</v>
      </c>
      <c r="F2181">
        <v>61.36</v>
      </c>
      <c r="G2181">
        <v>7.1459999999999999</v>
      </c>
      <c r="H2181">
        <v>0.249</v>
      </c>
      <c r="I2181">
        <v>21.7</v>
      </c>
      <c r="J2181" s="38" t="s">
        <v>929</v>
      </c>
    </row>
    <row r="2182" spans="1:10" x14ac:dyDescent="0.25">
      <c r="A2182" s="5" t="s">
        <v>2808</v>
      </c>
      <c r="C2182">
        <v>16</v>
      </c>
      <c r="D2182">
        <v>87</v>
      </c>
      <c r="E2182">
        <v>17.010000000000002</v>
      </c>
      <c r="F2182">
        <v>60.57</v>
      </c>
      <c r="G2182">
        <v>7.1269999999999998</v>
      </c>
      <c r="H2182">
        <v>0.373</v>
      </c>
      <c r="I2182">
        <v>21.7</v>
      </c>
      <c r="J2182" s="38" t="s">
        <v>929</v>
      </c>
    </row>
    <row r="2183" spans="1:10" x14ac:dyDescent="0.25">
      <c r="A2183" s="5" t="s">
        <v>2809</v>
      </c>
      <c r="C2183">
        <v>16</v>
      </c>
      <c r="D2183">
        <v>86</v>
      </c>
      <c r="E2183">
        <v>17.11</v>
      </c>
      <c r="F2183">
        <v>59.8</v>
      </c>
      <c r="G2183">
        <v>7.1070000000000002</v>
      </c>
      <c r="H2183">
        <v>0.496</v>
      </c>
      <c r="I2183">
        <v>21.7</v>
      </c>
      <c r="J2183" s="38" t="s">
        <v>929</v>
      </c>
    </row>
    <row r="2184" spans="1:10" x14ac:dyDescent="0.25">
      <c r="A2184" s="5" t="s">
        <v>2810</v>
      </c>
      <c r="C2184">
        <v>16</v>
      </c>
      <c r="D2184">
        <v>85</v>
      </c>
      <c r="E2184">
        <v>17.21</v>
      </c>
      <c r="F2184">
        <v>59.02</v>
      </c>
      <c r="G2184">
        <v>7.0880000000000001</v>
      </c>
      <c r="H2184">
        <v>0.61799999999999999</v>
      </c>
      <c r="I2184">
        <v>21.7</v>
      </c>
      <c r="J2184" s="38" t="s">
        <v>929</v>
      </c>
    </row>
    <row r="2185" spans="1:10" x14ac:dyDescent="0.25">
      <c r="A2185" s="5" t="s">
        <v>2811</v>
      </c>
      <c r="C2185">
        <v>16</v>
      </c>
      <c r="D2185">
        <v>84</v>
      </c>
      <c r="E2185">
        <v>17.3</v>
      </c>
      <c r="F2185">
        <v>58.25</v>
      </c>
      <c r="G2185">
        <v>7.0679999999999996</v>
      </c>
      <c r="H2185">
        <v>0.73899999999999999</v>
      </c>
      <c r="I2185">
        <v>21.8</v>
      </c>
      <c r="J2185" s="38" t="s">
        <v>929</v>
      </c>
    </row>
    <row r="2186" spans="1:10" x14ac:dyDescent="0.25">
      <c r="A2186" s="5" t="s">
        <v>2812</v>
      </c>
      <c r="C2186">
        <v>16</v>
      </c>
      <c r="D2186">
        <v>83</v>
      </c>
      <c r="E2186">
        <v>17.399999999999999</v>
      </c>
      <c r="F2186">
        <v>57.48</v>
      </c>
      <c r="G2186">
        <v>7.0469999999999997</v>
      </c>
      <c r="H2186">
        <v>0.85899999999999999</v>
      </c>
      <c r="I2186">
        <v>21.8</v>
      </c>
      <c r="J2186" s="38" t="s">
        <v>929</v>
      </c>
    </row>
    <row r="2187" spans="1:10" x14ac:dyDescent="0.25">
      <c r="A2187" s="5" t="s">
        <v>2813</v>
      </c>
      <c r="C2187">
        <v>16</v>
      </c>
      <c r="D2187">
        <v>82</v>
      </c>
      <c r="E2187">
        <v>17.5</v>
      </c>
      <c r="F2187">
        <v>56.72</v>
      </c>
      <c r="G2187">
        <v>7.0270000000000001</v>
      </c>
      <c r="H2187">
        <v>0.97799999999999998</v>
      </c>
      <c r="I2187">
        <v>21.8</v>
      </c>
      <c r="J2187" s="38" t="s">
        <v>929</v>
      </c>
    </row>
    <row r="2188" spans="1:10" x14ac:dyDescent="0.25">
      <c r="A2188" s="5" t="s">
        <v>2814</v>
      </c>
      <c r="C2188">
        <v>16</v>
      </c>
      <c r="D2188">
        <v>81</v>
      </c>
      <c r="E2188">
        <v>17.59</v>
      </c>
      <c r="F2188">
        <v>55.97</v>
      </c>
      <c r="G2188">
        <v>7.0060000000000002</v>
      </c>
      <c r="H2188">
        <v>1.0960000000000001</v>
      </c>
      <c r="I2188">
        <v>21.8</v>
      </c>
      <c r="J2188" s="38" t="s">
        <v>929</v>
      </c>
    </row>
    <row r="2189" spans="1:10" x14ac:dyDescent="0.25">
      <c r="A2189" s="5" t="s">
        <v>2815</v>
      </c>
      <c r="C2189">
        <v>16</v>
      </c>
      <c r="D2189">
        <v>80</v>
      </c>
      <c r="E2189">
        <v>17.68</v>
      </c>
      <c r="F2189">
        <v>55.21</v>
      </c>
      <c r="G2189">
        <v>6.9850000000000003</v>
      </c>
      <c r="H2189">
        <v>1.2130000000000001</v>
      </c>
      <c r="I2189">
        <v>21.8</v>
      </c>
      <c r="J2189" s="38" t="s">
        <v>929</v>
      </c>
    </row>
    <row r="2190" spans="1:10" x14ac:dyDescent="0.25">
      <c r="A2190" s="5" t="s">
        <v>2816</v>
      </c>
      <c r="C2190">
        <v>16</v>
      </c>
      <c r="D2190">
        <v>79</v>
      </c>
      <c r="E2190">
        <v>17.77</v>
      </c>
      <c r="F2190">
        <v>54.46</v>
      </c>
      <c r="G2190">
        <v>6.9640000000000004</v>
      </c>
      <c r="H2190">
        <v>1.329</v>
      </c>
      <c r="I2190">
        <v>21.8</v>
      </c>
      <c r="J2190" s="38" t="s">
        <v>929</v>
      </c>
    </row>
    <row r="2191" spans="1:10" x14ac:dyDescent="0.25">
      <c r="A2191" s="5" t="s">
        <v>2817</v>
      </c>
      <c r="C2191">
        <v>16</v>
      </c>
      <c r="D2191">
        <v>78</v>
      </c>
      <c r="E2191">
        <v>17.850000000000001</v>
      </c>
      <c r="F2191">
        <v>53.71</v>
      </c>
      <c r="G2191">
        <v>6.9420000000000002</v>
      </c>
      <c r="H2191">
        <v>1.4430000000000001</v>
      </c>
      <c r="I2191">
        <v>21.8</v>
      </c>
      <c r="J2191" s="38" t="s">
        <v>929</v>
      </c>
    </row>
    <row r="2192" spans="1:10" x14ac:dyDescent="0.25">
      <c r="A2192" s="5" t="s">
        <v>2818</v>
      </c>
      <c r="C2192">
        <v>16</v>
      </c>
      <c r="D2192">
        <v>77</v>
      </c>
      <c r="E2192">
        <v>17.940000000000001</v>
      </c>
      <c r="F2192">
        <v>52.96</v>
      </c>
      <c r="G2192">
        <v>6.92</v>
      </c>
      <c r="H2192">
        <v>1.5569999999999999</v>
      </c>
      <c r="I2192">
        <v>21.8</v>
      </c>
      <c r="J2192" s="38" t="s">
        <v>929</v>
      </c>
    </row>
    <row r="2193" spans="1:10" x14ac:dyDescent="0.25">
      <c r="A2193" s="5" t="s">
        <v>2819</v>
      </c>
      <c r="C2193">
        <v>16</v>
      </c>
      <c r="D2193">
        <v>76</v>
      </c>
      <c r="E2193">
        <v>18.02</v>
      </c>
      <c r="F2193">
        <v>52.22</v>
      </c>
      <c r="G2193">
        <v>6.8979999999999997</v>
      </c>
      <c r="H2193">
        <v>1.669</v>
      </c>
      <c r="I2193">
        <v>21.8</v>
      </c>
      <c r="J2193" s="38" t="s">
        <v>929</v>
      </c>
    </row>
    <row r="2194" spans="1:10" x14ac:dyDescent="0.25">
      <c r="A2194" s="5" t="s">
        <v>2820</v>
      </c>
      <c r="C2194">
        <v>16</v>
      </c>
      <c r="D2194">
        <v>75</v>
      </c>
      <c r="E2194">
        <v>18.100000000000001</v>
      </c>
      <c r="F2194">
        <v>51.48</v>
      </c>
      <c r="G2194">
        <v>6.875</v>
      </c>
      <c r="H2194">
        <v>1.7789999999999999</v>
      </c>
      <c r="I2194">
        <v>21.8</v>
      </c>
      <c r="J2194" s="38" t="s">
        <v>929</v>
      </c>
    </row>
    <row r="2195" spans="1:10" x14ac:dyDescent="0.25">
      <c r="A2195" s="5" t="s">
        <v>2821</v>
      </c>
      <c r="C2195">
        <v>16</v>
      </c>
      <c r="D2195">
        <v>74</v>
      </c>
      <c r="E2195">
        <v>18.18</v>
      </c>
      <c r="F2195">
        <v>50.75</v>
      </c>
      <c r="G2195">
        <v>6.851</v>
      </c>
      <c r="H2195">
        <v>1.8879999999999999</v>
      </c>
      <c r="I2195">
        <v>21.8</v>
      </c>
      <c r="J2195" s="38" t="s">
        <v>929</v>
      </c>
    </row>
    <row r="2196" spans="1:10" x14ac:dyDescent="0.25">
      <c r="A2196" s="5" t="s">
        <v>2822</v>
      </c>
      <c r="C2196">
        <v>16</v>
      </c>
      <c r="D2196">
        <v>73</v>
      </c>
      <c r="E2196">
        <v>18.260000000000002</v>
      </c>
      <c r="F2196">
        <v>50.03</v>
      </c>
      <c r="G2196">
        <v>6.827</v>
      </c>
      <c r="H2196">
        <v>1.996</v>
      </c>
      <c r="I2196">
        <v>21.8</v>
      </c>
      <c r="J2196" s="38" t="s">
        <v>929</v>
      </c>
    </row>
    <row r="2197" spans="1:10" x14ac:dyDescent="0.25">
      <c r="A2197" s="5" t="s">
        <v>2823</v>
      </c>
      <c r="C2197">
        <v>16</v>
      </c>
      <c r="D2197">
        <v>72</v>
      </c>
      <c r="E2197">
        <v>18.329999999999998</v>
      </c>
      <c r="F2197">
        <v>49.31</v>
      </c>
      <c r="G2197">
        <v>6.8019999999999996</v>
      </c>
      <c r="H2197">
        <v>2.1019999999999999</v>
      </c>
      <c r="I2197">
        <v>21.8</v>
      </c>
      <c r="J2197" s="38" t="s">
        <v>929</v>
      </c>
    </row>
    <row r="2198" spans="1:10" x14ac:dyDescent="0.25">
      <c r="A2198" s="5" t="s">
        <v>2824</v>
      </c>
      <c r="C2198">
        <v>16</v>
      </c>
      <c r="D2198">
        <v>71</v>
      </c>
      <c r="E2198">
        <v>18.41</v>
      </c>
      <c r="F2198">
        <v>48.59</v>
      </c>
      <c r="G2198">
        <v>6.7770000000000001</v>
      </c>
      <c r="H2198">
        <v>2.206</v>
      </c>
      <c r="I2198">
        <v>21.8</v>
      </c>
      <c r="J2198" s="38" t="s">
        <v>929</v>
      </c>
    </row>
    <row r="2199" spans="1:10" x14ac:dyDescent="0.25">
      <c r="A2199" s="5" t="s">
        <v>2825</v>
      </c>
      <c r="C2199">
        <v>16</v>
      </c>
      <c r="D2199">
        <v>70</v>
      </c>
      <c r="E2199">
        <v>18.489999999999998</v>
      </c>
      <c r="F2199">
        <v>47.88</v>
      </c>
      <c r="G2199">
        <v>6.7510000000000003</v>
      </c>
      <c r="H2199">
        <v>2.3090000000000002</v>
      </c>
      <c r="I2199">
        <v>21.8</v>
      </c>
      <c r="J2199" s="38" t="s">
        <v>929</v>
      </c>
    </row>
    <row r="2200" spans="1:10" x14ac:dyDescent="0.25">
      <c r="A2200" s="5" t="s">
        <v>2826</v>
      </c>
      <c r="C2200">
        <v>16</v>
      </c>
      <c r="D2200">
        <v>69</v>
      </c>
      <c r="E2200">
        <v>18.559999999999999</v>
      </c>
      <c r="F2200">
        <v>47.18</v>
      </c>
      <c r="G2200">
        <v>6.7240000000000002</v>
      </c>
      <c r="H2200">
        <v>2.41</v>
      </c>
      <c r="I2200">
        <v>21.8</v>
      </c>
      <c r="J2200" s="38" t="s">
        <v>929</v>
      </c>
    </row>
    <row r="2201" spans="1:10" x14ac:dyDescent="0.25">
      <c r="A2201" s="5" t="s">
        <v>2827</v>
      </c>
      <c r="C2201">
        <v>16</v>
      </c>
      <c r="D2201">
        <v>68</v>
      </c>
      <c r="E2201">
        <v>18.64</v>
      </c>
      <c r="F2201">
        <v>46.48</v>
      </c>
      <c r="G2201">
        <v>6.6959999999999997</v>
      </c>
      <c r="H2201">
        <v>2.508</v>
      </c>
      <c r="I2201">
        <v>21.8</v>
      </c>
      <c r="J2201" s="38" t="s">
        <v>929</v>
      </c>
    </row>
    <row r="2202" spans="1:10" x14ac:dyDescent="0.25">
      <c r="A2202" s="5" t="s">
        <v>2828</v>
      </c>
      <c r="C2202">
        <v>16</v>
      </c>
      <c r="D2202">
        <v>67</v>
      </c>
      <c r="E2202">
        <v>18.71</v>
      </c>
      <c r="F2202">
        <v>45.78</v>
      </c>
      <c r="G2202">
        <v>6.6669999999999998</v>
      </c>
      <c r="H2202">
        <v>2.605</v>
      </c>
      <c r="I2202">
        <v>21.8</v>
      </c>
      <c r="J2202" s="38" t="s">
        <v>929</v>
      </c>
    </row>
    <row r="2203" spans="1:10" x14ac:dyDescent="0.25">
      <c r="A2203" s="5" t="s">
        <v>2829</v>
      </c>
      <c r="C2203">
        <v>16</v>
      </c>
      <c r="D2203">
        <v>66</v>
      </c>
      <c r="E2203">
        <v>18.78</v>
      </c>
      <c r="F2203">
        <v>45.09</v>
      </c>
      <c r="G2203">
        <v>6.6369999999999996</v>
      </c>
      <c r="H2203">
        <v>2.7</v>
      </c>
      <c r="I2203">
        <v>21.8</v>
      </c>
      <c r="J2203" s="38" t="s">
        <v>929</v>
      </c>
    </row>
    <row r="2204" spans="1:10" x14ac:dyDescent="0.25">
      <c r="A2204" s="5" t="s">
        <v>2830</v>
      </c>
      <c r="C2204">
        <v>16</v>
      </c>
      <c r="D2204">
        <v>65</v>
      </c>
      <c r="E2204">
        <v>18.850000000000001</v>
      </c>
      <c r="F2204">
        <v>44.41</v>
      </c>
      <c r="G2204">
        <v>6.6059999999999999</v>
      </c>
      <c r="H2204">
        <v>2.7919999999999998</v>
      </c>
      <c r="I2204">
        <v>21.8</v>
      </c>
      <c r="J2204" s="38" t="s">
        <v>929</v>
      </c>
    </row>
    <row r="2205" spans="1:10" x14ac:dyDescent="0.25">
      <c r="A2205" s="5" t="s">
        <v>2831</v>
      </c>
      <c r="C2205">
        <v>16</v>
      </c>
      <c r="D2205">
        <v>64</v>
      </c>
      <c r="E2205">
        <v>18.920000000000002</v>
      </c>
      <c r="F2205">
        <v>43.72</v>
      </c>
      <c r="G2205">
        <v>6.5730000000000004</v>
      </c>
      <c r="H2205">
        <v>2.8820000000000001</v>
      </c>
      <c r="I2205">
        <v>21.8</v>
      </c>
      <c r="J2205" s="38" t="s">
        <v>929</v>
      </c>
    </row>
    <row r="2206" spans="1:10" x14ac:dyDescent="0.25">
      <c r="A2206" s="5" t="s">
        <v>2832</v>
      </c>
      <c r="C2206">
        <v>16</v>
      </c>
      <c r="D2206">
        <v>63</v>
      </c>
      <c r="E2206">
        <v>18.98</v>
      </c>
      <c r="F2206">
        <v>43.04</v>
      </c>
      <c r="G2206">
        <v>6.54</v>
      </c>
      <c r="H2206">
        <v>2.9689999999999999</v>
      </c>
      <c r="I2206">
        <v>21.8</v>
      </c>
      <c r="J2206" s="38" t="s">
        <v>929</v>
      </c>
    </row>
    <row r="2207" spans="1:10" x14ac:dyDescent="0.25">
      <c r="A2207" s="5" t="s">
        <v>2833</v>
      </c>
      <c r="C2207">
        <v>16</v>
      </c>
      <c r="D2207">
        <v>62</v>
      </c>
      <c r="E2207">
        <v>19.03</v>
      </c>
      <c r="F2207">
        <v>42.36</v>
      </c>
      <c r="G2207">
        <v>6.5049999999999999</v>
      </c>
      <c r="H2207">
        <v>3.0539999999999998</v>
      </c>
      <c r="I2207">
        <v>21.7</v>
      </c>
      <c r="J2207" s="38" t="s">
        <v>929</v>
      </c>
    </row>
    <row r="2208" spans="1:10" x14ac:dyDescent="0.25">
      <c r="A2208" s="5" t="s">
        <v>2834</v>
      </c>
      <c r="C2208">
        <v>16</v>
      </c>
      <c r="D2208">
        <v>61</v>
      </c>
      <c r="E2208">
        <v>19.09</v>
      </c>
      <c r="F2208">
        <v>41.69</v>
      </c>
      <c r="G2208">
        <v>6.468</v>
      </c>
      <c r="H2208">
        <v>3.1360000000000001</v>
      </c>
      <c r="I2208">
        <v>21.7</v>
      </c>
      <c r="J2208" s="38" t="s">
        <v>929</v>
      </c>
    </row>
    <row r="2209" spans="1:10" x14ac:dyDescent="0.25">
      <c r="A2209" s="5" t="s">
        <v>2835</v>
      </c>
      <c r="C2209">
        <v>16</v>
      </c>
      <c r="D2209">
        <v>60</v>
      </c>
      <c r="E2209">
        <v>19.14</v>
      </c>
      <c r="F2209">
        <v>41.03</v>
      </c>
      <c r="G2209">
        <v>6.4290000000000003</v>
      </c>
      <c r="H2209">
        <v>3.2149999999999999</v>
      </c>
      <c r="I2209">
        <v>21.7</v>
      </c>
      <c r="J2209" s="38" t="s">
        <v>929</v>
      </c>
    </row>
    <row r="2210" spans="1:10" x14ac:dyDescent="0.25">
      <c r="A2210" s="5" t="s">
        <v>2836</v>
      </c>
      <c r="C2210">
        <v>16</v>
      </c>
      <c r="D2210">
        <v>174.9</v>
      </c>
      <c r="E2210">
        <v>8.8800000000000008</v>
      </c>
      <c r="F2210">
        <v>171.15</v>
      </c>
      <c r="G2210">
        <v>6.4740000000000002</v>
      </c>
      <c r="H2210">
        <v>-6.4480000000000004</v>
      </c>
      <c r="I2210">
        <v>0.6</v>
      </c>
      <c r="J2210" s="38" t="s">
        <v>1051</v>
      </c>
    </row>
    <row r="2211" spans="1:10" x14ac:dyDescent="0.25">
      <c r="A2211" s="5" t="s">
        <v>2837</v>
      </c>
      <c r="C2211">
        <v>16</v>
      </c>
      <c r="D2211">
        <v>180</v>
      </c>
      <c r="E2211">
        <v>8.8699999999999992</v>
      </c>
      <c r="F2211">
        <v>180</v>
      </c>
      <c r="G2211">
        <v>6.4279999999999999</v>
      </c>
      <c r="H2211">
        <v>-6.4279999999999999</v>
      </c>
      <c r="I2211">
        <v>0.3</v>
      </c>
      <c r="J2211" s="38" t="s">
        <v>1053</v>
      </c>
    </row>
    <row r="2212" spans="1:10" x14ac:dyDescent="0.25">
      <c r="A2212" s="5" t="s">
        <v>2838</v>
      </c>
      <c r="C2212">
        <v>16</v>
      </c>
      <c r="D2212">
        <v>179</v>
      </c>
      <c r="E2212">
        <v>8.86</v>
      </c>
      <c r="F2212">
        <v>178.27</v>
      </c>
      <c r="G2212">
        <v>6.4349999999999996</v>
      </c>
      <c r="H2212">
        <v>-6.4340000000000002</v>
      </c>
      <c r="I2212">
        <v>0.3</v>
      </c>
      <c r="J2212" s="38" t="s">
        <v>1053</v>
      </c>
    </row>
    <row r="2213" spans="1:10" x14ac:dyDescent="0.25">
      <c r="A2213" s="5" t="s">
        <v>2839</v>
      </c>
      <c r="C2213">
        <v>16</v>
      </c>
      <c r="D2213">
        <v>178</v>
      </c>
      <c r="E2213">
        <v>8.86</v>
      </c>
      <c r="F2213">
        <v>176.54</v>
      </c>
      <c r="G2213">
        <v>6.4429999999999996</v>
      </c>
      <c r="H2213">
        <v>-6.4390000000000001</v>
      </c>
      <c r="I2213">
        <v>0.4</v>
      </c>
      <c r="J2213" s="38" t="s">
        <v>1053</v>
      </c>
    </row>
    <row r="2214" spans="1:10" x14ac:dyDescent="0.25">
      <c r="A2214" s="5" t="s">
        <v>2840</v>
      </c>
      <c r="C2214">
        <v>16</v>
      </c>
      <c r="D2214">
        <v>177</v>
      </c>
      <c r="E2214">
        <v>8.86</v>
      </c>
      <c r="F2214">
        <v>174.81</v>
      </c>
      <c r="G2214">
        <v>6.452</v>
      </c>
      <c r="H2214">
        <v>-6.4429999999999996</v>
      </c>
      <c r="I2214">
        <v>0.5</v>
      </c>
      <c r="J2214" s="38" t="s">
        <v>1053</v>
      </c>
    </row>
    <row r="2215" spans="1:10" x14ac:dyDescent="0.25">
      <c r="A2215" s="5" t="s">
        <v>2841</v>
      </c>
      <c r="C2215">
        <v>16</v>
      </c>
      <c r="D2215">
        <v>176</v>
      </c>
      <c r="E2215">
        <v>8.86</v>
      </c>
      <c r="F2215">
        <v>173.08</v>
      </c>
      <c r="G2215">
        <v>6.4619999999999997</v>
      </c>
      <c r="H2215">
        <v>-6.4459999999999997</v>
      </c>
      <c r="I2215">
        <v>0.5</v>
      </c>
      <c r="J2215" s="38" t="s">
        <v>1053</v>
      </c>
    </row>
    <row r="2216" spans="1:10" x14ac:dyDescent="0.25">
      <c r="A2216" s="5" t="s">
        <v>2842</v>
      </c>
      <c r="C2216">
        <v>16</v>
      </c>
      <c r="D2216">
        <v>175</v>
      </c>
      <c r="E2216">
        <v>8.8699999999999992</v>
      </c>
      <c r="F2216">
        <v>171.35</v>
      </c>
      <c r="G2216">
        <v>6.4720000000000004</v>
      </c>
      <c r="H2216">
        <v>-6.4470000000000001</v>
      </c>
      <c r="I2216">
        <v>0.6</v>
      </c>
      <c r="J2216" s="38" t="s">
        <v>1053</v>
      </c>
    </row>
    <row r="2217" spans="1:10" x14ac:dyDescent="0.25">
      <c r="A2217" s="5" t="s">
        <v>2843</v>
      </c>
      <c r="C2217">
        <v>16</v>
      </c>
      <c r="D2217">
        <v>174</v>
      </c>
      <c r="E2217">
        <v>8.8699999999999992</v>
      </c>
      <c r="F2217">
        <v>169.62</v>
      </c>
      <c r="G2217">
        <v>6.4829999999999997</v>
      </c>
      <c r="H2217">
        <v>-6.4470000000000001</v>
      </c>
      <c r="I2217">
        <v>0.7</v>
      </c>
      <c r="J2217" s="38" t="s">
        <v>1053</v>
      </c>
    </row>
    <row r="2218" spans="1:10" x14ac:dyDescent="0.25">
      <c r="A2218" s="5" t="s">
        <v>2844</v>
      </c>
      <c r="C2218">
        <v>16</v>
      </c>
      <c r="D2218">
        <v>173</v>
      </c>
      <c r="E2218">
        <v>8.8800000000000008</v>
      </c>
      <c r="F2218">
        <v>167.89</v>
      </c>
      <c r="G2218">
        <v>6.4939999999999998</v>
      </c>
      <c r="H2218">
        <v>-6.4459999999999997</v>
      </c>
      <c r="I2218">
        <v>0.7</v>
      </c>
      <c r="J2218" s="38" t="s">
        <v>1053</v>
      </c>
    </row>
    <row r="2219" spans="1:10" x14ac:dyDescent="0.25">
      <c r="A2219" s="5" t="s">
        <v>2845</v>
      </c>
      <c r="C2219">
        <v>16</v>
      </c>
      <c r="D2219">
        <v>172</v>
      </c>
      <c r="E2219">
        <v>8.9</v>
      </c>
      <c r="F2219">
        <v>166.16</v>
      </c>
      <c r="G2219">
        <v>6.5060000000000002</v>
      </c>
      <c r="H2219">
        <v>-6.4429999999999996</v>
      </c>
      <c r="I2219">
        <v>0.8</v>
      </c>
      <c r="J2219" s="38" t="s">
        <v>1053</v>
      </c>
    </row>
    <row r="2220" spans="1:10" x14ac:dyDescent="0.25">
      <c r="A2220" s="5" t="s">
        <v>2846</v>
      </c>
      <c r="C2220">
        <v>16</v>
      </c>
      <c r="D2220">
        <v>171</v>
      </c>
      <c r="E2220">
        <v>8.91</v>
      </c>
      <c r="F2220">
        <v>164.43</v>
      </c>
      <c r="G2220">
        <v>6.5190000000000001</v>
      </c>
      <c r="H2220">
        <v>-6.4390000000000001</v>
      </c>
      <c r="I2220">
        <v>0.9</v>
      </c>
      <c r="J2220" s="38" t="s">
        <v>1053</v>
      </c>
    </row>
    <row r="2221" spans="1:10" x14ac:dyDescent="0.25">
      <c r="A2221" s="5" t="s">
        <v>2847</v>
      </c>
      <c r="C2221">
        <v>16</v>
      </c>
      <c r="D2221">
        <v>170</v>
      </c>
      <c r="E2221">
        <v>8.93</v>
      </c>
      <c r="F2221">
        <v>162.71</v>
      </c>
      <c r="G2221">
        <v>6.532</v>
      </c>
      <c r="H2221">
        <v>-6.4329999999999998</v>
      </c>
      <c r="I2221">
        <v>0.9</v>
      </c>
      <c r="J2221" s="38" t="s">
        <v>1053</v>
      </c>
    </row>
    <row r="2222" spans="1:10" x14ac:dyDescent="0.25">
      <c r="A2222" s="5" t="s">
        <v>2848</v>
      </c>
      <c r="C2222">
        <v>16</v>
      </c>
      <c r="D2222">
        <v>169</v>
      </c>
      <c r="E2222">
        <v>8.9600000000000009</v>
      </c>
      <c r="F2222">
        <v>160.97999999999999</v>
      </c>
      <c r="G2222">
        <v>6.5460000000000003</v>
      </c>
      <c r="H2222">
        <v>-6.4260000000000002</v>
      </c>
      <c r="I2222">
        <v>1</v>
      </c>
      <c r="J2222" s="38" t="s">
        <v>1053</v>
      </c>
    </row>
    <row r="2223" spans="1:10" x14ac:dyDescent="0.25">
      <c r="A2223" s="5" t="s">
        <v>2849</v>
      </c>
      <c r="C2223">
        <v>16</v>
      </c>
      <c r="D2223">
        <v>168</v>
      </c>
      <c r="E2223">
        <v>8.98</v>
      </c>
      <c r="F2223">
        <v>159.27000000000001</v>
      </c>
      <c r="G2223">
        <v>6.56</v>
      </c>
      <c r="H2223">
        <v>-6.4169999999999998</v>
      </c>
      <c r="I2223">
        <v>1</v>
      </c>
      <c r="J2223" s="38" t="s">
        <v>1053</v>
      </c>
    </row>
    <row r="2224" spans="1:10" x14ac:dyDescent="0.25">
      <c r="A2224" s="5" t="s">
        <v>2850</v>
      </c>
      <c r="C2224">
        <v>16</v>
      </c>
      <c r="D2224">
        <v>167</v>
      </c>
      <c r="E2224">
        <v>9.01</v>
      </c>
      <c r="F2224">
        <v>157.55000000000001</v>
      </c>
      <c r="G2224">
        <v>6.5750000000000002</v>
      </c>
      <c r="H2224">
        <v>-6.4059999999999997</v>
      </c>
      <c r="I2224">
        <v>1.1000000000000001</v>
      </c>
      <c r="J2224" s="38" t="s">
        <v>1053</v>
      </c>
    </row>
    <row r="2225" spans="1:10" x14ac:dyDescent="0.25">
      <c r="A2225" s="5" t="s">
        <v>2851</v>
      </c>
      <c r="C2225">
        <v>16</v>
      </c>
      <c r="D2225">
        <v>166</v>
      </c>
      <c r="E2225">
        <v>9.0399999999999991</v>
      </c>
      <c r="F2225">
        <v>155.85</v>
      </c>
      <c r="G2225">
        <v>6.59</v>
      </c>
      <c r="H2225">
        <v>-6.3940000000000001</v>
      </c>
      <c r="I2225">
        <v>1.2</v>
      </c>
      <c r="J2225" s="38" t="s">
        <v>1053</v>
      </c>
    </row>
    <row r="2226" spans="1:10" x14ac:dyDescent="0.25">
      <c r="A2226" s="5" t="s">
        <v>2852</v>
      </c>
      <c r="C2226">
        <v>16</v>
      </c>
      <c r="D2226">
        <v>165</v>
      </c>
      <c r="E2226">
        <v>9.08</v>
      </c>
      <c r="F2226">
        <v>154.13999999999999</v>
      </c>
      <c r="G2226">
        <v>6.6059999999999999</v>
      </c>
      <c r="H2226">
        <v>-6.3810000000000002</v>
      </c>
      <c r="I2226">
        <v>1.2</v>
      </c>
      <c r="J2226" s="38" t="s">
        <v>1053</v>
      </c>
    </row>
    <row r="2227" spans="1:10" x14ac:dyDescent="0.25">
      <c r="A2227" s="5" t="s">
        <v>2853</v>
      </c>
      <c r="C2227">
        <v>16</v>
      </c>
      <c r="D2227">
        <v>164</v>
      </c>
      <c r="E2227">
        <v>9.11</v>
      </c>
      <c r="F2227">
        <v>152.44999999999999</v>
      </c>
      <c r="G2227">
        <v>6.6219999999999999</v>
      </c>
      <c r="H2227">
        <v>-6.3659999999999997</v>
      </c>
      <c r="I2227">
        <v>1.3</v>
      </c>
      <c r="J2227" s="38" t="s">
        <v>1053</v>
      </c>
    </row>
    <row r="2228" spans="1:10" x14ac:dyDescent="0.25">
      <c r="A2228" s="5" t="s">
        <v>2854</v>
      </c>
      <c r="C2228">
        <v>16</v>
      </c>
      <c r="D2228">
        <v>163</v>
      </c>
      <c r="E2228">
        <v>9.15</v>
      </c>
      <c r="F2228">
        <v>150.76</v>
      </c>
      <c r="G2228">
        <v>6.6390000000000002</v>
      </c>
      <c r="H2228">
        <v>-6.3490000000000002</v>
      </c>
      <c r="I2228">
        <v>1.3</v>
      </c>
      <c r="J2228" s="38" t="s">
        <v>1053</v>
      </c>
    </row>
    <row r="2229" spans="1:10" x14ac:dyDescent="0.25">
      <c r="A2229" s="5" t="s">
        <v>2855</v>
      </c>
      <c r="C2229">
        <v>16</v>
      </c>
      <c r="D2229">
        <v>162</v>
      </c>
      <c r="E2229">
        <v>9.1999999999999993</v>
      </c>
      <c r="F2229">
        <v>149.08000000000001</v>
      </c>
      <c r="G2229">
        <v>6.6559999999999997</v>
      </c>
      <c r="H2229">
        <v>-6.33</v>
      </c>
      <c r="I2229">
        <v>1.4</v>
      </c>
      <c r="J2229" s="38" t="s">
        <v>1053</v>
      </c>
    </row>
    <row r="2230" spans="1:10" x14ac:dyDescent="0.25">
      <c r="A2230" s="5" t="s">
        <v>2856</v>
      </c>
      <c r="C2230">
        <v>16</v>
      </c>
      <c r="D2230">
        <v>161</v>
      </c>
      <c r="E2230">
        <v>9.24</v>
      </c>
      <c r="F2230">
        <v>147.41</v>
      </c>
      <c r="G2230">
        <v>6.673</v>
      </c>
      <c r="H2230">
        <v>-6.3090000000000002</v>
      </c>
      <c r="I2230">
        <v>1.5</v>
      </c>
      <c r="J2230" s="38" t="s">
        <v>1053</v>
      </c>
    </row>
    <row r="2231" spans="1:10" x14ac:dyDescent="0.25">
      <c r="A2231" s="5" t="s">
        <v>2857</v>
      </c>
      <c r="C2231">
        <v>16</v>
      </c>
      <c r="D2231">
        <v>160</v>
      </c>
      <c r="E2231">
        <v>9.2899999999999991</v>
      </c>
      <c r="F2231">
        <v>145.75</v>
      </c>
      <c r="G2231">
        <v>6.6909999999999998</v>
      </c>
      <c r="H2231">
        <v>-6.2869999999999999</v>
      </c>
      <c r="I2231">
        <v>1.5</v>
      </c>
      <c r="J2231" s="38" t="s">
        <v>1053</v>
      </c>
    </row>
    <row r="2232" spans="1:10" x14ac:dyDescent="0.25">
      <c r="A2232" s="5" t="s">
        <v>2858</v>
      </c>
      <c r="C2232">
        <v>16</v>
      </c>
      <c r="D2232">
        <v>159</v>
      </c>
      <c r="E2232">
        <v>9.35</v>
      </c>
      <c r="F2232">
        <v>144.1</v>
      </c>
      <c r="G2232">
        <v>6.7089999999999996</v>
      </c>
      <c r="H2232">
        <v>-6.2629999999999999</v>
      </c>
      <c r="I2232">
        <v>1.6</v>
      </c>
      <c r="J2232" s="38" t="s">
        <v>1053</v>
      </c>
    </row>
    <row r="2233" spans="1:10" x14ac:dyDescent="0.25">
      <c r="A2233" s="5" t="s">
        <v>2859</v>
      </c>
      <c r="C2233">
        <v>16</v>
      </c>
      <c r="D2233">
        <v>158</v>
      </c>
      <c r="E2233">
        <v>9.4</v>
      </c>
      <c r="F2233">
        <v>142.46</v>
      </c>
      <c r="G2233">
        <v>6.7270000000000003</v>
      </c>
      <c r="H2233">
        <v>-6.2370000000000001</v>
      </c>
      <c r="I2233">
        <v>1.6</v>
      </c>
      <c r="J2233" s="38" t="s">
        <v>1053</v>
      </c>
    </row>
    <row r="2234" spans="1:10" x14ac:dyDescent="0.25">
      <c r="A2234" s="5" t="s">
        <v>2860</v>
      </c>
      <c r="C2234">
        <v>16</v>
      </c>
      <c r="D2234">
        <v>157</v>
      </c>
      <c r="E2234">
        <v>9.4600000000000009</v>
      </c>
      <c r="F2234">
        <v>140.83000000000001</v>
      </c>
      <c r="G2234">
        <v>6.7460000000000004</v>
      </c>
      <c r="H2234">
        <v>-6.2089999999999996</v>
      </c>
      <c r="I2234">
        <v>1.7</v>
      </c>
      <c r="J2234" s="38" t="s">
        <v>1053</v>
      </c>
    </row>
    <row r="2235" spans="1:10" x14ac:dyDescent="0.25">
      <c r="A2235" s="5" t="s">
        <v>2861</v>
      </c>
      <c r="C2235">
        <v>16</v>
      </c>
      <c r="D2235">
        <v>156</v>
      </c>
      <c r="E2235">
        <v>9.52</v>
      </c>
      <c r="F2235">
        <v>139.21</v>
      </c>
      <c r="G2235">
        <v>6.7640000000000002</v>
      </c>
      <c r="H2235">
        <v>-6.1790000000000003</v>
      </c>
      <c r="I2235">
        <v>1.8</v>
      </c>
      <c r="J2235" s="38" t="s">
        <v>1053</v>
      </c>
    </row>
    <row r="2236" spans="1:10" x14ac:dyDescent="0.25">
      <c r="A2236" s="5" t="s">
        <v>2862</v>
      </c>
      <c r="C2236">
        <v>16</v>
      </c>
      <c r="D2236">
        <v>155</v>
      </c>
      <c r="E2236">
        <v>9.58</v>
      </c>
      <c r="F2236">
        <v>137.61000000000001</v>
      </c>
      <c r="G2236">
        <v>6.7830000000000004</v>
      </c>
      <c r="H2236">
        <v>-6.1479999999999997</v>
      </c>
      <c r="I2236">
        <v>1.8</v>
      </c>
      <c r="J2236" s="38" t="s">
        <v>1053</v>
      </c>
    </row>
    <row r="2237" spans="1:10" x14ac:dyDescent="0.25">
      <c r="A2237" s="5" t="s">
        <v>2863</v>
      </c>
      <c r="C2237">
        <v>16</v>
      </c>
      <c r="D2237">
        <v>154</v>
      </c>
      <c r="E2237">
        <v>9.65</v>
      </c>
      <c r="F2237">
        <v>136.02000000000001</v>
      </c>
      <c r="G2237">
        <v>6.8029999999999999</v>
      </c>
      <c r="H2237">
        <v>-6.1139999999999999</v>
      </c>
      <c r="I2237">
        <v>1.9</v>
      </c>
      <c r="J2237" s="38" t="s">
        <v>1053</v>
      </c>
    </row>
    <row r="2238" spans="1:10" x14ac:dyDescent="0.25">
      <c r="A2238" s="5" t="s">
        <v>2864</v>
      </c>
      <c r="C2238">
        <v>16</v>
      </c>
      <c r="D2238">
        <v>153</v>
      </c>
      <c r="E2238">
        <v>9.7200000000000006</v>
      </c>
      <c r="F2238">
        <v>134.44</v>
      </c>
      <c r="G2238">
        <v>6.8220000000000001</v>
      </c>
      <c r="H2238">
        <v>-6.0780000000000003</v>
      </c>
      <c r="I2238">
        <v>2</v>
      </c>
      <c r="J2238" s="38" t="s">
        <v>1053</v>
      </c>
    </row>
    <row r="2239" spans="1:10" x14ac:dyDescent="0.25">
      <c r="A2239" s="5" t="s">
        <v>2865</v>
      </c>
      <c r="C2239">
        <v>16</v>
      </c>
      <c r="D2239">
        <v>152</v>
      </c>
      <c r="E2239">
        <v>9.7899999999999991</v>
      </c>
      <c r="F2239">
        <v>132.87</v>
      </c>
      <c r="G2239">
        <v>6.8419999999999996</v>
      </c>
      <c r="H2239">
        <v>-6.0410000000000004</v>
      </c>
      <c r="I2239">
        <v>2</v>
      </c>
      <c r="J2239" s="38" t="s">
        <v>1053</v>
      </c>
    </row>
    <row r="2240" spans="1:10" x14ac:dyDescent="0.25">
      <c r="A2240" s="5" t="s">
        <v>2866</v>
      </c>
      <c r="C2240">
        <v>16</v>
      </c>
      <c r="D2240">
        <v>151</v>
      </c>
      <c r="E2240">
        <v>9.8699999999999992</v>
      </c>
      <c r="F2240">
        <v>131.32</v>
      </c>
      <c r="G2240">
        <v>6.8620000000000001</v>
      </c>
      <c r="H2240">
        <v>-6.0010000000000003</v>
      </c>
      <c r="I2240">
        <v>2.1</v>
      </c>
      <c r="J2240" s="38" t="s">
        <v>1053</v>
      </c>
    </row>
    <row r="2241" spans="1:10" x14ac:dyDescent="0.25">
      <c r="A2241" s="5" t="s">
        <v>2867</v>
      </c>
      <c r="C2241">
        <v>16</v>
      </c>
      <c r="D2241">
        <v>150</v>
      </c>
      <c r="E2241">
        <v>9.9499999999999993</v>
      </c>
      <c r="F2241">
        <v>129.78</v>
      </c>
      <c r="G2241">
        <v>6.8819999999999997</v>
      </c>
      <c r="H2241">
        <v>-5.96</v>
      </c>
      <c r="I2241">
        <v>2.2000000000000002</v>
      </c>
      <c r="J2241" s="38" t="s">
        <v>1053</v>
      </c>
    </row>
    <row r="2242" spans="1:10" x14ac:dyDescent="0.25">
      <c r="A2242" s="5" t="s">
        <v>2868</v>
      </c>
      <c r="C2242">
        <v>16</v>
      </c>
      <c r="D2242">
        <v>149</v>
      </c>
      <c r="E2242">
        <v>10.029999999999999</v>
      </c>
      <c r="F2242">
        <v>128.26</v>
      </c>
      <c r="G2242">
        <v>6.9020000000000001</v>
      </c>
      <c r="H2242">
        <v>-5.9169999999999998</v>
      </c>
      <c r="I2242">
        <v>2.2999999999999998</v>
      </c>
      <c r="J2242" s="38" t="s">
        <v>1053</v>
      </c>
    </row>
    <row r="2243" spans="1:10" x14ac:dyDescent="0.25">
      <c r="A2243" s="5" t="s">
        <v>2869</v>
      </c>
      <c r="C2243">
        <v>16</v>
      </c>
      <c r="D2243">
        <v>148</v>
      </c>
      <c r="E2243">
        <v>10.11</v>
      </c>
      <c r="F2243">
        <v>126.75</v>
      </c>
      <c r="G2243">
        <v>6.923</v>
      </c>
      <c r="H2243">
        <v>-5.8710000000000004</v>
      </c>
      <c r="I2243">
        <v>2.2999999999999998</v>
      </c>
      <c r="J2243" s="38" t="s">
        <v>1053</v>
      </c>
    </row>
    <row r="2244" spans="1:10" x14ac:dyDescent="0.25">
      <c r="A2244" s="5" t="s">
        <v>2870</v>
      </c>
      <c r="C2244">
        <v>16</v>
      </c>
      <c r="D2244">
        <v>147</v>
      </c>
      <c r="E2244">
        <v>10.199999999999999</v>
      </c>
      <c r="F2244">
        <v>125.25</v>
      </c>
      <c r="G2244">
        <v>6.944</v>
      </c>
      <c r="H2244">
        <v>-5.8239999999999998</v>
      </c>
      <c r="I2244">
        <v>2.4</v>
      </c>
      <c r="J2244" s="38" t="s">
        <v>1053</v>
      </c>
    </row>
    <row r="2245" spans="1:10" x14ac:dyDescent="0.25">
      <c r="A2245" s="5" t="s">
        <v>2871</v>
      </c>
      <c r="C2245">
        <v>16</v>
      </c>
      <c r="D2245">
        <v>146</v>
      </c>
      <c r="E2245">
        <v>10.28</v>
      </c>
      <c r="F2245">
        <v>123.77</v>
      </c>
      <c r="G2245">
        <v>6.9649999999999999</v>
      </c>
      <c r="H2245">
        <v>-5.774</v>
      </c>
      <c r="I2245">
        <v>2.5</v>
      </c>
      <c r="J2245" s="38" t="s">
        <v>1053</v>
      </c>
    </row>
    <row r="2246" spans="1:10" x14ac:dyDescent="0.25">
      <c r="A2246" s="5" t="s">
        <v>2872</v>
      </c>
      <c r="C2246">
        <v>16</v>
      </c>
      <c r="D2246">
        <v>145</v>
      </c>
      <c r="E2246">
        <v>10.37</v>
      </c>
      <c r="F2246">
        <v>122.31</v>
      </c>
      <c r="G2246">
        <v>6.9859999999999998</v>
      </c>
      <c r="H2246">
        <v>-5.7220000000000004</v>
      </c>
      <c r="I2246">
        <v>2.6</v>
      </c>
      <c r="J2246" s="38" t="s">
        <v>1053</v>
      </c>
    </row>
    <row r="2247" spans="1:10" x14ac:dyDescent="0.25">
      <c r="A2247" s="5" t="s">
        <v>2873</v>
      </c>
      <c r="C2247">
        <v>16</v>
      </c>
      <c r="D2247">
        <v>144</v>
      </c>
      <c r="E2247">
        <v>10.47</v>
      </c>
      <c r="F2247">
        <v>120.86</v>
      </c>
      <c r="G2247">
        <v>7.0069999999999997</v>
      </c>
      <c r="H2247">
        <v>-5.6680000000000001</v>
      </c>
      <c r="I2247">
        <v>2.7</v>
      </c>
      <c r="J2247" s="38" t="s">
        <v>1053</v>
      </c>
    </row>
    <row r="2248" spans="1:10" x14ac:dyDescent="0.25">
      <c r="A2248" s="5" t="s">
        <v>2874</v>
      </c>
      <c r="C2248">
        <v>16</v>
      </c>
      <c r="D2248">
        <v>143</v>
      </c>
      <c r="E2248">
        <v>10.56</v>
      </c>
      <c r="F2248">
        <v>119.43</v>
      </c>
      <c r="G2248">
        <v>7.0270000000000001</v>
      </c>
      <c r="H2248">
        <v>-5.6120000000000001</v>
      </c>
      <c r="I2248">
        <v>2.8</v>
      </c>
      <c r="J2248" s="38" t="s">
        <v>1053</v>
      </c>
    </row>
    <row r="2249" spans="1:10" x14ac:dyDescent="0.25">
      <c r="A2249" s="5" t="s">
        <v>2875</v>
      </c>
      <c r="C2249">
        <v>16</v>
      </c>
      <c r="D2249">
        <v>142</v>
      </c>
      <c r="E2249">
        <v>10.66</v>
      </c>
      <c r="F2249">
        <v>118.01</v>
      </c>
      <c r="G2249">
        <v>7.048</v>
      </c>
      <c r="H2249">
        <v>-5.5540000000000003</v>
      </c>
      <c r="I2249">
        <v>2.9</v>
      </c>
      <c r="J2249" s="38" t="s">
        <v>1053</v>
      </c>
    </row>
    <row r="2250" spans="1:10" x14ac:dyDescent="0.25">
      <c r="A2250" s="5" t="s">
        <v>2876</v>
      </c>
      <c r="C2250">
        <v>16</v>
      </c>
      <c r="D2250">
        <v>141</v>
      </c>
      <c r="E2250">
        <v>10.76</v>
      </c>
      <c r="F2250">
        <v>116.61</v>
      </c>
      <c r="G2250">
        <v>7.069</v>
      </c>
      <c r="H2250">
        <v>-5.4939999999999998</v>
      </c>
      <c r="I2250">
        <v>3</v>
      </c>
      <c r="J2250" s="38" t="s">
        <v>1053</v>
      </c>
    </row>
    <row r="2251" spans="1:10" x14ac:dyDescent="0.25">
      <c r="A2251" s="5" t="s">
        <v>2877</v>
      </c>
      <c r="C2251">
        <v>16</v>
      </c>
      <c r="D2251">
        <v>140</v>
      </c>
      <c r="E2251">
        <v>10.86</v>
      </c>
      <c r="F2251">
        <v>115.23</v>
      </c>
      <c r="G2251">
        <v>7.0890000000000004</v>
      </c>
      <c r="H2251">
        <v>-5.431</v>
      </c>
      <c r="I2251">
        <v>3.1</v>
      </c>
      <c r="J2251" s="38" t="s">
        <v>1053</v>
      </c>
    </row>
    <row r="2252" spans="1:10" x14ac:dyDescent="0.25">
      <c r="A2252" s="5" t="s">
        <v>2878</v>
      </c>
      <c r="C2252">
        <v>16</v>
      </c>
      <c r="D2252">
        <v>139</v>
      </c>
      <c r="E2252">
        <v>10.97</v>
      </c>
      <c r="F2252">
        <v>113.86</v>
      </c>
      <c r="G2252">
        <v>7.11</v>
      </c>
      <c r="H2252">
        <v>-5.3659999999999997</v>
      </c>
      <c r="I2252">
        <v>3.2</v>
      </c>
      <c r="J2252" s="38" t="s">
        <v>1053</v>
      </c>
    </row>
    <row r="2253" spans="1:10" x14ac:dyDescent="0.25">
      <c r="A2253" s="5" t="s">
        <v>2879</v>
      </c>
      <c r="C2253">
        <v>16</v>
      </c>
      <c r="D2253">
        <v>138</v>
      </c>
      <c r="E2253">
        <v>11.07</v>
      </c>
      <c r="F2253">
        <v>112.51</v>
      </c>
      <c r="G2253">
        <v>7.13</v>
      </c>
      <c r="H2253">
        <v>-5.2990000000000004</v>
      </c>
      <c r="I2253">
        <v>3.3</v>
      </c>
      <c r="J2253" s="38" t="s">
        <v>1053</v>
      </c>
    </row>
    <row r="2254" spans="1:10" x14ac:dyDescent="0.25">
      <c r="A2254" s="5" t="s">
        <v>2880</v>
      </c>
      <c r="C2254">
        <v>16</v>
      </c>
      <c r="D2254">
        <v>137</v>
      </c>
      <c r="E2254">
        <v>11.18</v>
      </c>
      <c r="F2254">
        <v>111.17</v>
      </c>
      <c r="G2254">
        <v>7.1509999999999998</v>
      </c>
      <c r="H2254">
        <v>-5.23</v>
      </c>
      <c r="I2254">
        <v>3.4</v>
      </c>
      <c r="J2254" s="38" t="s">
        <v>1053</v>
      </c>
    </row>
    <row r="2255" spans="1:10" x14ac:dyDescent="0.25">
      <c r="A2255" s="5" t="s">
        <v>2881</v>
      </c>
      <c r="C2255">
        <v>16</v>
      </c>
      <c r="D2255">
        <v>136</v>
      </c>
      <c r="E2255">
        <v>11.29</v>
      </c>
      <c r="F2255">
        <v>109.85</v>
      </c>
      <c r="G2255">
        <v>7.1710000000000003</v>
      </c>
      <c r="H2255">
        <v>-5.1589999999999998</v>
      </c>
      <c r="I2255">
        <v>3.5</v>
      </c>
      <c r="J2255" s="38" t="s">
        <v>1053</v>
      </c>
    </row>
    <row r="2256" spans="1:10" x14ac:dyDescent="0.25">
      <c r="A2256" s="5" t="s">
        <v>2882</v>
      </c>
      <c r="C2256">
        <v>16</v>
      </c>
      <c r="D2256">
        <v>135</v>
      </c>
      <c r="E2256">
        <v>11.4</v>
      </c>
      <c r="F2256">
        <v>108.54</v>
      </c>
      <c r="G2256">
        <v>7.1920000000000002</v>
      </c>
      <c r="H2256">
        <v>-5.085</v>
      </c>
      <c r="I2256">
        <v>3.6</v>
      </c>
      <c r="J2256" s="38" t="s">
        <v>1053</v>
      </c>
    </row>
    <row r="2257" spans="1:10" x14ac:dyDescent="0.25">
      <c r="A2257" s="5" t="s">
        <v>2883</v>
      </c>
      <c r="C2257">
        <v>16</v>
      </c>
      <c r="D2257">
        <v>134</v>
      </c>
      <c r="E2257">
        <v>11.51</v>
      </c>
      <c r="F2257">
        <v>107.25</v>
      </c>
      <c r="G2257">
        <v>7.2119999999999997</v>
      </c>
      <c r="H2257">
        <v>-5.01</v>
      </c>
      <c r="I2257">
        <v>3.7</v>
      </c>
      <c r="J2257" s="38" t="s">
        <v>1053</v>
      </c>
    </row>
    <row r="2258" spans="1:10" x14ac:dyDescent="0.25">
      <c r="A2258" s="5" t="s">
        <v>2884</v>
      </c>
      <c r="C2258">
        <v>16</v>
      </c>
      <c r="D2258">
        <v>133</v>
      </c>
      <c r="E2258">
        <v>11.63</v>
      </c>
      <c r="F2258">
        <v>105.98</v>
      </c>
      <c r="G2258">
        <v>7.2320000000000002</v>
      </c>
      <c r="H2258">
        <v>-4.9320000000000004</v>
      </c>
      <c r="I2258">
        <v>3.9</v>
      </c>
      <c r="J2258" s="38" t="s">
        <v>1053</v>
      </c>
    </row>
    <row r="2259" spans="1:10" x14ac:dyDescent="0.25">
      <c r="A2259" s="5" t="s">
        <v>2885</v>
      </c>
      <c r="C2259">
        <v>16</v>
      </c>
      <c r="D2259">
        <v>132</v>
      </c>
      <c r="E2259">
        <v>11.75</v>
      </c>
      <c r="F2259">
        <v>104.72</v>
      </c>
      <c r="G2259">
        <v>7.2530000000000001</v>
      </c>
      <c r="H2259">
        <v>-4.8529999999999998</v>
      </c>
      <c r="I2259">
        <v>4</v>
      </c>
      <c r="J2259" s="38" t="s">
        <v>1053</v>
      </c>
    </row>
    <row r="2260" spans="1:10" x14ac:dyDescent="0.25">
      <c r="A2260" s="5" t="s">
        <v>2886</v>
      </c>
      <c r="C2260">
        <v>16</v>
      </c>
      <c r="D2260">
        <v>131</v>
      </c>
      <c r="E2260">
        <v>11.86</v>
      </c>
      <c r="F2260">
        <v>103.47</v>
      </c>
      <c r="G2260">
        <v>7.2729999999999997</v>
      </c>
      <c r="H2260">
        <v>-4.7709999999999999</v>
      </c>
      <c r="I2260">
        <v>4.0999999999999996</v>
      </c>
      <c r="J2260" s="38" t="s">
        <v>1053</v>
      </c>
    </row>
    <row r="2261" spans="1:10" x14ac:dyDescent="0.25">
      <c r="A2261" s="5" t="s">
        <v>2887</v>
      </c>
      <c r="C2261">
        <v>16</v>
      </c>
      <c r="D2261">
        <v>130</v>
      </c>
      <c r="E2261">
        <v>11.98</v>
      </c>
      <c r="F2261">
        <v>102.24</v>
      </c>
      <c r="G2261">
        <v>7.2930000000000001</v>
      </c>
      <c r="H2261">
        <v>-4.6879999999999997</v>
      </c>
      <c r="I2261">
        <v>4.3</v>
      </c>
      <c r="J2261" s="38" t="s">
        <v>1053</v>
      </c>
    </row>
    <row r="2262" spans="1:10" x14ac:dyDescent="0.25">
      <c r="A2262" s="5" t="s">
        <v>2888</v>
      </c>
      <c r="C2262">
        <v>16</v>
      </c>
      <c r="D2262">
        <v>129</v>
      </c>
      <c r="E2262">
        <v>12.1</v>
      </c>
      <c r="F2262">
        <v>101.02</v>
      </c>
      <c r="G2262">
        <v>7.3129999999999997</v>
      </c>
      <c r="H2262">
        <v>-4.6020000000000003</v>
      </c>
      <c r="I2262">
        <v>4.5</v>
      </c>
      <c r="J2262" s="38" t="s">
        <v>1053</v>
      </c>
    </row>
    <row r="2263" spans="1:10" x14ac:dyDescent="0.25">
      <c r="A2263" s="5" t="s">
        <v>2889</v>
      </c>
      <c r="C2263">
        <v>16</v>
      </c>
      <c r="D2263">
        <v>128</v>
      </c>
      <c r="E2263">
        <v>12.22</v>
      </c>
      <c r="F2263">
        <v>99.82</v>
      </c>
      <c r="G2263">
        <v>7.3330000000000002</v>
      </c>
      <c r="H2263">
        <v>-4.5149999999999997</v>
      </c>
      <c r="I2263">
        <v>4.5999999999999996</v>
      </c>
      <c r="J2263" s="38" t="s">
        <v>1053</v>
      </c>
    </row>
    <row r="2264" spans="1:10" x14ac:dyDescent="0.25">
      <c r="A2264" s="5" t="s">
        <v>2890</v>
      </c>
      <c r="C2264">
        <v>16</v>
      </c>
      <c r="D2264">
        <v>127</v>
      </c>
      <c r="E2264">
        <v>12.35</v>
      </c>
      <c r="F2264">
        <v>98.63</v>
      </c>
      <c r="G2264">
        <v>7.3529999999999998</v>
      </c>
      <c r="H2264">
        <v>-4.4249999999999998</v>
      </c>
      <c r="I2264">
        <v>4.8</v>
      </c>
      <c r="J2264" s="38" t="s">
        <v>1053</v>
      </c>
    </row>
    <row r="2265" spans="1:10" x14ac:dyDescent="0.25">
      <c r="A2265" s="5" t="s">
        <v>2891</v>
      </c>
      <c r="C2265">
        <v>16</v>
      </c>
      <c r="D2265">
        <v>126</v>
      </c>
      <c r="E2265">
        <v>12.47</v>
      </c>
      <c r="F2265">
        <v>97.45</v>
      </c>
      <c r="G2265">
        <v>7.3730000000000002</v>
      </c>
      <c r="H2265">
        <v>-4.3339999999999996</v>
      </c>
      <c r="I2265">
        <v>5.0999999999999996</v>
      </c>
      <c r="J2265" s="38" t="s">
        <v>1053</v>
      </c>
    </row>
    <row r="2266" spans="1:10" x14ac:dyDescent="0.25">
      <c r="A2266" s="5" t="s">
        <v>2892</v>
      </c>
      <c r="C2266">
        <v>16</v>
      </c>
      <c r="D2266">
        <v>125</v>
      </c>
      <c r="E2266">
        <v>12.6</v>
      </c>
      <c r="F2266">
        <v>96.29</v>
      </c>
      <c r="G2266">
        <v>7.3929999999999998</v>
      </c>
      <c r="H2266">
        <v>-4.24</v>
      </c>
      <c r="I2266">
        <v>5.3</v>
      </c>
      <c r="J2266" s="38" t="s">
        <v>1053</v>
      </c>
    </row>
    <row r="2267" spans="1:10" x14ac:dyDescent="0.25">
      <c r="A2267" s="5" t="s">
        <v>2893</v>
      </c>
      <c r="C2267">
        <v>16</v>
      </c>
      <c r="D2267">
        <v>124</v>
      </c>
      <c r="E2267">
        <v>12.72</v>
      </c>
      <c r="F2267">
        <v>95.13</v>
      </c>
      <c r="G2267">
        <v>7.4130000000000003</v>
      </c>
      <c r="H2267">
        <v>-4.1449999999999996</v>
      </c>
      <c r="I2267">
        <v>5.7</v>
      </c>
      <c r="J2267" s="38" t="s">
        <v>1053</v>
      </c>
    </row>
    <row r="2268" spans="1:10" x14ac:dyDescent="0.25">
      <c r="A2268" s="5" t="s">
        <v>2894</v>
      </c>
      <c r="C2268">
        <v>16</v>
      </c>
      <c r="D2268">
        <v>123</v>
      </c>
      <c r="E2268">
        <v>12.85</v>
      </c>
      <c r="F2268">
        <v>94</v>
      </c>
      <c r="G2268">
        <v>7.4320000000000004</v>
      </c>
      <c r="H2268">
        <v>-4.048</v>
      </c>
      <c r="I2268">
        <v>6.3</v>
      </c>
      <c r="J2268" s="38" t="s">
        <v>1053</v>
      </c>
    </row>
    <row r="2269" spans="1:10" x14ac:dyDescent="0.25">
      <c r="A2269" s="5" t="s">
        <v>2895</v>
      </c>
      <c r="C2269">
        <v>16</v>
      </c>
      <c r="D2269">
        <v>122</v>
      </c>
      <c r="E2269">
        <v>12.97</v>
      </c>
      <c r="F2269">
        <v>92.87</v>
      </c>
      <c r="G2269">
        <v>7.4509999999999996</v>
      </c>
      <c r="H2269">
        <v>-3.9489999999999998</v>
      </c>
      <c r="I2269">
        <v>7</v>
      </c>
      <c r="J2269" s="38" t="s">
        <v>1053</v>
      </c>
    </row>
    <row r="2270" spans="1:10" x14ac:dyDescent="0.25">
      <c r="A2270" s="5" t="s">
        <v>2896</v>
      </c>
      <c r="C2270">
        <v>16</v>
      </c>
      <c r="D2270">
        <v>121</v>
      </c>
      <c r="E2270">
        <v>13.1</v>
      </c>
      <c r="F2270">
        <v>91.75</v>
      </c>
      <c r="G2270">
        <v>7.47</v>
      </c>
      <c r="H2270">
        <v>-3.847</v>
      </c>
      <c r="I2270">
        <v>7.8</v>
      </c>
      <c r="J2270" s="38" t="s">
        <v>1053</v>
      </c>
    </row>
    <row r="2271" spans="1:10" x14ac:dyDescent="0.25">
      <c r="A2271" s="5" t="s">
        <v>2897</v>
      </c>
      <c r="C2271">
        <v>16</v>
      </c>
      <c r="D2271">
        <v>120</v>
      </c>
      <c r="E2271">
        <v>13.22</v>
      </c>
      <c r="F2271">
        <v>90.64</v>
      </c>
      <c r="G2271">
        <v>7.4880000000000004</v>
      </c>
      <c r="H2271">
        <v>-3.7440000000000002</v>
      </c>
      <c r="I2271">
        <v>8.5</v>
      </c>
      <c r="J2271" s="38" t="s">
        <v>1053</v>
      </c>
    </row>
    <row r="2272" spans="1:10" x14ac:dyDescent="0.25">
      <c r="A2272" s="5" t="s">
        <v>2898</v>
      </c>
      <c r="C2272">
        <v>16</v>
      </c>
      <c r="D2272">
        <v>119</v>
      </c>
      <c r="E2272">
        <v>13.35</v>
      </c>
      <c r="F2272">
        <v>89.54</v>
      </c>
      <c r="G2272">
        <v>7.5060000000000002</v>
      </c>
      <c r="H2272">
        <v>-3.6389999999999998</v>
      </c>
      <c r="I2272">
        <v>9.3000000000000007</v>
      </c>
      <c r="J2272" s="38" t="s">
        <v>1053</v>
      </c>
    </row>
    <row r="2273" spans="1:10" x14ac:dyDescent="0.25">
      <c r="A2273" s="5" t="s">
        <v>2899</v>
      </c>
      <c r="C2273">
        <v>16</v>
      </c>
      <c r="D2273">
        <v>118</v>
      </c>
      <c r="E2273">
        <v>13.47</v>
      </c>
      <c r="F2273">
        <v>88.44</v>
      </c>
      <c r="G2273">
        <v>7.5220000000000002</v>
      </c>
      <c r="H2273">
        <v>-3.532</v>
      </c>
      <c r="I2273">
        <v>10.199999999999999</v>
      </c>
      <c r="J2273" s="38" t="s">
        <v>1053</v>
      </c>
    </row>
    <row r="2274" spans="1:10" x14ac:dyDescent="0.25">
      <c r="A2274" s="5" t="s">
        <v>2900</v>
      </c>
      <c r="C2274">
        <v>16</v>
      </c>
      <c r="D2274">
        <v>117</v>
      </c>
      <c r="E2274">
        <v>13.6</v>
      </c>
      <c r="F2274">
        <v>87.36</v>
      </c>
      <c r="G2274">
        <v>7.5380000000000003</v>
      </c>
      <c r="H2274">
        <v>-3.4220000000000002</v>
      </c>
      <c r="I2274">
        <v>11.1</v>
      </c>
      <c r="J2274" s="38" t="s">
        <v>1053</v>
      </c>
    </row>
    <row r="2275" spans="1:10" x14ac:dyDescent="0.25">
      <c r="A2275" s="5" t="s">
        <v>2901</v>
      </c>
      <c r="C2275">
        <v>16</v>
      </c>
      <c r="D2275">
        <v>116</v>
      </c>
      <c r="E2275">
        <v>13.72</v>
      </c>
      <c r="F2275">
        <v>86.28</v>
      </c>
      <c r="G2275">
        <v>7.5529999999999999</v>
      </c>
      <c r="H2275">
        <v>-3.3109999999999999</v>
      </c>
      <c r="I2275">
        <v>12</v>
      </c>
      <c r="J2275" s="38" t="s">
        <v>1053</v>
      </c>
    </row>
    <row r="2276" spans="1:10" x14ac:dyDescent="0.25">
      <c r="A2276" s="5" t="s">
        <v>2902</v>
      </c>
      <c r="C2276">
        <v>16</v>
      </c>
      <c r="D2276">
        <v>115</v>
      </c>
      <c r="E2276">
        <v>13.84</v>
      </c>
      <c r="F2276">
        <v>85.2</v>
      </c>
      <c r="G2276">
        <v>7.5670000000000002</v>
      </c>
      <c r="H2276">
        <v>-3.198</v>
      </c>
      <c r="I2276">
        <v>13</v>
      </c>
      <c r="J2276" s="38" t="s">
        <v>1053</v>
      </c>
    </row>
    <row r="2277" spans="1:10" x14ac:dyDescent="0.25">
      <c r="A2277" s="5" t="s">
        <v>2903</v>
      </c>
      <c r="C2277">
        <v>16</v>
      </c>
      <c r="D2277">
        <v>114</v>
      </c>
      <c r="E2277">
        <v>13.97</v>
      </c>
      <c r="F2277">
        <v>84.13</v>
      </c>
      <c r="G2277">
        <v>7.5789999999999997</v>
      </c>
      <c r="H2277">
        <v>-3.0819999999999999</v>
      </c>
      <c r="I2277">
        <v>14</v>
      </c>
      <c r="J2277" s="38" t="s">
        <v>1053</v>
      </c>
    </row>
    <row r="2278" spans="1:10" x14ac:dyDescent="0.25">
      <c r="A2278" s="5" t="s">
        <v>2904</v>
      </c>
      <c r="C2278">
        <v>16</v>
      </c>
      <c r="D2278">
        <v>113</v>
      </c>
      <c r="E2278">
        <v>14.09</v>
      </c>
      <c r="F2278">
        <v>83.06</v>
      </c>
      <c r="G2278">
        <v>7.5890000000000004</v>
      </c>
      <c r="H2278">
        <v>-2.9649999999999999</v>
      </c>
      <c r="I2278">
        <v>15.1</v>
      </c>
      <c r="J2278" s="38" t="s">
        <v>1053</v>
      </c>
    </row>
    <row r="2279" spans="1:10" x14ac:dyDescent="0.25">
      <c r="A2279" s="5" t="s">
        <v>2905</v>
      </c>
      <c r="C2279">
        <v>16</v>
      </c>
      <c r="D2279">
        <v>112</v>
      </c>
      <c r="E2279">
        <v>14.2</v>
      </c>
      <c r="F2279">
        <v>81.99</v>
      </c>
      <c r="G2279">
        <v>7.5970000000000004</v>
      </c>
      <c r="H2279">
        <v>-2.8460000000000001</v>
      </c>
      <c r="I2279">
        <v>16.2</v>
      </c>
      <c r="J2279" s="38" t="s">
        <v>1053</v>
      </c>
    </row>
    <row r="2280" spans="1:10" x14ac:dyDescent="0.25">
      <c r="A2280" s="5" t="s">
        <v>2906</v>
      </c>
      <c r="C2280">
        <v>16</v>
      </c>
      <c r="D2280">
        <v>111</v>
      </c>
      <c r="E2280">
        <v>14.32</v>
      </c>
      <c r="F2280">
        <v>80.930000000000007</v>
      </c>
      <c r="G2280">
        <v>7.6029999999999998</v>
      </c>
      <c r="H2280">
        <v>-2.7250000000000001</v>
      </c>
      <c r="I2280">
        <v>17.3</v>
      </c>
      <c r="J2280" s="38" t="s">
        <v>1053</v>
      </c>
    </row>
    <row r="2281" spans="1:10" x14ac:dyDescent="0.25">
      <c r="A2281" s="5" t="s">
        <v>2907</v>
      </c>
      <c r="C2281">
        <v>16</v>
      </c>
      <c r="D2281">
        <v>110</v>
      </c>
      <c r="E2281">
        <v>14.43</v>
      </c>
      <c r="F2281">
        <v>79.849999999999994</v>
      </c>
      <c r="G2281">
        <v>7.6059999999999999</v>
      </c>
      <c r="H2281">
        <v>-2.601</v>
      </c>
      <c r="I2281">
        <v>18.600000000000001</v>
      </c>
      <c r="J2281" s="38" t="s">
        <v>1053</v>
      </c>
    </row>
    <row r="2282" spans="1:10" x14ac:dyDescent="0.25">
      <c r="A2282" s="5" t="s">
        <v>2908</v>
      </c>
      <c r="C2282">
        <v>16</v>
      </c>
      <c r="D2282">
        <v>109</v>
      </c>
      <c r="E2282">
        <v>14.53</v>
      </c>
      <c r="F2282">
        <v>78.78</v>
      </c>
      <c r="G2282">
        <v>7.6070000000000002</v>
      </c>
      <c r="H2282">
        <v>-2.476</v>
      </c>
      <c r="I2282">
        <v>19.8</v>
      </c>
      <c r="J2282" s="38" t="s">
        <v>1053</v>
      </c>
    </row>
    <row r="2283" spans="1:10" x14ac:dyDescent="0.25">
      <c r="A2283" s="5" t="s">
        <v>2909</v>
      </c>
      <c r="C2283">
        <v>16</v>
      </c>
      <c r="D2283">
        <v>108</v>
      </c>
      <c r="E2283">
        <v>14.63</v>
      </c>
      <c r="F2283">
        <v>77.709999999999994</v>
      </c>
      <c r="G2283">
        <v>7.6</v>
      </c>
      <c r="H2283">
        <v>-2.3490000000000002</v>
      </c>
      <c r="I2283">
        <v>21.1</v>
      </c>
      <c r="J2283" s="38" t="s">
        <v>1053</v>
      </c>
    </row>
    <row r="2284" spans="1:10" x14ac:dyDescent="0.25">
      <c r="A2284" s="5" t="s">
        <v>2910</v>
      </c>
      <c r="C2284">
        <v>16</v>
      </c>
      <c r="D2284">
        <v>107</v>
      </c>
      <c r="E2284">
        <v>14.75</v>
      </c>
      <c r="F2284">
        <v>76.790000000000006</v>
      </c>
      <c r="G2284">
        <v>7.5839999999999996</v>
      </c>
      <c r="H2284">
        <v>-2.2170000000000001</v>
      </c>
      <c r="I2284">
        <v>21.4</v>
      </c>
      <c r="J2284" s="38" t="s">
        <v>1053</v>
      </c>
    </row>
    <row r="2285" spans="1:10" x14ac:dyDescent="0.25">
      <c r="A2285" s="5" t="s">
        <v>2911</v>
      </c>
      <c r="C2285">
        <v>16</v>
      </c>
      <c r="D2285">
        <v>106</v>
      </c>
      <c r="E2285">
        <v>14.88</v>
      </c>
      <c r="F2285">
        <v>75.91</v>
      </c>
      <c r="G2285">
        <v>7.5670000000000002</v>
      </c>
      <c r="H2285">
        <v>-2.0859999999999999</v>
      </c>
      <c r="I2285">
        <v>21.4</v>
      </c>
      <c r="J2285" s="38" t="s">
        <v>1053</v>
      </c>
    </row>
    <row r="2286" spans="1:10" x14ac:dyDescent="0.25">
      <c r="A2286" s="5" t="s">
        <v>2912</v>
      </c>
      <c r="C2286">
        <v>16</v>
      </c>
      <c r="D2286">
        <v>105</v>
      </c>
      <c r="E2286">
        <v>15</v>
      </c>
      <c r="F2286">
        <v>75.040000000000006</v>
      </c>
      <c r="G2286">
        <v>7.5510000000000002</v>
      </c>
      <c r="H2286">
        <v>-1.954</v>
      </c>
      <c r="I2286">
        <v>21.4</v>
      </c>
      <c r="J2286" s="38" t="s">
        <v>1053</v>
      </c>
    </row>
    <row r="2287" spans="1:10" x14ac:dyDescent="0.25">
      <c r="A2287" s="5" t="s">
        <v>2913</v>
      </c>
      <c r="C2287">
        <v>16</v>
      </c>
      <c r="D2287">
        <v>104</v>
      </c>
      <c r="E2287">
        <v>15.12</v>
      </c>
      <c r="F2287">
        <v>74.17</v>
      </c>
      <c r="G2287">
        <v>7.5339999999999998</v>
      </c>
      <c r="H2287">
        <v>-1.8220000000000001</v>
      </c>
      <c r="I2287">
        <v>21.4</v>
      </c>
      <c r="J2287" s="38" t="s">
        <v>1053</v>
      </c>
    </row>
    <row r="2288" spans="1:10" x14ac:dyDescent="0.25">
      <c r="A2288" s="5" t="s">
        <v>2914</v>
      </c>
      <c r="C2288">
        <v>16</v>
      </c>
      <c r="D2288">
        <v>103</v>
      </c>
      <c r="E2288">
        <v>15.25</v>
      </c>
      <c r="F2288">
        <v>73.31</v>
      </c>
      <c r="G2288">
        <v>7.516</v>
      </c>
      <c r="H2288">
        <v>-1.6910000000000001</v>
      </c>
      <c r="I2288">
        <v>21.5</v>
      </c>
      <c r="J2288" s="38" t="s">
        <v>1053</v>
      </c>
    </row>
    <row r="2289" spans="1:10" x14ac:dyDescent="0.25">
      <c r="A2289" s="5" t="s">
        <v>2915</v>
      </c>
      <c r="C2289">
        <v>16</v>
      </c>
      <c r="D2289">
        <v>102</v>
      </c>
      <c r="E2289">
        <v>15.37</v>
      </c>
      <c r="F2289">
        <v>72.459999999999994</v>
      </c>
      <c r="G2289">
        <v>7.4989999999999997</v>
      </c>
      <c r="H2289">
        <v>-1.5589999999999999</v>
      </c>
      <c r="I2289">
        <v>21.5</v>
      </c>
      <c r="J2289" s="38" t="s">
        <v>1053</v>
      </c>
    </row>
    <row r="2290" spans="1:10" x14ac:dyDescent="0.25">
      <c r="A2290" s="5" t="s">
        <v>2916</v>
      </c>
      <c r="C2290">
        <v>16</v>
      </c>
      <c r="D2290">
        <v>101</v>
      </c>
      <c r="E2290">
        <v>15.49</v>
      </c>
      <c r="F2290">
        <v>71.61</v>
      </c>
      <c r="G2290">
        <v>7.4809999999999999</v>
      </c>
      <c r="H2290">
        <v>-1.427</v>
      </c>
      <c r="I2290">
        <v>21.5</v>
      </c>
      <c r="J2290" s="38" t="s">
        <v>1053</v>
      </c>
    </row>
    <row r="2291" spans="1:10" x14ac:dyDescent="0.25">
      <c r="A2291" s="5" t="s">
        <v>2917</v>
      </c>
      <c r="C2291">
        <v>16</v>
      </c>
      <c r="D2291">
        <v>100</v>
      </c>
      <c r="E2291">
        <v>15.61</v>
      </c>
      <c r="F2291">
        <v>70.77</v>
      </c>
      <c r="G2291">
        <v>7.4630000000000001</v>
      </c>
      <c r="H2291">
        <v>-1.296</v>
      </c>
      <c r="I2291">
        <v>21.5</v>
      </c>
      <c r="J2291" s="38" t="s">
        <v>1053</v>
      </c>
    </row>
    <row r="2292" spans="1:10" x14ac:dyDescent="0.25">
      <c r="A2292" s="5" t="s">
        <v>2918</v>
      </c>
      <c r="C2292">
        <v>16</v>
      </c>
      <c r="D2292">
        <v>99</v>
      </c>
      <c r="E2292">
        <v>15.72</v>
      </c>
      <c r="F2292">
        <v>69.930000000000007</v>
      </c>
      <c r="G2292">
        <v>7.4450000000000003</v>
      </c>
      <c r="H2292">
        <v>-1.165</v>
      </c>
      <c r="I2292">
        <v>21.5</v>
      </c>
      <c r="J2292" s="38" t="s">
        <v>1053</v>
      </c>
    </row>
    <row r="2293" spans="1:10" x14ac:dyDescent="0.25">
      <c r="A2293" s="5" t="s">
        <v>2919</v>
      </c>
      <c r="C2293">
        <v>16</v>
      </c>
      <c r="D2293">
        <v>98</v>
      </c>
      <c r="E2293">
        <v>15.84</v>
      </c>
      <c r="F2293">
        <v>69.099999999999994</v>
      </c>
      <c r="G2293">
        <v>7.4260000000000002</v>
      </c>
      <c r="H2293">
        <v>-1.0329999999999999</v>
      </c>
      <c r="I2293">
        <v>21.5</v>
      </c>
      <c r="J2293" s="38" t="s">
        <v>1053</v>
      </c>
    </row>
    <row r="2294" spans="1:10" x14ac:dyDescent="0.25">
      <c r="A2294" s="5" t="s">
        <v>2920</v>
      </c>
      <c r="C2294">
        <v>16</v>
      </c>
      <c r="D2294">
        <v>97</v>
      </c>
      <c r="E2294">
        <v>15.96</v>
      </c>
      <c r="F2294">
        <v>68.28</v>
      </c>
      <c r="G2294">
        <v>7.4080000000000004</v>
      </c>
      <c r="H2294">
        <v>-0.90300000000000002</v>
      </c>
      <c r="I2294">
        <v>21.5</v>
      </c>
      <c r="J2294" s="38" t="s">
        <v>1053</v>
      </c>
    </row>
    <row r="2295" spans="1:10" x14ac:dyDescent="0.25">
      <c r="A2295" s="5" t="s">
        <v>2921</v>
      </c>
      <c r="C2295">
        <v>16</v>
      </c>
      <c r="D2295">
        <v>96</v>
      </c>
      <c r="E2295">
        <v>16.07</v>
      </c>
      <c r="F2295">
        <v>67.459999999999994</v>
      </c>
      <c r="G2295">
        <v>7.3890000000000002</v>
      </c>
      <c r="H2295">
        <v>-0.77200000000000002</v>
      </c>
      <c r="I2295">
        <v>21.5</v>
      </c>
      <c r="J2295" s="38" t="s">
        <v>1053</v>
      </c>
    </row>
    <row r="2296" spans="1:10" x14ac:dyDescent="0.25">
      <c r="A2296" s="5" t="s">
        <v>2922</v>
      </c>
      <c r="C2296">
        <v>16</v>
      </c>
      <c r="D2296">
        <v>95</v>
      </c>
      <c r="E2296">
        <v>16.18</v>
      </c>
      <c r="F2296">
        <v>66.650000000000006</v>
      </c>
      <c r="G2296">
        <v>7.37</v>
      </c>
      <c r="H2296">
        <v>-0.64200000000000002</v>
      </c>
      <c r="I2296">
        <v>21.5</v>
      </c>
      <c r="J2296" s="38" t="s">
        <v>1053</v>
      </c>
    </row>
    <row r="2297" spans="1:10" x14ac:dyDescent="0.25">
      <c r="A2297" s="5" t="s">
        <v>2923</v>
      </c>
      <c r="C2297">
        <v>16</v>
      </c>
      <c r="D2297">
        <v>94</v>
      </c>
      <c r="E2297">
        <v>16.3</v>
      </c>
      <c r="F2297">
        <v>65.819999999999993</v>
      </c>
      <c r="G2297">
        <v>7.3559999999999999</v>
      </c>
      <c r="H2297">
        <v>-0.51300000000000001</v>
      </c>
      <c r="I2297">
        <v>21.6</v>
      </c>
      <c r="J2297" s="38" t="s">
        <v>1053</v>
      </c>
    </row>
    <row r="2298" spans="1:10" x14ac:dyDescent="0.25">
      <c r="A2298" s="5" t="s">
        <v>2924</v>
      </c>
      <c r="C2298">
        <v>16</v>
      </c>
      <c r="D2298">
        <v>93</v>
      </c>
      <c r="E2298">
        <v>16.41</v>
      </c>
      <c r="F2298">
        <v>65.02</v>
      </c>
      <c r="G2298">
        <v>7.335</v>
      </c>
      <c r="H2298">
        <v>-0.38400000000000001</v>
      </c>
      <c r="I2298">
        <v>21.6</v>
      </c>
      <c r="J2298" s="38" t="s">
        <v>1053</v>
      </c>
    </row>
    <row r="2299" spans="1:10" x14ac:dyDescent="0.25">
      <c r="A2299" s="5" t="s">
        <v>2925</v>
      </c>
      <c r="C2299">
        <v>16</v>
      </c>
      <c r="D2299">
        <v>92</v>
      </c>
      <c r="E2299">
        <v>16.510000000000002</v>
      </c>
      <c r="F2299">
        <v>64.23</v>
      </c>
      <c r="G2299">
        <v>7.3150000000000004</v>
      </c>
      <c r="H2299">
        <v>-0.255</v>
      </c>
      <c r="I2299">
        <v>21.6</v>
      </c>
      <c r="J2299" s="38" t="s">
        <v>1053</v>
      </c>
    </row>
    <row r="2300" spans="1:10" x14ac:dyDescent="0.25">
      <c r="A2300" s="5" t="s">
        <v>2926</v>
      </c>
      <c r="C2300">
        <v>16</v>
      </c>
      <c r="D2300">
        <v>91</v>
      </c>
      <c r="E2300">
        <v>16.62</v>
      </c>
      <c r="F2300">
        <v>63.44</v>
      </c>
      <c r="G2300">
        <v>7.2930000000000001</v>
      </c>
      <c r="H2300">
        <v>-0.127</v>
      </c>
      <c r="I2300">
        <v>21.6</v>
      </c>
      <c r="J2300" s="38" t="s">
        <v>1053</v>
      </c>
    </row>
    <row r="2301" spans="1:10" x14ac:dyDescent="0.25">
      <c r="A2301" s="5" t="s">
        <v>2927</v>
      </c>
      <c r="C2301">
        <v>16</v>
      </c>
      <c r="D2301">
        <v>90</v>
      </c>
      <c r="E2301">
        <v>16.73</v>
      </c>
      <c r="F2301">
        <v>62.65</v>
      </c>
      <c r="G2301">
        <v>7.2720000000000002</v>
      </c>
      <c r="H2301">
        <v>0</v>
      </c>
      <c r="I2301">
        <v>21.6</v>
      </c>
      <c r="J2301" s="38" t="s">
        <v>1053</v>
      </c>
    </row>
    <row r="2302" spans="1:10" x14ac:dyDescent="0.25">
      <c r="A2302" s="5" t="s">
        <v>2928</v>
      </c>
      <c r="C2302">
        <v>16</v>
      </c>
      <c r="D2302">
        <v>89</v>
      </c>
      <c r="E2302">
        <v>16.829999999999998</v>
      </c>
      <c r="F2302">
        <v>61.87</v>
      </c>
      <c r="G2302">
        <v>7.2510000000000003</v>
      </c>
      <c r="H2302">
        <v>0.127</v>
      </c>
      <c r="I2302">
        <v>21.6</v>
      </c>
      <c r="J2302" s="38" t="s">
        <v>1053</v>
      </c>
    </row>
    <row r="2303" spans="1:10" x14ac:dyDescent="0.25">
      <c r="A2303" s="5" t="s">
        <v>2929</v>
      </c>
      <c r="C2303">
        <v>16</v>
      </c>
      <c r="D2303">
        <v>88</v>
      </c>
      <c r="E2303">
        <v>16.93</v>
      </c>
      <c r="F2303">
        <v>61.1</v>
      </c>
      <c r="G2303">
        <v>7.2290000000000001</v>
      </c>
      <c r="H2303">
        <v>0.252</v>
      </c>
      <c r="I2303">
        <v>21.6</v>
      </c>
      <c r="J2303" s="38" t="s">
        <v>1053</v>
      </c>
    </row>
    <row r="2304" spans="1:10" x14ac:dyDescent="0.25">
      <c r="A2304" s="5" t="s">
        <v>2930</v>
      </c>
      <c r="C2304">
        <v>16</v>
      </c>
      <c r="D2304">
        <v>87</v>
      </c>
      <c r="E2304">
        <v>17.04</v>
      </c>
      <c r="F2304">
        <v>60.32</v>
      </c>
      <c r="G2304">
        <v>7.2069999999999999</v>
      </c>
      <c r="H2304">
        <v>0.377</v>
      </c>
      <c r="I2304">
        <v>21.7</v>
      </c>
      <c r="J2304" s="38" t="s">
        <v>1053</v>
      </c>
    </row>
    <row r="2305" spans="1:10" x14ac:dyDescent="0.25">
      <c r="A2305" s="5" t="s">
        <v>2931</v>
      </c>
      <c r="C2305">
        <v>16</v>
      </c>
      <c r="D2305">
        <v>86</v>
      </c>
      <c r="E2305">
        <v>17.14</v>
      </c>
      <c r="F2305">
        <v>59.56</v>
      </c>
      <c r="G2305">
        <v>7.1849999999999996</v>
      </c>
      <c r="H2305">
        <v>0.501</v>
      </c>
      <c r="I2305">
        <v>21.7</v>
      </c>
      <c r="J2305" s="38" t="s">
        <v>1053</v>
      </c>
    </row>
    <row r="2306" spans="1:10" x14ac:dyDescent="0.25">
      <c r="A2306" s="5" t="s">
        <v>2932</v>
      </c>
      <c r="C2306">
        <v>16</v>
      </c>
      <c r="D2306">
        <v>85</v>
      </c>
      <c r="E2306">
        <v>17.239999999999998</v>
      </c>
      <c r="F2306">
        <v>58.79</v>
      </c>
      <c r="G2306">
        <v>7.1630000000000003</v>
      </c>
      <c r="H2306">
        <v>0.624</v>
      </c>
      <c r="I2306">
        <v>21.7</v>
      </c>
      <c r="J2306" s="38" t="s">
        <v>1053</v>
      </c>
    </row>
    <row r="2307" spans="1:10" x14ac:dyDescent="0.25">
      <c r="A2307" s="5" t="s">
        <v>2933</v>
      </c>
      <c r="C2307">
        <v>16</v>
      </c>
      <c r="D2307">
        <v>84</v>
      </c>
      <c r="E2307">
        <v>17.329999999999998</v>
      </c>
      <c r="F2307">
        <v>58.03</v>
      </c>
      <c r="G2307">
        <v>7.141</v>
      </c>
      <c r="H2307">
        <v>0.746</v>
      </c>
      <c r="I2307">
        <v>21.7</v>
      </c>
      <c r="J2307" s="38" t="s">
        <v>1053</v>
      </c>
    </row>
    <row r="2308" spans="1:10" x14ac:dyDescent="0.25">
      <c r="A2308" s="5" t="s">
        <v>2934</v>
      </c>
      <c r="C2308">
        <v>16</v>
      </c>
      <c r="D2308">
        <v>83</v>
      </c>
      <c r="E2308">
        <v>17.43</v>
      </c>
      <c r="F2308">
        <v>57.28</v>
      </c>
      <c r="G2308">
        <v>7.1180000000000003</v>
      </c>
      <c r="H2308">
        <v>0.86799999999999999</v>
      </c>
      <c r="I2308">
        <v>21.7</v>
      </c>
      <c r="J2308" s="38" t="s">
        <v>1053</v>
      </c>
    </row>
    <row r="2309" spans="1:10" x14ac:dyDescent="0.25">
      <c r="A2309" s="5" t="s">
        <v>2935</v>
      </c>
      <c r="C2309">
        <v>16</v>
      </c>
      <c r="D2309">
        <v>82</v>
      </c>
      <c r="E2309">
        <v>17.52</v>
      </c>
      <c r="F2309">
        <v>56.52</v>
      </c>
      <c r="G2309">
        <v>7.0949999999999998</v>
      </c>
      <c r="H2309">
        <v>0.98799999999999999</v>
      </c>
      <c r="I2309">
        <v>21.7</v>
      </c>
      <c r="J2309" s="38" t="s">
        <v>1053</v>
      </c>
    </row>
    <row r="2310" spans="1:10" x14ac:dyDescent="0.25">
      <c r="A2310" s="5" t="s">
        <v>2936</v>
      </c>
      <c r="C2310">
        <v>16</v>
      </c>
      <c r="D2310">
        <v>81</v>
      </c>
      <c r="E2310">
        <v>17.62</v>
      </c>
      <c r="F2310">
        <v>55.77</v>
      </c>
      <c r="G2310">
        <v>7.0720000000000001</v>
      </c>
      <c r="H2310">
        <v>1.1060000000000001</v>
      </c>
      <c r="I2310">
        <v>21.7</v>
      </c>
      <c r="J2310" s="38" t="s">
        <v>1053</v>
      </c>
    </row>
    <row r="2311" spans="1:10" x14ac:dyDescent="0.25">
      <c r="A2311" s="5" t="s">
        <v>2937</v>
      </c>
      <c r="C2311">
        <v>16</v>
      </c>
      <c r="D2311">
        <v>80</v>
      </c>
      <c r="E2311">
        <v>17.7</v>
      </c>
      <c r="F2311">
        <v>55.02</v>
      </c>
      <c r="G2311">
        <v>7.0490000000000004</v>
      </c>
      <c r="H2311">
        <v>1.224</v>
      </c>
      <c r="I2311">
        <v>21.7</v>
      </c>
      <c r="J2311" s="38" t="s">
        <v>1053</v>
      </c>
    </row>
    <row r="2312" spans="1:10" x14ac:dyDescent="0.25">
      <c r="A2312" s="5" t="s">
        <v>2938</v>
      </c>
      <c r="C2312">
        <v>16</v>
      </c>
      <c r="D2312">
        <v>79</v>
      </c>
      <c r="E2312">
        <v>17.78</v>
      </c>
      <c r="F2312">
        <v>54.27</v>
      </c>
      <c r="G2312">
        <v>7.0259999999999998</v>
      </c>
      <c r="H2312">
        <v>1.341</v>
      </c>
      <c r="I2312">
        <v>21.7</v>
      </c>
      <c r="J2312" s="38" t="s">
        <v>1053</v>
      </c>
    </row>
    <row r="2313" spans="1:10" x14ac:dyDescent="0.25">
      <c r="A2313" s="5" t="s">
        <v>2939</v>
      </c>
      <c r="C2313">
        <v>16</v>
      </c>
      <c r="D2313">
        <v>78</v>
      </c>
      <c r="E2313">
        <v>17.86</v>
      </c>
      <c r="F2313">
        <v>53.52</v>
      </c>
      <c r="G2313">
        <v>7.0030000000000001</v>
      </c>
      <c r="H2313">
        <v>1.456</v>
      </c>
      <c r="I2313">
        <v>21.7</v>
      </c>
      <c r="J2313" s="38" t="s">
        <v>1053</v>
      </c>
    </row>
    <row r="2314" spans="1:10" x14ac:dyDescent="0.25">
      <c r="A2314" s="5" t="s">
        <v>2940</v>
      </c>
      <c r="C2314">
        <v>16</v>
      </c>
      <c r="D2314">
        <v>77</v>
      </c>
      <c r="E2314">
        <v>17.95</v>
      </c>
      <c r="F2314">
        <v>52.78</v>
      </c>
      <c r="G2314">
        <v>6.9790000000000001</v>
      </c>
      <c r="H2314">
        <v>1.57</v>
      </c>
      <c r="I2314">
        <v>21.7</v>
      </c>
      <c r="J2314" s="38" t="s">
        <v>1053</v>
      </c>
    </row>
    <row r="2315" spans="1:10" x14ac:dyDescent="0.25">
      <c r="A2315" s="5" t="s">
        <v>2941</v>
      </c>
      <c r="C2315">
        <v>16</v>
      </c>
      <c r="D2315">
        <v>76</v>
      </c>
      <c r="E2315">
        <v>18.02</v>
      </c>
      <c r="F2315">
        <v>52.05</v>
      </c>
      <c r="G2315">
        <v>6.9550000000000001</v>
      </c>
      <c r="H2315">
        <v>1.6830000000000001</v>
      </c>
      <c r="I2315">
        <v>21.7</v>
      </c>
      <c r="J2315" s="38" t="s">
        <v>1053</v>
      </c>
    </row>
    <row r="2316" spans="1:10" x14ac:dyDescent="0.25">
      <c r="A2316" s="5" t="s">
        <v>2942</v>
      </c>
      <c r="C2316">
        <v>16</v>
      </c>
      <c r="D2316">
        <v>75</v>
      </c>
      <c r="E2316">
        <v>18.100000000000001</v>
      </c>
      <c r="F2316">
        <v>51.31</v>
      </c>
      <c r="G2316">
        <v>6.931</v>
      </c>
      <c r="H2316">
        <v>1.794</v>
      </c>
      <c r="I2316">
        <v>21.7</v>
      </c>
      <c r="J2316" s="38" t="s">
        <v>1053</v>
      </c>
    </row>
    <row r="2317" spans="1:10" x14ac:dyDescent="0.25">
      <c r="A2317" s="5" t="s">
        <v>2943</v>
      </c>
      <c r="C2317">
        <v>16</v>
      </c>
      <c r="D2317">
        <v>74</v>
      </c>
      <c r="E2317">
        <v>18.18</v>
      </c>
      <c r="F2317">
        <v>50.59</v>
      </c>
      <c r="G2317">
        <v>6.907</v>
      </c>
      <c r="H2317">
        <v>1.9039999999999999</v>
      </c>
      <c r="I2317">
        <v>21.7</v>
      </c>
      <c r="J2317" s="38" t="s">
        <v>1053</v>
      </c>
    </row>
    <row r="2318" spans="1:10" x14ac:dyDescent="0.25">
      <c r="A2318" s="5" t="s">
        <v>2944</v>
      </c>
      <c r="C2318">
        <v>16</v>
      </c>
      <c r="D2318">
        <v>73</v>
      </c>
      <c r="E2318">
        <v>18.260000000000002</v>
      </c>
      <c r="F2318">
        <v>49.86</v>
      </c>
      <c r="G2318">
        <v>6.8819999999999997</v>
      </c>
      <c r="H2318">
        <v>2.012</v>
      </c>
      <c r="I2318">
        <v>21.7</v>
      </c>
      <c r="J2318" s="38" t="s">
        <v>1053</v>
      </c>
    </row>
    <row r="2319" spans="1:10" x14ac:dyDescent="0.25">
      <c r="A2319" s="5" t="s">
        <v>2945</v>
      </c>
      <c r="C2319">
        <v>16</v>
      </c>
      <c r="D2319">
        <v>72</v>
      </c>
      <c r="E2319">
        <v>18.34</v>
      </c>
      <c r="F2319">
        <v>49.15</v>
      </c>
      <c r="G2319">
        <v>6.8570000000000002</v>
      </c>
      <c r="H2319">
        <v>2.1190000000000002</v>
      </c>
      <c r="I2319">
        <v>21.7</v>
      </c>
      <c r="J2319" s="38" t="s">
        <v>1053</v>
      </c>
    </row>
    <row r="2320" spans="1:10" x14ac:dyDescent="0.25">
      <c r="A2320" s="5" t="s">
        <v>2946</v>
      </c>
      <c r="C2320">
        <v>16</v>
      </c>
      <c r="D2320">
        <v>71</v>
      </c>
      <c r="E2320">
        <v>18.41</v>
      </c>
      <c r="F2320">
        <v>48.43</v>
      </c>
      <c r="G2320">
        <v>6.8310000000000004</v>
      </c>
      <c r="H2320">
        <v>2.2240000000000002</v>
      </c>
      <c r="I2320">
        <v>21.7</v>
      </c>
      <c r="J2320" s="38" t="s">
        <v>1053</v>
      </c>
    </row>
    <row r="2321" spans="1:10" x14ac:dyDescent="0.25">
      <c r="A2321" s="5" t="s">
        <v>2947</v>
      </c>
      <c r="C2321">
        <v>16</v>
      </c>
      <c r="D2321">
        <v>70</v>
      </c>
      <c r="E2321">
        <v>18.489999999999998</v>
      </c>
      <c r="F2321">
        <v>47.72</v>
      </c>
      <c r="G2321">
        <v>6.8049999999999997</v>
      </c>
      <c r="H2321">
        <v>2.327</v>
      </c>
      <c r="I2321">
        <v>21.7</v>
      </c>
      <c r="J2321" s="38" t="s">
        <v>1053</v>
      </c>
    </row>
    <row r="2322" spans="1:10" x14ac:dyDescent="0.25">
      <c r="A2322" s="5" t="s">
        <v>2948</v>
      </c>
      <c r="C2322">
        <v>16</v>
      </c>
      <c r="D2322">
        <v>69</v>
      </c>
      <c r="E2322">
        <v>18.559999999999999</v>
      </c>
      <c r="F2322">
        <v>47.02</v>
      </c>
      <c r="G2322">
        <v>6.7779999999999996</v>
      </c>
      <c r="H2322">
        <v>2.4289999999999998</v>
      </c>
      <c r="I2322">
        <v>21.7</v>
      </c>
      <c r="J2322" s="38" t="s">
        <v>1053</v>
      </c>
    </row>
    <row r="2323" spans="1:10" x14ac:dyDescent="0.25">
      <c r="A2323" s="5" t="s">
        <v>2949</v>
      </c>
      <c r="C2323">
        <v>16</v>
      </c>
      <c r="D2323">
        <v>68</v>
      </c>
      <c r="E2323">
        <v>18.64</v>
      </c>
      <c r="F2323">
        <v>46.32</v>
      </c>
      <c r="G2323">
        <v>6.7510000000000003</v>
      </c>
      <c r="H2323">
        <v>2.5289999999999999</v>
      </c>
      <c r="I2323">
        <v>21.7</v>
      </c>
      <c r="J2323" s="38" t="s">
        <v>1053</v>
      </c>
    </row>
    <row r="2324" spans="1:10" x14ac:dyDescent="0.25">
      <c r="A2324" s="5" t="s">
        <v>2950</v>
      </c>
      <c r="C2324">
        <v>16</v>
      </c>
      <c r="D2324">
        <v>67</v>
      </c>
      <c r="E2324">
        <v>18.71</v>
      </c>
      <c r="F2324">
        <v>45.62</v>
      </c>
      <c r="G2324">
        <v>6.7229999999999999</v>
      </c>
      <c r="H2324">
        <v>2.6269999999999998</v>
      </c>
      <c r="I2324">
        <v>21.7</v>
      </c>
      <c r="J2324" s="38" t="s">
        <v>1053</v>
      </c>
    </row>
    <row r="2325" spans="1:10" x14ac:dyDescent="0.25">
      <c r="A2325" s="5" t="s">
        <v>2951</v>
      </c>
      <c r="C2325">
        <v>16</v>
      </c>
      <c r="D2325">
        <v>66</v>
      </c>
      <c r="E2325">
        <v>18.78</v>
      </c>
      <c r="F2325">
        <v>44.93</v>
      </c>
      <c r="G2325">
        <v>6.694</v>
      </c>
      <c r="H2325">
        <v>2.7229999999999999</v>
      </c>
      <c r="I2325">
        <v>21.7</v>
      </c>
      <c r="J2325" s="38" t="s">
        <v>1053</v>
      </c>
    </row>
    <row r="2326" spans="1:10" x14ac:dyDescent="0.25">
      <c r="A2326" s="5" t="s">
        <v>2952</v>
      </c>
      <c r="C2326">
        <v>16</v>
      </c>
      <c r="D2326">
        <v>65</v>
      </c>
      <c r="E2326">
        <v>18.850000000000001</v>
      </c>
      <c r="F2326">
        <v>44.24</v>
      </c>
      <c r="G2326">
        <v>6.665</v>
      </c>
      <c r="H2326">
        <v>2.8170000000000002</v>
      </c>
      <c r="I2326">
        <v>21.7</v>
      </c>
      <c r="J2326" s="38" t="s">
        <v>1053</v>
      </c>
    </row>
    <row r="2327" spans="1:10" x14ac:dyDescent="0.25">
      <c r="A2327" s="5" t="s">
        <v>2953</v>
      </c>
      <c r="C2327">
        <v>16</v>
      </c>
      <c r="D2327">
        <v>64</v>
      </c>
      <c r="E2327">
        <v>18.920000000000002</v>
      </c>
      <c r="F2327">
        <v>43.55</v>
      </c>
      <c r="G2327">
        <v>6.6340000000000003</v>
      </c>
      <c r="H2327">
        <v>2.9079999999999999</v>
      </c>
      <c r="I2327">
        <v>21.8</v>
      </c>
      <c r="J2327" s="38" t="s">
        <v>1053</v>
      </c>
    </row>
    <row r="2328" spans="1:10" x14ac:dyDescent="0.25">
      <c r="A2328" s="5" t="s">
        <v>2954</v>
      </c>
      <c r="C2328">
        <v>16</v>
      </c>
      <c r="D2328">
        <v>63</v>
      </c>
      <c r="E2328">
        <v>18.989999999999998</v>
      </c>
      <c r="F2328">
        <v>42.87</v>
      </c>
      <c r="G2328">
        <v>6.6029999999999998</v>
      </c>
      <c r="H2328">
        <v>2.9980000000000002</v>
      </c>
      <c r="I2328">
        <v>21.8</v>
      </c>
      <c r="J2328" s="38" t="s">
        <v>1053</v>
      </c>
    </row>
    <row r="2329" spans="1:10" x14ac:dyDescent="0.25">
      <c r="A2329" s="5" t="s">
        <v>2955</v>
      </c>
      <c r="C2329">
        <v>16</v>
      </c>
      <c r="D2329">
        <v>62</v>
      </c>
      <c r="E2329">
        <v>19.05</v>
      </c>
      <c r="F2329">
        <v>42.19</v>
      </c>
      <c r="G2329">
        <v>6.5709999999999997</v>
      </c>
      <c r="H2329">
        <v>3.085</v>
      </c>
      <c r="I2329">
        <v>21.8</v>
      </c>
      <c r="J2329" s="38" t="s">
        <v>1053</v>
      </c>
    </row>
    <row r="2330" spans="1:10" x14ac:dyDescent="0.25">
      <c r="A2330" s="5" t="s">
        <v>2956</v>
      </c>
      <c r="C2330">
        <v>16</v>
      </c>
      <c r="D2330">
        <v>61</v>
      </c>
      <c r="E2330">
        <v>19.12</v>
      </c>
      <c r="F2330">
        <v>41.52</v>
      </c>
      <c r="G2330">
        <v>6.5380000000000003</v>
      </c>
      <c r="H2330">
        <v>3.17</v>
      </c>
      <c r="I2330">
        <v>21.8</v>
      </c>
      <c r="J2330" s="38" t="s">
        <v>1053</v>
      </c>
    </row>
    <row r="2331" spans="1:10" x14ac:dyDescent="0.25">
      <c r="A2331" s="5" t="s">
        <v>2957</v>
      </c>
      <c r="C2331">
        <v>16</v>
      </c>
      <c r="D2331">
        <v>60</v>
      </c>
      <c r="E2331">
        <v>19.18</v>
      </c>
      <c r="F2331">
        <v>40.85</v>
      </c>
      <c r="G2331">
        <v>6.5039999999999996</v>
      </c>
      <c r="H2331">
        <v>3.2519999999999998</v>
      </c>
      <c r="I2331">
        <v>21.8</v>
      </c>
      <c r="J2331" s="38" t="s">
        <v>1053</v>
      </c>
    </row>
    <row r="2332" spans="1:10" x14ac:dyDescent="0.25">
      <c r="A2332" s="5" t="s">
        <v>2958</v>
      </c>
      <c r="C2332">
        <v>16</v>
      </c>
      <c r="D2332">
        <v>174.5</v>
      </c>
      <c r="E2332">
        <v>8.8699999999999992</v>
      </c>
      <c r="F2332">
        <v>170.52</v>
      </c>
      <c r="G2332">
        <v>6.4770000000000003</v>
      </c>
      <c r="H2332">
        <v>-6.4470000000000001</v>
      </c>
      <c r="I2332">
        <v>0.6</v>
      </c>
      <c r="J2332" s="38" t="s">
        <v>1175</v>
      </c>
    </row>
    <row r="2333" spans="1:10" x14ac:dyDescent="0.25">
      <c r="A2333" s="5" t="s">
        <v>2959</v>
      </c>
      <c r="C2333">
        <v>16</v>
      </c>
      <c r="D2333">
        <v>180</v>
      </c>
      <c r="E2333">
        <v>8.74</v>
      </c>
      <c r="F2333">
        <v>180</v>
      </c>
      <c r="G2333">
        <v>6.1520000000000001</v>
      </c>
      <c r="H2333">
        <v>-6.1520000000000001</v>
      </c>
      <c r="I2333">
        <v>0.4</v>
      </c>
      <c r="J2333" s="38" t="s">
        <v>122</v>
      </c>
    </row>
    <row r="2334" spans="1:10" x14ac:dyDescent="0.25">
      <c r="A2334" s="5" t="s">
        <v>2960</v>
      </c>
      <c r="C2334">
        <v>16</v>
      </c>
      <c r="D2334">
        <v>179</v>
      </c>
      <c r="E2334">
        <v>8.73</v>
      </c>
      <c r="F2334">
        <v>178.29</v>
      </c>
      <c r="G2334">
        <v>6.165</v>
      </c>
      <c r="H2334">
        <v>-6.1639999999999997</v>
      </c>
      <c r="I2334">
        <v>0.5</v>
      </c>
      <c r="J2334" s="38" t="s">
        <v>122</v>
      </c>
    </row>
    <row r="2335" spans="1:10" x14ac:dyDescent="0.25">
      <c r="A2335" s="5" t="s">
        <v>2961</v>
      </c>
      <c r="C2335">
        <v>16</v>
      </c>
      <c r="D2335">
        <v>178</v>
      </c>
      <c r="E2335">
        <v>8.7200000000000006</v>
      </c>
      <c r="F2335">
        <v>176.58</v>
      </c>
      <c r="G2335">
        <v>6.1790000000000003</v>
      </c>
      <c r="H2335">
        <v>-6.1749999999999998</v>
      </c>
      <c r="I2335">
        <v>0.5</v>
      </c>
      <c r="J2335" s="38" t="s">
        <v>122</v>
      </c>
    </row>
    <row r="2336" spans="1:10" x14ac:dyDescent="0.25">
      <c r="A2336" s="5" t="s">
        <v>2962</v>
      </c>
      <c r="C2336">
        <v>16</v>
      </c>
      <c r="D2336">
        <v>177</v>
      </c>
      <c r="E2336">
        <v>8.7100000000000009</v>
      </c>
      <c r="F2336">
        <v>174.87</v>
      </c>
      <c r="G2336">
        <v>6.1929999999999996</v>
      </c>
      <c r="H2336">
        <v>-6.1840000000000002</v>
      </c>
      <c r="I2336">
        <v>0.6</v>
      </c>
      <c r="J2336" s="38" t="s">
        <v>122</v>
      </c>
    </row>
    <row r="2337" spans="1:10" x14ac:dyDescent="0.25">
      <c r="A2337" s="5" t="s">
        <v>2963</v>
      </c>
      <c r="C2337">
        <v>16</v>
      </c>
      <c r="D2337">
        <v>176</v>
      </c>
      <c r="E2337">
        <v>8.7100000000000009</v>
      </c>
      <c r="F2337">
        <v>173.15</v>
      </c>
      <c r="G2337">
        <v>6.2069999999999999</v>
      </c>
      <c r="H2337">
        <v>-6.1920000000000002</v>
      </c>
      <c r="I2337">
        <v>0.7</v>
      </c>
      <c r="J2337" s="38" t="s">
        <v>122</v>
      </c>
    </row>
    <row r="2338" spans="1:10" x14ac:dyDescent="0.25">
      <c r="A2338" s="5" t="s">
        <v>2964</v>
      </c>
      <c r="C2338">
        <v>16</v>
      </c>
      <c r="D2338">
        <v>175</v>
      </c>
      <c r="E2338">
        <v>8.7100000000000009</v>
      </c>
      <c r="F2338">
        <v>171.43</v>
      </c>
      <c r="G2338">
        <v>6.2210000000000001</v>
      </c>
      <c r="H2338">
        <v>-6.1970000000000001</v>
      </c>
      <c r="I2338">
        <v>0.8</v>
      </c>
      <c r="J2338" s="38" t="s">
        <v>122</v>
      </c>
    </row>
    <row r="2339" spans="1:10" x14ac:dyDescent="0.25">
      <c r="A2339" s="5" t="s">
        <v>2965</v>
      </c>
      <c r="C2339">
        <v>16</v>
      </c>
      <c r="D2339">
        <v>174</v>
      </c>
      <c r="E2339">
        <v>8.7100000000000009</v>
      </c>
      <c r="F2339">
        <v>169.71</v>
      </c>
      <c r="G2339">
        <v>6.2350000000000003</v>
      </c>
      <c r="H2339">
        <v>-6.2009999999999996</v>
      </c>
      <c r="I2339">
        <v>0.8</v>
      </c>
      <c r="J2339" s="38" t="s">
        <v>122</v>
      </c>
    </row>
    <row r="2340" spans="1:10" x14ac:dyDescent="0.25">
      <c r="A2340" s="5" t="s">
        <v>2966</v>
      </c>
      <c r="C2340">
        <v>16</v>
      </c>
      <c r="D2340">
        <v>173</v>
      </c>
      <c r="E2340">
        <v>8.7200000000000006</v>
      </c>
      <c r="F2340">
        <v>167.99</v>
      </c>
      <c r="G2340">
        <v>6.2489999999999997</v>
      </c>
      <c r="H2340">
        <v>-6.202</v>
      </c>
      <c r="I2340">
        <v>0.9</v>
      </c>
      <c r="J2340" s="38" t="s">
        <v>122</v>
      </c>
    </row>
    <row r="2341" spans="1:10" x14ac:dyDescent="0.25">
      <c r="A2341" s="5" t="s">
        <v>2967</v>
      </c>
      <c r="C2341">
        <v>16</v>
      </c>
      <c r="D2341">
        <v>172</v>
      </c>
      <c r="E2341">
        <v>8.73</v>
      </c>
      <c r="F2341">
        <v>166.27</v>
      </c>
      <c r="G2341">
        <v>6.2619999999999996</v>
      </c>
      <c r="H2341">
        <v>-6.2009999999999996</v>
      </c>
      <c r="I2341">
        <v>1</v>
      </c>
      <c r="J2341" s="38" t="s">
        <v>122</v>
      </c>
    </row>
    <row r="2342" spans="1:10" x14ac:dyDescent="0.25">
      <c r="A2342" s="5" t="s">
        <v>2968</v>
      </c>
      <c r="C2342">
        <v>16</v>
      </c>
      <c r="D2342">
        <v>171</v>
      </c>
      <c r="E2342">
        <v>8.75</v>
      </c>
      <c r="F2342">
        <v>164.56</v>
      </c>
      <c r="G2342">
        <v>6.2759999999999998</v>
      </c>
      <c r="H2342">
        <v>-6.1989999999999998</v>
      </c>
      <c r="I2342">
        <v>1</v>
      </c>
      <c r="J2342" s="38" t="s">
        <v>122</v>
      </c>
    </row>
    <row r="2343" spans="1:10" x14ac:dyDescent="0.25">
      <c r="A2343" s="5" t="s">
        <v>2969</v>
      </c>
      <c r="C2343">
        <v>16</v>
      </c>
      <c r="D2343">
        <v>170</v>
      </c>
      <c r="E2343">
        <v>8.76</v>
      </c>
      <c r="F2343">
        <v>162.84</v>
      </c>
      <c r="G2343">
        <v>6.2889999999999997</v>
      </c>
      <c r="H2343">
        <v>-6.194</v>
      </c>
      <c r="I2343">
        <v>1.1000000000000001</v>
      </c>
      <c r="J2343" s="38" t="s">
        <v>122</v>
      </c>
    </row>
    <row r="2344" spans="1:10" x14ac:dyDescent="0.25">
      <c r="A2344" s="5" t="s">
        <v>2970</v>
      </c>
      <c r="C2344">
        <v>16</v>
      </c>
      <c r="D2344">
        <v>169</v>
      </c>
      <c r="E2344">
        <v>8.7799999999999994</v>
      </c>
      <c r="F2344">
        <v>161.13</v>
      </c>
      <c r="G2344">
        <v>6.3029999999999999</v>
      </c>
      <c r="H2344">
        <v>-6.1870000000000003</v>
      </c>
      <c r="I2344">
        <v>1.1000000000000001</v>
      </c>
      <c r="J2344" s="38" t="s">
        <v>122</v>
      </c>
    </row>
    <row r="2345" spans="1:10" x14ac:dyDescent="0.25">
      <c r="A2345" s="5" t="s">
        <v>2971</v>
      </c>
      <c r="C2345">
        <v>16</v>
      </c>
      <c r="D2345">
        <v>168</v>
      </c>
      <c r="E2345">
        <v>8.81</v>
      </c>
      <c r="F2345">
        <v>159.43</v>
      </c>
      <c r="G2345">
        <v>6.3159999999999998</v>
      </c>
      <c r="H2345">
        <v>-6.1779999999999999</v>
      </c>
      <c r="I2345">
        <v>1.2</v>
      </c>
      <c r="J2345" s="38" t="s">
        <v>122</v>
      </c>
    </row>
    <row r="2346" spans="1:10" x14ac:dyDescent="0.25">
      <c r="A2346" s="5" t="s">
        <v>2972</v>
      </c>
      <c r="C2346">
        <v>16</v>
      </c>
      <c r="D2346">
        <v>167</v>
      </c>
      <c r="E2346">
        <v>8.84</v>
      </c>
      <c r="F2346">
        <v>157.72999999999999</v>
      </c>
      <c r="G2346">
        <v>6.3289999999999997</v>
      </c>
      <c r="H2346">
        <v>-6.1660000000000004</v>
      </c>
      <c r="I2346">
        <v>1.3</v>
      </c>
      <c r="J2346" s="38" t="s">
        <v>122</v>
      </c>
    </row>
    <row r="2347" spans="1:10" x14ac:dyDescent="0.25">
      <c r="A2347" s="5" t="s">
        <v>2973</v>
      </c>
      <c r="C2347">
        <v>16</v>
      </c>
      <c r="D2347">
        <v>166</v>
      </c>
      <c r="E2347">
        <v>8.8699999999999992</v>
      </c>
      <c r="F2347">
        <v>156.04</v>
      </c>
      <c r="G2347">
        <v>6.3410000000000002</v>
      </c>
      <c r="H2347">
        <v>-6.1529999999999996</v>
      </c>
      <c r="I2347">
        <v>1.3</v>
      </c>
      <c r="J2347" s="38" t="s">
        <v>122</v>
      </c>
    </row>
    <row r="2348" spans="1:10" x14ac:dyDescent="0.25">
      <c r="A2348" s="5" t="s">
        <v>2974</v>
      </c>
      <c r="C2348">
        <v>16</v>
      </c>
      <c r="D2348">
        <v>165</v>
      </c>
      <c r="E2348">
        <v>8.9</v>
      </c>
      <c r="F2348">
        <v>154.36000000000001</v>
      </c>
      <c r="G2348">
        <v>6.3540000000000001</v>
      </c>
      <c r="H2348">
        <v>-6.1369999999999996</v>
      </c>
      <c r="I2348">
        <v>1.4</v>
      </c>
      <c r="J2348" s="38" t="s">
        <v>122</v>
      </c>
    </row>
    <row r="2349" spans="1:10" x14ac:dyDescent="0.25">
      <c r="A2349" s="5" t="s">
        <v>2975</v>
      </c>
      <c r="C2349">
        <v>16</v>
      </c>
      <c r="D2349">
        <v>164</v>
      </c>
      <c r="E2349">
        <v>8.94</v>
      </c>
      <c r="F2349">
        <v>152.69</v>
      </c>
      <c r="G2349">
        <v>6.3659999999999997</v>
      </c>
      <c r="H2349">
        <v>-6.1189999999999998</v>
      </c>
      <c r="I2349">
        <v>1.4</v>
      </c>
      <c r="J2349" s="38" t="s">
        <v>122</v>
      </c>
    </row>
    <row r="2350" spans="1:10" x14ac:dyDescent="0.25">
      <c r="A2350" s="5" t="s">
        <v>2976</v>
      </c>
      <c r="C2350">
        <v>16</v>
      </c>
      <c r="D2350">
        <v>163</v>
      </c>
      <c r="E2350">
        <v>8.98</v>
      </c>
      <c r="F2350">
        <v>151.03</v>
      </c>
      <c r="G2350">
        <v>6.3780000000000001</v>
      </c>
      <c r="H2350">
        <v>-6.0990000000000002</v>
      </c>
      <c r="I2350">
        <v>1.5</v>
      </c>
      <c r="J2350" s="38" t="s">
        <v>122</v>
      </c>
    </row>
    <row r="2351" spans="1:10" x14ac:dyDescent="0.25">
      <c r="A2351" s="5" t="s">
        <v>2977</v>
      </c>
      <c r="C2351">
        <v>16</v>
      </c>
      <c r="D2351">
        <v>162</v>
      </c>
      <c r="E2351">
        <v>9.0299999999999994</v>
      </c>
      <c r="F2351">
        <v>149.38</v>
      </c>
      <c r="G2351">
        <v>6.39</v>
      </c>
      <c r="H2351">
        <v>-6.077</v>
      </c>
      <c r="I2351">
        <v>1.6</v>
      </c>
      <c r="J2351" s="38" t="s">
        <v>122</v>
      </c>
    </row>
    <row r="2352" spans="1:10" x14ac:dyDescent="0.25">
      <c r="A2352" s="5" t="s">
        <v>2978</v>
      </c>
      <c r="C2352">
        <v>16</v>
      </c>
      <c r="D2352">
        <v>161</v>
      </c>
      <c r="E2352">
        <v>9.08</v>
      </c>
      <c r="F2352">
        <v>147.74</v>
      </c>
      <c r="G2352">
        <v>6.4020000000000001</v>
      </c>
      <c r="H2352">
        <v>-6.0529999999999999</v>
      </c>
      <c r="I2352">
        <v>1.6</v>
      </c>
      <c r="J2352" s="38" t="s">
        <v>122</v>
      </c>
    </row>
    <row r="2353" spans="1:10" x14ac:dyDescent="0.25">
      <c r="A2353" s="5" t="s">
        <v>2979</v>
      </c>
      <c r="C2353">
        <v>16</v>
      </c>
      <c r="D2353">
        <v>160</v>
      </c>
      <c r="E2353">
        <v>9.1300000000000008</v>
      </c>
      <c r="F2353">
        <v>146.11000000000001</v>
      </c>
      <c r="G2353">
        <v>6.4139999999999997</v>
      </c>
      <c r="H2353">
        <v>-6.0270000000000001</v>
      </c>
      <c r="I2353">
        <v>1.7</v>
      </c>
      <c r="J2353" s="38" t="s">
        <v>122</v>
      </c>
    </row>
    <row r="2354" spans="1:10" x14ac:dyDescent="0.25">
      <c r="A2354" s="5" t="s">
        <v>2980</v>
      </c>
      <c r="C2354">
        <v>16</v>
      </c>
      <c r="D2354">
        <v>159</v>
      </c>
      <c r="E2354">
        <v>9.18</v>
      </c>
      <c r="F2354">
        <v>144.49</v>
      </c>
      <c r="G2354">
        <v>6.4249999999999998</v>
      </c>
      <c r="H2354">
        <v>-5.9980000000000002</v>
      </c>
      <c r="I2354">
        <v>1.7</v>
      </c>
      <c r="J2354" s="38" t="s">
        <v>122</v>
      </c>
    </row>
    <row r="2355" spans="1:10" x14ac:dyDescent="0.25">
      <c r="A2355" s="5" t="s">
        <v>2981</v>
      </c>
      <c r="C2355">
        <v>16</v>
      </c>
      <c r="D2355">
        <v>158</v>
      </c>
      <c r="E2355">
        <v>9.24</v>
      </c>
      <c r="F2355">
        <v>142.88999999999999</v>
      </c>
      <c r="G2355">
        <v>6.4370000000000003</v>
      </c>
      <c r="H2355">
        <v>-5.968</v>
      </c>
      <c r="I2355">
        <v>1.8</v>
      </c>
      <c r="J2355" s="38" t="s">
        <v>122</v>
      </c>
    </row>
    <row r="2356" spans="1:10" x14ac:dyDescent="0.25">
      <c r="A2356" s="5" t="s">
        <v>2982</v>
      </c>
      <c r="C2356">
        <v>16</v>
      </c>
      <c r="D2356">
        <v>157</v>
      </c>
      <c r="E2356">
        <v>9.3000000000000007</v>
      </c>
      <c r="F2356">
        <v>141.30000000000001</v>
      </c>
      <c r="G2356">
        <v>6.4480000000000004</v>
      </c>
      <c r="H2356">
        <v>-5.9349999999999996</v>
      </c>
      <c r="I2356">
        <v>1.8</v>
      </c>
      <c r="J2356" s="38" t="s">
        <v>122</v>
      </c>
    </row>
    <row r="2357" spans="1:10" x14ac:dyDescent="0.25">
      <c r="A2357" s="5" t="s">
        <v>2983</v>
      </c>
      <c r="C2357">
        <v>16</v>
      </c>
      <c r="D2357">
        <v>156</v>
      </c>
      <c r="E2357">
        <v>9.36</v>
      </c>
      <c r="F2357">
        <v>139.72</v>
      </c>
      <c r="G2357">
        <v>6.4589999999999996</v>
      </c>
      <c r="H2357">
        <v>-5.9009999999999998</v>
      </c>
      <c r="I2357">
        <v>1.9</v>
      </c>
      <c r="J2357" s="38" t="s">
        <v>122</v>
      </c>
    </row>
    <row r="2358" spans="1:10" x14ac:dyDescent="0.25">
      <c r="A2358" s="5" t="s">
        <v>2984</v>
      </c>
      <c r="C2358">
        <v>16</v>
      </c>
      <c r="D2358">
        <v>155</v>
      </c>
      <c r="E2358">
        <v>9.43</v>
      </c>
      <c r="F2358">
        <v>138.16</v>
      </c>
      <c r="G2358">
        <v>6.47</v>
      </c>
      <c r="H2358">
        <v>-5.8639999999999999</v>
      </c>
      <c r="I2358">
        <v>1.9</v>
      </c>
      <c r="J2358" s="38" t="s">
        <v>122</v>
      </c>
    </row>
    <row r="2359" spans="1:10" x14ac:dyDescent="0.25">
      <c r="A2359" s="5" t="s">
        <v>2985</v>
      </c>
      <c r="C2359">
        <v>16</v>
      </c>
      <c r="D2359">
        <v>154</v>
      </c>
      <c r="E2359">
        <v>9.5</v>
      </c>
      <c r="F2359">
        <v>136.61000000000001</v>
      </c>
      <c r="G2359">
        <v>6.4809999999999999</v>
      </c>
      <c r="H2359">
        <v>-5.8250000000000002</v>
      </c>
      <c r="I2359">
        <v>2</v>
      </c>
      <c r="J2359" s="38" t="s">
        <v>122</v>
      </c>
    </row>
    <row r="2360" spans="1:10" x14ac:dyDescent="0.25">
      <c r="A2360" s="5" t="s">
        <v>2986</v>
      </c>
      <c r="C2360">
        <v>16</v>
      </c>
      <c r="D2360">
        <v>153</v>
      </c>
      <c r="E2360">
        <v>9.57</v>
      </c>
      <c r="F2360">
        <v>135.08000000000001</v>
      </c>
      <c r="G2360">
        <v>6.492</v>
      </c>
      <c r="H2360">
        <v>-5.7850000000000001</v>
      </c>
      <c r="I2360">
        <v>2.1</v>
      </c>
      <c r="J2360" s="38" t="s">
        <v>122</v>
      </c>
    </row>
    <row r="2361" spans="1:10" x14ac:dyDescent="0.25">
      <c r="A2361" s="5" t="s">
        <v>2987</v>
      </c>
      <c r="C2361">
        <v>16</v>
      </c>
      <c r="D2361">
        <v>152</v>
      </c>
      <c r="E2361">
        <v>9.64</v>
      </c>
      <c r="F2361">
        <v>133.56</v>
      </c>
      <c r="G2361">
        <v>6.5039999999999996</v>
      </c>
      <c r="H2361">
        <v>-5.742</v>
      </c>
      <c r="I2361">
        <v>2.1</v>
      </c>
      <c r="J2361" s="38" t="s">
        <v>122</v>
      </c>
    </row>
    <row r="2362" spans="1:10" x14ac:dyDescent="0.25">
      <c r="A2362" s="5" t="s">
        <v>2988</v>
      </c>
      <c r="C2362">
        <v>16</v>
      </c>
      <c r="D2362">
        <v>151</v>
      </c>
      <c r="E2362">
        <v>9.7200000000000006</v>
      </c>
      <c r="F2362">
        <v>132.05000000000001</v>
      </c>
      <c r="G2362">
        <v>6.5149999999999997</v>
      </c>
      <c r="H2362">
        <v>-5.6980000000000004</v>
      </c>
      <c r="I2362">
        <v>2.2000000000000002</v>
      </c>
      <c r="J2362" s="38" t="s">
        <v>122</v>
      </c>
    </row>
    <row r="2363" spans="1:10" x14ac:dyDescent="0.25">
      <c r="A2363" s="5" t="s">
        <v>2989</v>
      </c>
      <c r="C2363">
        <v>16</v>
      </c>
      <c r="D2363">
        <v>150</v>
      </c>
      <c r="E2363">
        <v>9.8000000000000007</v>
      </c>
      <c r="F2363">
        <v>130.56</v>
      </c>
      <c r="G2363">
        <v>6.5259999999999998</v>
      </c>
      <c r="H2363">
        <v>-5.6520000000000001</v>
      </c>
      <c r="I2363">
        <v>2.2000000000000002</v>
      </c>
      <c r="J2363" s="38" t="s">
        <v>122</v>
      </c>
    </row>
    <row r="2364" spans="1:10" x14ac:dyDescent="0.25">
      <c r="A2364" s="5" t="s">
        <v>2990</v>
      </c>
      <c r="C2364">
        <v>16</v>
      </c>
      <c r="D2364">
        <v>149</v>
      </c>
      <c r="E2364">
        <v>9.8800000000000008</v>
      </c>
      <c r="F2364">
        <v>129.09</v>
      </c>
      <c r="G2364">
        <v>6.5380000000000003</v>
      </c>
      <c r="H2364">
        <v>-5.6040000000000001</v>
      </c>
      <c r="I2364">
        <v>2.2999999999999998</v>
      </c>
      <c r="J2364" s="38" t="s">
        <v>122</v>
      </c>
    </row>
    <row r="2365" spans="1:10" x14ac:dyDescent="0.25">
      <c r="A2365" s="5" t="s">
        <v>2991</v>
      </c>
      <c r="C2365">
        <v>16</v>
      </c>
      <c r="D2365">
        <v>148</v>
      </c>
      <c r="E2365">
        <v>9.9600000000000009</v>
      </c>
      <c r="F2365">
        <v>127.62</v>
      </c>
      <c r="G2365">
        <v>6.5490000000000004</v>
      </c>
      <c r="H2365">
        <v>-5.5540000000000003</v>
      </c>
      <c r="I2365">
        <v>2.2999999999999998</v>
      </c>
      <c r="J2365" s="38" t="s">
        <v>122</v>
      </c>
    </row>
    <row r="2366" spans="1:10" x14ac:dyDescent="0.25">
      <c r="A2366" s="5" t="s">
        <v>2992</v>
      </c>
      <c r="C2366">
        <v>16</v>
      </c>
      <c r="D2366">
        <v>147</v>
      </c>
      <c r="E2366">
        <v>10.039999999999999</v>
      </c>
      <c r="F2366">
        <v>126.18</v>
      </c>
      <c r="G2366">
        <v>6.5609999999999999</v>
      </c>
      <c r="H2366">
        <v>-5.5019999999999998</v>
      </c>
      <c r="I2366">
        <v>2.4</v>
      </c>
      <c r="J2366" s="38" t="s">
        <v>122</v>
      </c>
    </row>
    <row r="2367" spans="1:10" x14ac:dyDescent="0.25">
      <c r="A2367" s="5" t="s">
        <v>2993</v>
      </c>
      <c r="C2367">
        <v>16</v>
      </c>
      <c r="D2367">
        <v>146</v>
      </c>
      <c r="E2367">
        <v>10.130000000000001</v>
      </c>
      <c r="F2367">
        <v>124.74</v>
      </c>
      <c r="G2367">
        <v>6.5730000000000004</v>
      </c>
      <c r="H2367">
        <v>-5.4489999999999998</v>
      </c>
      <c r="I2367">
        <v>2.4</v>
      </c>
      <c r="J2367" s="38" t="s">
        <v>122</v>
      </c>
    </row>
    <row r="2368" spans="1:10" x14ac:dyDescent="0.25">
      <c r="A2368" s="5" t="s">
        <v>2994</v>
      </c>
      <c r="C2368">
        <v>16</v>
      </c>
      <c r="D2368">
        <v>145</v>
      </c>
      <c r="E2368">
        <v>10.220000000000001</v>
      </c>
      <c r="F2368">
        <v>123.33</v>
      </c>
      <c r="G2368">
        <v>6.585</v>
      </c>
      <c r="H2368">
        <v>-5.3940000000000001</v>
      </c>
      <c r="I2368">
        <v>2.5</v>
      </c>
      <c r="J2368" s="38" t="s">
        <v>122</v>
      </c>
    </row>
    <row r="2369" spans="1:10" x14ac:dyDescent="0.25">
      <c r="A2369" s="5" t="s">
        <v>2995</v>
      </c>
      <c r="C2369">
        <v>16</v>
      </c>
      <c r="D2369">
        <v>144</v>
      </c>
      <c r="E2369">
        <v>10.31</v>
      </c>
      <c r="F2369">
        <v>121.93</v>
      </c>
      <c r="G2369">
        <v>6.5970000000000004</v>
      </c>
      <c r="H2369">
        <v>-5.3369999999999997</v>
      </c>
      <c r="I2369">
        <v>2.5</v>
      </c>
      <c r="J2369" s="38" t="s">
        <v>122</v>
      </c>
    </row>
    <row r="2370" spans="1:10" x14ac:dyDescent="0.25">
      <c r="A2370" s="5" t="s">
        <v>2996</v>
      </c>
      <c r="C2370">
        <v>16</v>
      </c>
      <c r="D2370">
        <v>143</v>
      </c>
      <c r="E2370">
        <v>10.4</v>
      </c>
      <c r="F2370">
        <v>120.54</v>
      </c>
      <c r="G2370">
        <v>6.609</v>
      </c>
      <c r="H2370">
        <v>-5.2779999999999996</v>
      </c>
      <c r="I2370">
        <v>2.6</v>
      </c>
      <c r="J2370" s="38" t="s">
        <v>122</v>
      </c>
    </row>
    <row r="2371" spans="1:10" x14ac:dyDescent="0.25">
      <c r="A2371" s="5" t="s">
        <v>2997</v>
      </c>
      <c r="C2371">
        <v>16</v>
      </c>
      <c r="D2371">
        <v>142</v>
      </c>
      <c r="E2371">
        <v>10.49</v>
      </c>
      <c r="F2371">
        <v>119.16</v>
      </c>
      <c r="G2371">
        <v>6.6210000000000004</v>
      </c>
      <c r="H2371">
        <v>-5.218</v>
      </c>
      <c r="I2371">
        <v>2.6</v>
      </c>
      <c r="J2371" s="38" t="s">
        <v>122</v>
      </c>
    </row>
    <row r="2372" spans="1:10" x14ac:dyDescent="0.25">
      <c r="A2372" s="5" t="s">
        <v>2998</v>
      </c>
      <c r="C2372">
        <v>16</v>
      </c>
      <c r="D2372">
        <v>141</v>
      </c>
      <c r="E2372">
        <v>10.59</v>
      </c>
      <c r="F2372">
        <v>117.81</v>
      </c>
      <c r="G2372">
        <v>6.6340000000000003</v>
      </c>
      <c r="H2372">
        <v>-5.1550000000000002</v>
      </c>
      <c r="I2372">
        <v>2.7</v>
      </c>
      <c r="J2372" s="38" t="s">
        <v>122</v>
      </c>
    </row>
    <row r="2373" spans="1:10" x14ac:dyDescent="0.25">
      <c r="A2373" s="5" t="s">
        <v>2999</v>
      </c>
      <c r="C2373">
        <v>16</v>
      </c>
      <c r="D2373">
        <v>140</v>
      </c>
      <c r="E2373">
        <v>10.69</v>
      </c>
      <c r="F2373">
        <v>116.46</v>
      </c>
      <c r="G2373">
        <v>6.6459999999999999</v>
      </c>
      <c r="H2373">
        <v>-5.0910000000000002</v>
      </c>
      <c r="I2373">
        <v>2.7</v>
      </c>
      <c r="J2373" s="38" t="s">
        <v>122</v>
      </c>
    </row>
    <row r="2374" spans="1:10" x14ac:dyDescent="0.25">
      <c r="A2374" s="5" t="s">
        <v>3000</v>
      </c>
      <c r="C2374">
        <v>16</v>
      </c>
      <c r="D2374">
        <v>139</v>
      </c>
      <c r="E2374">
        <v>10.79</v>
      </c>
      <c r="F2374">
        <v>115.13</v>
      </c>
      <c r="G2374">
        <v>6.6589999999999998</v>
      </c>
      <c r="H2374">
        <v>-5.0250000000000004</v>
      </c>
      <c r="I2374">
        <v>2.8</v>
      </c>
      <c r="J2374" s="38" t="s">
        <v>122</v>
      </c>
    </row>
    <row r="2375" spans="1:10" x14ac:dyDescent="0.25">
      <c r="A2375" s="5" t="s">
        <v>3001</v>
      </c>
      <c r="C2375">
        <v>16</v>
      </c>
      <c r="D2375">
        <v>138</v>
      </c>
      <c r="E2375">
        <v>10.89</v>
      </c>
      <c r="F2375">
        <v>113.82</v>
      </c>
      <c r="G2375">
        <v>6.6710000000000003</v>
      </c>
      <c r="H2375">
        <v>-4.9580000000000002</v>
      </c>
      <c r="I2375">
        <v>2.8</v>
      </c>
      <c r="J2375" s="38" t="s">
        <v>122</v>
      </c>
    </row>
    <row r="2376" spans="1:10" x14ac:dyDescent="0.25">
      <c r="A2376" s="5" t="s">
        <v>3002</v>
      </c>
      <c r="C2376">
        <v>16</v>
      </c>
      <c r="D2376">
        <v>137</v>
      </c>
      <c r="E2376">
        <v>10.99</v>
      </c>
      <c r="F2376">
        <v>112.51</v>
      </c>
      <c r="G2376">
        <v>6.6840000000000002</v>
      </c>
      <c r="H2376">
        <v>-4.8890000000000002</v>
      </c>
      <c r="I2376">
        <v>2.9</v>
      </c>
      <c r="J2376" s="38" t="s">
        <v>122</v>
      </c>
    </row>
    <row r="2377" spans="1:10" x14ac:dyDescent="0.25">
      <c r="A2377" s="5" t="s">
        <v>3003</v>
      </c>
      <c r="C2377">
        <v>16</v>
      </c>
      <c r="D2377">
        <v>136</v>
      </c>
      <c r="E2377">
        <v>11.09</v>
      </c>
      <c r="F2377">
        <v>111.22</v>
      </c>
      <c r="G2377">
        <v>6.6980000000000004</v>
      </c>
      <c r="H2377">
        <v>-4.8179999999999996</v>
      </c>
      <c r="I2377">
        <v>3</v>
      </c>
      <c r="J2377" s="38" t="s">
        <v>122</v>
      </c>
    </row>
    <row r="2378" spans="1:10" x14ac:dyDescent="0.25">
      <c r="A2378" s="5" t="s">
        <v>3004</v>
      </c>
      <c r="C2378">
        <v>16</v>
      </c>
      <c r="D2378">
        <v>135</v>
      </c>
      <c r="E2378">
        <v>11.2</v>
      </c>
      <c r="F2378">
        <v>109.94</v>
      </c>
      <c r="G2378">
        <v>6.7110000000000003</v>
      </c>
      <c r="H2378">
        <v>-4.7460000000000004</v>
      </c>
      <c r="I2378">
        <v>3</v>
      </c>
      <c r="J2378" s="38" t="s">
        <v>122</v>
      </c>
    </row>
    <row r="2379" spans="1:10" x14ac:dyDescent="0.25">
      <c r="A2379" s="5" t="s">
        <v>3005</v>
      </c>
      <c r="C2379">
        <v>16</v>
      </c>
      <c r="D2379">
        <v>134</v>
      </c>
      <c r="E2379">
        <v>11.3</v>
      </c>
      <c r="F2379">
        <v>108.68</v>
      </c>
      <c r="G2379">
        <v>6.726</v>
      </c>
      <c r="H2379">
        <v>-4.6719999999999997</v>
      </c>
      <c r="I2379">
        <v>3.1</v>
      </c>
      <c r="J2379" s="38" t="s">
        <v>122</v>
      </c>
    </row>
    <row r="2380" spans="1:10" x14ac:dyDescent="0.25">
      <c r="A2380" s="5" t="s">
        <v>3006</v>
      </c>
      <c r="C2380">
        <v>16</v>
      </c>
      <c r="D2380">
        <v>133</v>
      </c>
      <c r="E2380">
        <v>11.41</v>
      </c>
      <c r="F2380">
        <v>107.43</v>
      </c>
      <c r="G2380">
        <v>6.74</v>
      </c>
      <c r="H2380">
        <v>-4.5970000000000004</v>
      </c>
      <c r="I2380">
        <v>3.1</v>
      </c>
      <c r="J2380" s="38" t="s">
        <v>122</v>
      </c>
    </row>
    <row r="2381" spans="1:10" x14ac:dyDescent="0.25">
      <c r="A2381" s="5" t="s">
        <v>3007</v>
      </c>
      <c r="C2381">
        <v>16</v>
      </c>
      <c r="D2381">
        <v>132</v>
      </c>
      <c r="E2381">
        <v>11.52</v>
      </c>
      <c r="F2381">
        <v>106.18</v>
      </c>
      <c r="G2381">
        <v>6.7549999999999999</v>
      </c>
      <c r="H2381">
        <v>-4.5199999999999996</v>
      </c>
      <c r="I2381">
        <v>3.2</v>
      </c>
      <c r="J2381" s="38" t="s">
        <v>122</v>
      </c>
    </row>
    <row r="2382" spans="1:10" x14ac:dyDescent="0.25">
      <c r="A2382" s="5" t="s">
        <v>3008</v>
      </c>
      <c r="C2382">
        <v>16</v>
      </c>
      <c r="D2382">
        <v>131</v>
      </c>
      <c r="E2382">
        <v>11.63</v>
      </c>
      <c r="F2382">
        <v>104.95</v>
      </c>
      <c r="G2382">
        <v>6.77</v>
      </c>
      <c r="H2382">
        <v>-4.4420000000000002</v>
      </c>
      <c r="I2382">
        <v>3.3</v>
      </c>
      <c r="J2382" s="38" t="s">
        <v>122</v>
      </c>
    </row>
    <row r="2383" spans="1:10" x14ac:dyDescent="0.25">
      <c r="A2383" s="5" t="s">
        <v>3009</v>
      </c>
      <c r="C2383">
        <v>16</v>
      </c>
      <c r="D2383">
        <v>130</v>
      </c>
      <c r="E2383">
        <v>11.74</v>
      </c>
      <c r="F2383">
        <v>103.73</v>
      </c>
      <c r="G2383">
        <v>6.7859999999999996</v>
      </c>
      <c r="H2383">
        <v>-4.3620000000000001</v>
      </c>
      <c r="I2383">
        <v>3.3</v>
      </c>
      <c r="J2383" s="38" t="s">
        <v>122</v>
      </c>
    </row>
    <row r="2384" spans="1:10" x14ac:dyDescent="0.25">
      <c r="A2384" s="5" t="s">
        <v>3010</v>
      </c>
      <c r="C2384">
        <v>16</v>
      </c>
      <c r="D2384">
        <v>129</v>
      </c>
      <c r="E2384">
        <v>11.85</v>
      </c>
      <c r="F2384">
        <v>102.52</v>
      </c>
      <c r="G2384">
        <v>6.8019999999999996</v>
      </c>
      <c r="H2384">
        <v>-4.2809999999999997</v>
      </c>
      <c r="I2384">
        <v>3.4</v>
      </c>
      <c r="J2384" s="38" t="s">
        <v>122</v>
      </c>
    </row>
    <row r="2385" spans="1:10" x14ac:dyDescent="0.25">
      <c r="A2385" s="5" t="s">
        <v>3011</v>
      </c>
      <c r="C2385">
        <v>16</v>
      </c>
      <c r="D2385">
        <v>128</v>
      </c>
      <c r="E2385">
        <v>11.96</v>
      </c>
      <c r="F2385">
        <v>101.33</v>
      </c>
      <c r="G2385">
        <v>6.819</v>
      </c>
      <c r="H2385">
        <v>-4.1980000000000004</v>
      </c>
      <c r="I2385">
        <v>3.5</v>
      </c>
      <c r="J2385" s="38" t="s">
        <v>122</v>
      </c>
    </row>
    <row r="2386" spans="1:10" x14ac:dyDescent="0.25">
      <c r="A2386" s="5" t="s">
        <v>3012</v>
      </c>
      <c r="C2386">
        <v>16</v>
      </c>
      <c r="D2386">
        <v>127</v>
      </c>
      <c r="E2386">
        <v>12.08</v>
      </c>
      <c r="F2386">
        <v>100.14</v>
      </c>
      <c r="G2386">
        <v>6.8360000000000003</v>
      </c>
      <c r="H2386">
        <v>-4.1139999999999999</v>
      </c>
      <c r="I2386">
        <v>3.5</v>
      </c>
      <c r="J2386" s="38" t="s">
        <v>122</v>
      </c>
    </row>
    <row r="2387" spans="1:10" x14ac:dyDescent="0.25">
      <c r="A2387" s="5" t="s">
        <v>3013</v>
      </c>
      <c r="C2387">
        <v>16</v>
      </c>
      <c r="D2387">
        <v>126</v>
      </c>
      <c r="E2387">
        <v>12.19</v>
      </c>
      <c r="F2387">
        <v>98.96</v>
      </c>
      <c r="G2387">
        <v>6.8529999999999998</v>
      </c>
      <c r="H2387">
        <v>-4.0279999999999996</v>
      </c>
      <c r="I2387">
        <v>3.6</v>
      </c>
      <c r="J2387" s="38" t="s">
        <v>122</v>
      </c>
    </row>
    <row r="2388" spans="1:10" x14ac:dyDescent="0.25">
      <c r="A2388" s="5" t="s">
        <v>3014</v>
      </c>
      <c r="C2388">
        <v>16</v>
      </c>
      <c r="D2388">
        <v>125</v>
      </c>
      <c r="E2388">
        <v>12.31</v>
      </c>
      <c r="F2388">
        <v>97.8</v>
      </c>
      <c r="G2388">
        <v>6.8710000000000004</v>
      </c>
      <c r="H2388">
        <v>-3.9409999999999998</v>
      </c>
      <c r="I2388">
        <v>3.7</v>
      </c>
      <c r="J2388" s="38" t="s">
        <v>122</v>
      </c>
    </row>
    <row r="2389" spans="1:10" x14ac:dyDescent="0.25">
      <c r="A2389" s="5" t="s">
        <v>3015</v>
      </c>
      <c r="C2389">
        <v>16</v>
      </c>
      <c r="D2389">
        <v>124</v>
      </c>
      <c r="E2389">
        <v>12.42</v>
      </c>
      <c r="F2389">
        <v>96.64</v>
      </c>
      <c r="G2389">
        <v>6.8890000000000002</v>
      </c>
      <c r="H2389">
        <v>-3.8519999999999999</v>
      </c>
      <c r="I2389">
        <v>3.8</v>
      </c>
      <c r="J2389" s="38" t="s">
        <v>122</v>
      </c>
    </row>
    <row r="2390" spans="1:10" x14ac:dyDescent="0.25">
      <c r="A2390" s="5" t="s">
        <v>3016</v>
      </c>
      <c r="C2390">
        <v>16</v>
      </c>
      <c r="D2390">
        <v>123</v>
      </c>
      <c r="E2390">
        <v>12.54</v>
      </c>
      <c r="F2390">
        <v>95.49</v>
      </c>
      <c r="G2390">
        <v>6.9080000000000004</v>
      </c>
      <c r="H2390">
        <v>-3.762</v>
      </c>
      <c r="I2390">
        <v>3.9</v>
      </c>
      <c r="J2390" s="38" t="s">
        <v>122</v>
      </c>
    </row>
    <row r="2391" spans="1:10" x14ac:dyDescent="0.25">
      <c r="A2391" s="5" t="s">
        <v>3017</v>
      </c>
      <c r="C2391">
        <v>16</v>
      </c>
      <c r="D2391">
        <v>122</v>
      </c>
      <c r="E2391">
        <v>12.66</v>
      </c>
      <c r="F2391">
        <v>94.36</v>
      </c>
      <c r="G2391">
        <v>6.9269999999999996</v>
      </c>
      <c r="H2391">
        <v>-3.6709999999999998</v>
      </c>
      <c r="I2391">
        <v>4</v>
      </c>
      <c r="J2391" s="38" t="s">
        <v>122</v>
      </c>
    </row>
    <row r="2392" spans="1:10" x14ac:dyDescent="0.25">
      <c r="A2392" s="5" t="s">
        <v>3018</v>
      </c>
      <c r="C2392">
        <v>16</v>
      </c>
      <c r="D2392">
        <v>121</v>
      </c>
      <c r="E2392">
        <v>12.78</v>
      </c>
      <c r="F2392">
        <v>93.23</v>
      </c>
      <c r="G2392">
        <v>6.9459999999999997</v>
      </c>
      <c r="H2392">
        <v>-3.5779999999999998</v>
      </c>
      <c r="I2392">
        <v>4.0999999999999996</v>
      </c>
      <c r="J2392" s="38" t="s">
        <v>122</v>
      </c>
    </row>
    <row r="2393" spans="1:10" x14ac:dyDescent="0.25">
      <c r="A2393" s="5" t="s">
        <v>3019</v>
      </c>
      <c r="C2393">
        <v>16</v>
      </c>
      <c r="D2393">
        <v>120</v>
      </c>
      <c r="E2393">
        <v>12.9</v>
      </c>
      <c r="F2393">
        <v>92.12</v>
      </c>
      <c r="G2393">
        <v>6.9660000000000002</v>
      </c>
      <c r="H2393">
        <v>-3.4830000000000001</v>
      </c>
      <c r="I2393">
        <v>4.2</v>
      </c>
      <c r="J2393" s="38" t="s">
        <v>122</v>
      </c>
    </row>
    <row r="2394" spans="1:10" x14ac:dyDescent="0.25">
      <c r="A2394" s="5" t="s">
        <v>3020</v>
      </c>
      <c r="C2394">
        <v>16</v>
      </c>
      <c r="D2394">
        <v>119</v>
      </c>
      <c r="E2394">
        <v>13.02</v>
      </c>
      <c r="F2394">
        <v>91.01</v>
      </c>
      <c r="G2394">
        <v>6.9859999999999998</v>
      </c>
      <c r="H2394">
        <v>-3.387</v>
      </c>
      <c r="I2394">
        <v>4.3</v>
      </c>
      <c r="J2394" s="38" t="s">
        <v>122</v>
      </c>
    </row>
    <row r="2395" spans="1:10" x14ac:dyDescent="0.25">
      <c r="A2395" s="5" t="s">
        <v>3021</v>
      </c>
      <c r="C2395">
        <v>16</v>
      </c>
      <c r="D2395">
        <v>118</v>
      </c>
      <c r="E2395">
        <v>13.14</v>
      </c>
      <c r="F2395">
        <v>89.92</v>
      </c>
      <c r="G2395">
        <v>7.0049999999999999</v>
      </c>
      <c r="H2395">
        <v>-3.2890000000000001</v>
      </c>
      <c r="I2395">
        <v>4.4000000000000004</v>
      </c>
      <c r="J2395" s="38" t="s">
        <v>122</v>
      </c>
    </row>
    <row r="2396" spans="1:10" x14ac:dyDescent="0.25">
      <c r="A2396" s="5" t="s">
        <v>3022</v>
      </c>
      <c r="C2396">
        <v>16</v>
      </c>
      <c r="D2396">
        <v>117</v>
      </c>
      <c r="E2396">
        <v>13.26</v>
      </c>
      <c r="F2396">
        <v>88.83</v>
      </c>
      <c r="G2396">
        <v>7.0250000000000004</v>
      </c>
      <c r="H2396">
        <v>-3.1890000000000001</v>
      </c>
      <c r="I2396">
        <v>4.5999999999999996</v>
      </c>
      <c r="J2396" s="38" t="s">
        <v>122</v>
      </c>
    </row>
    <row r="2397" spans="1:10" x14ac:dyDescent="0.25">
      <c r="A2397" s="5" t="s">
        <v>3023</v>
      </c>
      <c r="C2397">
        <v>16</v>
      </c>
      <c r="D2397">
        <v>116</v>
      </c>
      <c r="E2397">
        <v>13.39</v>
      </c>
      <c r="F2397">
        <v>87.76</v>
      </c>
      <c r="G2397">
        <v>7.0449999999999999</v>
      </c>
      <c r="H2397">
        <v>-3.0880000000000001</v>
      </c>
      <c r="I2397">
        <v>4.7</v>
      </c>
      <c r="J2397" s="38" t="s">
        <v>122</v>
      </c>
    </row>
    <row r="2398" spans="1:10" x14ac:dyDescent="0.25">
      <c r="A2398" s="5" t="s">
        <v>3024</v>
      </c>
      <c r="C2398">
        <v>16</v>
      </c>
      <c r="D2398">
        <v>115</v>
      </c>
      <c r="E2398">
        <v>13.51</v>
      </c>
      <c r="F2398">
        <v>86.69</v>
      </c>
      <c r="G2398">
        <v>7.0650000000000004</v>
      </c>
      <c r="H2398">
        <v>-2.9860000000000002</v>
      </c>
      <c r="I2398">
        <v>4.9000000000000004</v>
      </c>
      <c r="J2398" s="38" t="s">
        <v>122</v>
      </c>
    </row>
    <row r="2399" spans="1:10" x14ac:dyDescent="0.25">
      <c r="A2399" s="5" t="s">
        <v>3025</v>
      </c>
      <c r="C2399">
        <v>16</v>
      </c>
      <c r="D2399">
        <v>114</v>
      </c>
      <c r="E2399">
        <v>13.63</v>
      </c>
      <c r="F2399">
        <v>85.63</v>
      </c>
      <c r="G2399">
        <v>7.085</v>
      </c>
      <c r="H2399">
        <v>-2.8820000000000001</v>
      </c>
      <c r="I2399">
        <v>5.0999999999999996</v>
      </c>
      <c r="J2399" s="38" t="s">
        <v>122</v>
      </c>
    </row>
    <row r="2400" spans="1:10" x14ac:dyDescent="0.25">
      <c r="A2400" s="5" t="s">
        <v>3026</v>
      </c>
      <c r="C2400">
        <v>16</v>
      </c>
      <c r="D2400">
        <v>113</v>
      </c>
      <c r="E2400">
        <v>13.76</v>
      </c>
      <c r="F2400">
        <v>84.59</v>
      </c>
      <c r="G2400">
        <v>7.1050000000000004</v>
      </c>
      <c r="H2400">
        <v>-2.7759999999999998</v>
      </c>
      <c r="I2400">
        <v>5.4</v>
      </c>
      <c r="J2400" s="38" t="s">
        <v>122</v>
      </c>
    </row>
    <row r="2401" spans="1:10" x14ac:dyDescent="0.25">
      <c r="A2401" s="5" t="s">
        <v>3027</v>
      </c>
      <c r="C2401">
        <v>16</v>
      </c>
      <c r="D2401">
        <v>112</v>
      </c>
      <c r="E2401">
        <v>13.88</v>
      </c>
      <c r="F2401">
        <v>83.55</v>
      </c>
      <c r="G2401">
        <v>7.125</v>
      </c>
      <c r="H2401">
        <v>-2.669</v>
      </c>
      <c r="I2401">
        <v>5.7</v>
      </c>
      <c r="J2401" s="38" t="s">
        <v>122</v>
      </c>
    </row>
    <row r="2402" spans="1:10" x14ac:dyDescent="0.25">
      <c r="A2402" s="5" t="s">
        <v>3028</v>
      </c>
      <c r="C2402">
        <v>16</v>
      </c>
      <c r="D2402">
        <v>111</v>
      </c>
      <c r="E2402">
        <v>14</v>
      </c>
      <c r="F2402">
        <v>82.52</v>
      </c>
      <c r="G2402">
        <v>7.1440000000000001</v>
      </c>
      <c r="H2402">
        <v>-2.56</v>
      </c>
      <c r="I2402">
        <v>6.3</v>
      </c>
      <c r="J2402" s="38" t="s">
        <v>122</v>
      </c>
    </row>
    <row r="2403" spans="1:10" x14ac:dyDescent="0.25">
      <c r="A2403" s="5" t="s">
        <v>3029</v>
      </c>
      <c r="C2403">
        <v>16</v>
      </c>
      <c r="D2403">
        <v>110</v>
      </c>
      <c r="E2403">
        <v>14.13</v>
      </c>
      <c r="F2403">
        <v>81.489999999999995</v>
      </c>
      <c r="G2403">
        <v>7.1619999999999999</v>
      </c>
      <c r="H2403">
        <v>-2.4500000000000002</v>
      </c>
      <c r="I2403">
        <v>7</v>
      </c>
      <c r="J2403" s="38" t="s">
        <v>122</v>
      </c>
    </row>
    <row r="2404" spans="1:10" x14ac:dyDescent="0.25">
      <c r="A2404" s="5" t="s">
        <v>3030</v>
      </c>
      <c r="C2404">
        <v>16</v>
      </c>
      <c r="D2404">
        <v>109</v>
      </c>
      <c r="E2404">
        <v>14.25</v>
      </c>
      <c r="F2404">
        <v>80.47</v>
      </c>
      <c r="G2404">
        <v>7.18</v>
      </c>
      <c r="H2404">
        <v>-2.3380000000000001</v>
      </c>
      <c r="I2404">
        <v>7.6</v>
      </c>
      <c r="J2404" s="38" t="s">
        <v>122</v>
      </c>
    </row>
    <row r="2405" spans="1:10" x14ac:dyDescent="0.25">
      <c r="A2405" s="5" t="s">
        <v>3031</v>
      </c>
      <c r="C2405">
        <v>16</v>
      </c>
      <c r="D2405">
        <v>108</v>
      </c>
      <c r="E2405">
        <v>14.37</v>
      </c>
      <c r="F2405">
        <v>79.45</v>
      </c>
      <c r="G2405">
        <v>7.1970000000000001</v>
      </c>
      <c r="H2405">
        <v>-2.2240000000000002</v>
      </c>
      <c r="I2405">
        <v>8.4</v>
      </c>
      <c r="J2405" s="38" t="s">
        <v>122</v>
      </c>
    </row>
    <row r="2406" spans="1:10" x14ac:dyDescent="0.25">
      <c r="A2406" s="5" t="s">
        <v>3032</v>
      </c>
      <c r="C2406">
        <v>16</v>
      </c>
      <c r="D2406">
        <v>107</v>
      </c>
      <c r="E2406">
        <v>14.49</v>
      </c>
      <c r="F2406">
        <v>78.44</v>
      </c>
      <c r="G2406">
        <v>7.2140000000000004</v>
      </c>
      <c r="H2406">
        <v>-2.109</v>
      </c>
      <c r="I2406">
        <v>9.1</v>
      </c>
      <c r="J2406" s="38" t="s">
        <v>122</v>
      </c>
    </row>
    <row r="2407" spans="1:10" x14ac:dyDescent="0.25">
      <c r="A2407" s="5" t="s">
        <v>3033</v>
      </c>
      <c r="C2407">
        <v>16</v>
      </c>
      <c r="D2407">
        <v>106</v>
      </c>
      <c r="E2407">
        <v>14.62</v>
      </c>
      <c r="F2407">
        <v>77.430000000000007</v>
      </c>
      <c r="G2407">
        <v>7.23</v>
      </c>
      <c r="H2407">
        <v>-1.9930000000000001</v>
      </c>
      <c r="I2407">
        <v>9.9</v>
      </c>
      <c r="J2407" s="38" t="s">
        <v>122</v>
      </c>
    </row>
    <row r="2408" spans="1:10" x14ac:dyDescent="0.25">
      <c r="A2408" s="5" t="s">
        <v>3034</v>
      </c>
      <c r="C2408">
        <v>16</v>
      </c>
      <c r="D2408">
        <v>105</v>
      </c>
      <c r="E2408">
        <v>14.74</v>
      </c>
      <c r="F2408">
        <v>76.430000000000007</v>
      </c>
      <c r="G2408">
        <v>7.2450000000000001</v>
      </c>
      <c r="H2408">
        <v>-1.875</v>
      </c>
      <c r="I2408">
        <v>10.7</v>
      </c>
      <c r="J2408" s="38" t="s">
        <v>122</v>
      </c>
    </row>
    <row r="2409" spans="1:10" x14ac:dyDescent="0.25">
      <c r="A2409" s="5" t="s">
        <v>3035</v>
      </c>
      <c r="C2409">
        <v>16</v>
      </c>
      <c r="D2409">
        <v>104</v>
      </c>
      <c r="E2409">
        <v>14.86</v>
      </c>
      <c r="F2409">
        <v>75.42</v>
      </c>
      <c r="G2409">
        <v>7.2590000000000003</v>
      </c>
      <c r="H2409">
        <v>-1.756</v>
      </c>
      <c r="I2409">
        <v>11.5</v>
      </c>
      <c r="J2409" s="38" t="s">
        <v>122</v>
      </c>
    </row>
    <row r="2410" spans="1:10" x14ac:dyDescent="0.25">
      <c r="A2410" s="5" t="s">
        <v>3036</v>
      </c>
      <c r="C2410">
        <v>16</v>
      </c>
      <c r="D2410">
        <v>103</v>
      </c>
      <c r="E2410">
        <v>14.97</v>
      </c>
      <c r="F2410">
        <v>74.42</v>
      </c>
      <c r="G2410">
        <v>7.2729999999999997</v>
      </c>
      <c r="H2410">
        <v>-1.6359999999999999</v>
      </c>
      <c r="I2410">
        <v>12.4</v>
      </c>
      <c r="J2410" s="38" t="s">
        <v>122</v>
      </c>
    </row>
    <row r="2411" spans="1:10" x14ac:dyDescent="0.25">
      <c r="A2411" s="5" t="s">
        <v>3037</v>
      </c>
      <c r="C2411">
        <v>16</v>
      </c>
      <c r="D2411">
        <v>102</v>
      </c>
      <c r="E2411">
        <v>15.09</v>
      </c>
      <c r="F2411">
        <v>73.42</v>
      </c>
      <c r="G2411">
        <v>7.2839999999999998</v>
      </c>
      <c r="H2411">
        <v>-1.514</v>
      </c>
      <c r="I2411">
        <v>13.3</v>
      </c>
      <c r="J2411" s="38" t="s">
        <v>122</v>
      </c>
    </row>
    <row r="2412" spans="1:10" x14ac:dyDescent="0.25">
      <c r="A2412" s="5" t="s">
        <v>3038</v>
      </c>
      <c r="C2412">
        <v>16</v>
      </c>
      <c r="D2412">
        <v>101</v>
      </c>
      <c r="E2412">
        <v>15.2</v>
      </c>
      <c r="F2412">
        <v>72.41</v>
      </c>
      <c r="G2412">
        <v>7.2949999999999999</v>
      </c>
      <c r="H2412">
        <v>-1.3919999999999999</v>
      </c>
      <c r="I2412">
        <v>14.2</v>
      </c>
      <c r="J2412" s="38" t="s">
        <v>122</v>
      </c>
    </row>
    <row r="2413" spans="1:10" x14ac:dyDescent="0.25">
      <c r="A2413" s="5" t="s">
        <v>3039</v>
      </c>
      <c r="C2413">
        <v>16</v>
      </c>
      <c r="D2413">
        <v>100</v>
      </c>
      <c r="E2413">
        <v>15.31</v>
      </c>
      <c r="F2413">
        <v>71.41</v>
      </c>
      <c r="G2413">
        <v>7.3040000000000003</v>
      </c>
      <c r="H2413">
        <v>-1.268</v>
      </c>
      <c r="I2413">
        <v>15.2</v>
      </c>
      <c r="J2413" s="38" t="s">
        <v>122</v>
      </c>
    </row>
    <row r="2414" spans="1:10" x14ac:dyDescent="0.25">
      <c r="A2414" s="5" t="s">
        <v>3040</v>
      </c>
      <c r="C2414">
        <v>16</v>
      </c>
      <c r="D2414">
        <v>99</v>
      </c>
      <c r="E2414">
        <v>15.42</v>
      </c>
      <c r="F2414">
        <v>70.400000000000006</v>
      </c>
      <c r="G2414">
        <v>7.31</v>
      </c>
      <c r="H2414">
        <v>-1.1439999999999999</v>
      </c>
      <c r="I2414">
        <v>16.2</v>
      </c>
      <c r="J2414" s="38" t="s">
        <v>122</v>
      </c>
    </row>
    <row r="2415" spans="1:10" x14ac:dyDescent="0.25">
      <c r="A2415" s="5" t="s">
        <v>3041</v>
      </c>
      <c r="C2415">
        <v>16</v>
      </c>
      <c r="D2415">
        <v>98</v>
      </c>
      <c r="E2415">
        <v>15.53</v>
      </c>
      <c r="F2415">
        <v>69.38</v>
      </c>
      <c r="G2415">
        <v>7.3150000000000004</v>
      </c>
      <c r="H2415">
        <v>-1.018</v>
      </c>
      <c r="I2415">
        <v>17.3</v>
      </c>
      <c r="J2415" s="38" t="s">
        <v>122</v>
      </c>
    </row>
    <row r="2416" spans="1:10" x14ac:dyDescent="0.25">
      <c r="A2416" s="5" t="s">
        <v>3042</v>
      </c>
      <c r="C2416">
        <v>16</v>
      </c>
      <c r="D2416">
        <v>97</v>
      </c>
      <c r="E2416">
        <v>15.63</v>
      </c>
      <c r="F2416">
        <v>68.36</v>
      </c>
      <c r="G2416">
        <v>7.3179999999999996</v>
      </c>
      <c r="H2416">
        <v>-0.89200000000000002</v>
      </c>
      <c r="I2416">
        <v>18.399999999999999</v>
      </c>
      <c r="J2416" s="38" t="s">
        <v>122</v>
      </c>
    </row>
    <row r="2417" spans="1:10" x14ac:dyDescent="0.25">
      <c r="A2417" s="5" t="s">
        <v>3043</v>
      </c>
      <c r="C2417">
        <v>16</v>
      </c>
      <c r="D2417">
        <v>96</v>
      </c>
      <c r="E2417">
        <v>15.73</v>
      </c>
      <c r="F2417">
        <v>67.33</v>
      </c>
      <c r="G2417">
        <v>7.3179999999999996</v>
      </c>
      <c r="H2417">
        <v>-0.76500000000000001</v>
      </c>
      <c r="I2417">
        <v>19.5</v>
      </c>
      <c r="J2417" s="38" t="s">
        <v>122</v>
      </c>
    </row>
    <row r="2418" spans="1:10" x14ac:dyDescent="0.25">
      <c r="A2418" s="5" t="s">
        <v>3044</v>
      </c>
      <c r="C2418">
        <v>16</v>
      </c>
      <c r="D2418">
        <v>95</v>
      </c>
      <c r="E2418">
        <v>15.82</v>
      </c>
      <c r="F2418">
        <v>66.290000000000006</v>
      </c>
      <c r="G2418">
        <v>7.3129999999999997</v>
      </c>
      <c r="H2418">
        <v>-0.63700000000000001</v>
      </c>
      <c r="I2418">
        <v>20.7</v>
      </c>
      <c r="J2418" s="38" t="s">
        <v>122</v>
      </c>
    </row>
    <row r="2419" spans="1:10" x14ac:dyDescent="0.25">
      <c r="A2419" s="5" t="s">
        <v>3045</v>
      </c>
      <c r="C2419">
        <v>16</v>
      </c>
      <c r="D2419">
        <v>94</v>
      </c>
      <c r="E2419">
        <v>15.93</v>
      </c>
      <c r="F2419">
        <v>65.38</v>
      </c>
      <c r="G2419">
        <v>7.3070000000000004</v>
      </c>
      <c r="H2419">
        <v>-0.51</v>
      </c>
      <c r="I2419">
        <v>21.1</v>
      </c>
      <c r="J2419" s="38" t="s">
        <v>122</v>
      </c>
    </row>
    <row r="2420" spans="1:10" x14ac:dyDescent="0.25">
      <c r="A2420" s="5" t="s">
        <v>3046</v>
      </c>
      <c r="C2420">
        <v>16</v>
      </c>
      <c r="D2420">
        <v>93</v>
      </c>
      <c r="E2420">
        <v>16.04</v>
      </c>
      <c r="F2420">
        <v>64.569999999999993</v>
      </c>
      <c r="G2420">
        <v>7.2930000000000001</v>
      </c>
      <c r="H2420">
        <v>-0.38200000000000001</v>
      </c>
      <c r="I2420">
        <v>21.1</v>
      </c>
      <c r="J2420" s="38" t="s">
        <v>122</v>
      </c>
    </row>
    <row r="2421" spans="1:10" x14ac:dyDescent="0.25">
      <c r="A2421" s="5" t="s">
        <v>3047</v>
      </c>
      <c r="C2421">
        <v>16</v>
      </c>
      <c r="D2421">
        <v>92</v>
      </c>
      <c r="E2421">
        <v>16.149999999999999</v>
      </c>
      <c r="F2421">
        <v>63.77</v>
      </c>
      <c r="G2421">
        <v>7.2789999999999999</v>
      </c>
      <c r="H2421">
        <v>-0.254</v>
      </c>
      <c r="I2421">
        <v>21.1</v>
      </c>
      <c r="J2421" s="38" t="s">
        <v>122</v>
      </c>
    </row>
    <row r="2422" spans="1:10" x14ac:dyDescent="0.25">
      <c r="A2422" s="5" t="s">
        <v>3048</v>
      </c>
      <c r="C2422">
        <v>16</v>
      </c>
      <c r="D2422">
        <v>91</v>
      </c>
      <c r="E2422">
        <v>16.260000000000002</v>
      </c>
      <c r="F2422">
        <v>62.97</v>
      </c>
      <c r="G2422">
        <v>7.2649999999999997</v>
      </c>
      <c r="H2422">
        <v>-0.127</v>
      </c>
      <c r="I2422">
        <v>21.1</v>
      </c>
      <c r="J2422" s="38" t="s">
        <v>122</v>
      </c>
    </row>
    <row r="2423" spans="1:10" x14ac:dyDescent="0.25">
      <c r="A2423" s="5" t="s">
        <v>3049</v>
      </c>
      <c r="C2423">
        <v>16</v>
      </c>
      <c r="D2423">
        <v>90</v>
      </c>
      <c r="E2423">
        <v>16.37</v>
      </c>
      <c r="F2423">
        <v>62.17</v>
      </c>
      <c r="G2423">
        <v>7.25</v>
      </c>
      <c r="H2423">
        <v>0</v>
      </c>
      <c r="I2423">
        <v>21.1</v>
      </c>
      <c r="J2423" s="38" t="s">
        <v>122</v>
      </c>
    </row>
    <row r="2424" spans="1:10" x14ac:dyDescent="0.25">
      <c r="A2424" s="5" t="s">
        <v>3050</v>
      </c>
      <c r="C2424">
        <v>16</v>
      </c>
      <c r="D2424">
        <v>89</v>
      </c>
      <c r="E2424">
        <v>16.47</v>
      </c>
      <c r="F2424">
        <v>61.39</v>
      </c>
      <c r="G2424">
        <v>7.2350000000000003</v>
      </c>
      <c r="H2424">
        <v>0.126</v>
      </c>
      <c r="I2424">
        <v>21.1</v>
      </c>
      <c r="J2424" s="38" t="s">
        <v>122</v>
      </c>
    </row>
    <row r="2425" spans="1:10" x14ac:dyDescent="0.25">
      <c r="A2425" s="5" t="s">
        <v>3051</v>
      </c>
      <c r="C2425">
        <v>16</v>
      </c>
      <c r="D2425">
        <v>88</v>
      </c>
      <c r="E2425">
        <v>16.579999999999998</v>
      </c>
      <c r="F2425">
        <v>60.6</v>
      </c>
      <c r="G2425">
        <v>7.22</v>
      </c>
      <c r="H2425">
        <v>0.252</v>
      </c>
      <c r="I2425">
        <v>21.1</v>
      </c>
      <c r="J2425" s="38" t="s">
        <v>122</v>
      </c>
    </row>
    <row r="2426" spans="1:10" x14ac:dyDescent="0.25">
      <c r="A2426" s="5" t="s">
        <v>3052</v>
      </c>
      <c r="C2426">
        <v>16</v>
      </c>
      <c r="D2426">
        <v>87</v>
      </c>
      <c r="E2426">
        <v>16.68</v>
      </c>
      <c r="F2426">
        <v>59.82</v>
      </c>
      <c r="G2426">
        <v>7.2039999999999997</v>
      </c>
      <c r="H2426">
        <v>0.377</v>
      </c>
      <c r="I2426">
        <v>21.2</v>
      </c>
      <c r="J2426" s="38" t="s">
        <v>122</v>
      </c>
    </row>
    <row r="2427" spans="1:10" x14ac:dyDescent="0.25">
      <c r="A2427" s="5" t="s">
        <v>3053</v>
      </c>
      <c r="C2427">
        <v>16</v>
      </c>
      <c r="D2427">
        <v>86</v>
      </c>
      <c r="E2427">
        <v>16.78</v>
      </c>
      <c r="F2427">
        <v>59.05</v>
      </c>
      <c r="G2427">
        <v>7.1879999999999997</v>
      </c>
      <c r="H2427">
        <v>0.501</v>
      </c>
      <c r="I2427">
        <v>21.2</v>
      </c>
      <c r="J2427" s="38" t="s">
        <v>122</v>
      </c>
    </row>
    <row r="2428" spans="1:10" x14ac:dyDescent="0.25">
      <c r="A2428" s="5" t="s">
        <v>3054</v>
      </c>
      <c r="C2428">
        <v>16</v>
      </c>
      <c r="D2428">
        <v>85</v>
      </c>
      <c r="E2428">
        <v>16.89</v>
      </c>
      <c r="F2428">
        <v>58.28</v>
      </c>
      <c r="G2428">
        <v>7.1719999999999997</v>
      </c>
      <c r="H2428">
        <v>0.625</v>
      </c>
      <c r="I2428">
        <v>21.2</v>
      </c>
      <c r="J2428" s="38" t="s">
        <v>122</v>
      </c>
    </row>
    <row r="2429" spans="1:10" x14ac:dyDescent="0.25">
      <c r="A2429" s="5" t="s">
        <v>3055</v>
      </c>
      <c r="C2429">
        <v>16</v>
      </c>
      <c r="D2429">
        <v>84</v>
      </c>
      <c r="E2429">
        <v>16.989999999999998</v>
      </c>
      <c r="F2429">
        <v>57.52</v>
      </c>
      <c r="G2429">
        <v>7.1559999999999997</v>
      </c>
      <c r="H2429">
        <v>0.748</v>
      </c>
      <c r="I2429">
        <v>21.2</v>
      </c>
      <c r="J2429" s="38" t="s">
        <v>122</v>
      </c>
    </row>
    <row r="2430" spans="1:10" x14ac:dyDescent="0.25">
      <c r="A2430" s="5" t="s">
        <v>3056</v>
      </c>
      <c r="C2430">
        <v>16</v>
      </c>
      <c r="D2430">
        <v>83</v>
      </c>
      <c r="E2430">
        <v>17.079999999999998</v>
      </c>
      <c r="F2430">
        <v>56.76</v>
      </c>
      <c r="G2430">
        <v>7.1390000000000002</v>
      </c>
      <c r="H2430">
        <v>0.87</v>
      </c>
      <c r="I2430">
        <v>21.2</v>
      </c>
      <c r="J2430" s="38" t="s">
        <v>122</v>
      </c>
    </row>
    <row r="2431" spans="1:10" x14ac:dyDescent="0.25">
      <c r="A2431" s="5" t="s">
        <v>3057</v>
      </c>
      <c r="C2431">
        <v>16</v>
      </c>
      <c r="D2431">
        <v>82</v>
      </c>
      <c r="E2431">
        <v>17.18</v>
      </c>
      <c r="F2431">
        <v>56</v>
      </c>
      <c r="G2431">
        <v>7.1219999999999999</v>
      </c>
      <c r="H2431">
        <v>0.99099999999999999</v>
      </c>
      <c r="I2431">
        <v>21.2</v>
      </c>
      <c r="J2431" s="38" t="s">
        <v>122</v>
      </c>
    </row>
    <row r="2432" spans="1:10" x14ac:dyDescent="0.25">
      <c r="A2432" s="5" t="s">
        <v>3058</v>
      </c>
      <c r="C2432">
        <v>16</v>
      </c>
      <c r="D2432">
        <v>81</v>
      </c>
      <c r="E2432">
        <v>17.28</v>
      </c>
      <c r="F2432">
        <v>55.25</v>
      </c>
      <c r="G2432">
        <v>7.1040000000000001</v>
      </c>
      <c r="H2432">
        <v>1.111</v>
      </c>
      <c r="I2432">
        <v>21.2</v>
      </c>
      <c r="J2432" s="38" t="s">
        <v>122</v>
      </c>
    </row>
    <row r="2433" spans="1:10" x14ac:dyDescent="0.25">
      <c r="A2433" s="5" t="s">
        <v>3059</v>
      </c>
      <c r="C2433">
        <v>16</v>
      </c>
      <c r="D2433">
        <v>80</v>
      </c>
      <c r="E2433">
        <v>17.37</v>
      </c>
      <c r="F2433">
        <v>54.51</v>
      </c>
      <c r="G2433">
        <v>7.0869999999999997</v>
      </c>
      <c r="H2433">
        <v>1.2310000000000001</v>
      </c>
      <c r="I2433">
        <v>21.2</v>
      </c>
      <c r="J2433" s="38" t="s">
        <v>122</v>
      </c>
    </row>
    <row r="2434" spans="1:10" x14ac:dyDescent="0.25">
      <c r="A2434" s="5" t="s">
        <v>3060</v>
      </c>
      <c r="C2434">
        <v>16</v>
      </c>
      <c r="D2434">
        <v>79</v>
      </c>
      <c r="E2434">
        <v>17.46</v>
      </c>
      <c r="F2434">
        <v>53.76</v>
      </c>
      <c r="G2434">
        <v>7.069</v>
      </c>
      <c r="H2434">
        <v>1.349</v>
      </c>
      <c r="I2434">
        <v>21.2</v>
      </c>
      <c r="J2434" s="38" t="s">
        <v>122</v>
      </c>
    </row>
    <row r="2435" spans="1:10" x14ac:dyDescent="0.25">
      <c r="A2435" s="5" t="s">
        <v>3061</v>
      </c>
      <c r="C2435">
        <v>16</v>
      </c>
      <c r="D2435">
        <v>78</v>
      </c>
      <c r="E2435">
        <v>17.559999999999999</v>
      </c>
      <c r="F2435">
        <v>53.03</v>
      </c>
      <c r="G2435">
        <v>7.05</v>
      </c>
      <c r="H2435">
        <v>1.466</v>
      </c>
      <c r="I2435">
        <v>21.2</v>
      </c>
      <c r="J2435" s="38" t="s">
        <v>122</v>
      </c>
    </row>
    <row r="2436" spans="1:10" x14ac:dyDescent="0.25">
      <c r="A2436" s="5" t="s">
        <v>3062</v>
      </c>
      <c r="C2436">
        <v>16</v>
      </c>
      <c r="D2436">
        <v>77</v>
      </c>
      <c r="E2436">
        <v>17.649999999999999</v>
      </c>
      <c r="F2436">
        <v>52.29</v>
      </c>
      <c r="G2436">
        <v>7.032</v>
      </c>
      <c r="H2436">
        <v>1.5820000000000001</v>
      </c>
      <c r="I2436">
        <v>21.2</v>
      </c>
      <c r="J2436" s="38" t="s">
        <v>122</v>
      </c>
    </row>
    <row r="2437" spans="1:10" x14ac:dyDescent="0.25">
      <c r="A2437" s="5" t="s">
        <v>3063</v>
      </c>
      <c r="C2437">
        <v>16</v>
      </c>
      <c r="D2437">
        <v>76</v>
      </c>
      <c r="E2437">
        <v>17.73</v>
      </c>
      <c r="F2437">
        <v>51.56</v>
      </c>
      <c r="G2437">
        <v>7.0129999999999999</v>
      </c>
      <c r="H2437">
        <v>1.6970000000000001</v>
      </c>
      <c r="I2437">
        <v>21.2</v>
      </c>
      <c r="J2437" s="38" t="s">
        <v>122</v>
      </c>
    </row>
    <row r="2438" spans="1:10" x14ac:dyDescent="0.25">
      <c r="A2438" s="5" t="s">
        <v>3064</v>
      </c>
      <c r="C2438">
        <v>16</v>
      </c>
      <c r="D2438">
        <v>75</v>
      </c>
      <c r="E2438">
        <v>17.82</v>
      </c>
      <c r="F2438">
        <v>50.84</v>
      </c>
      <c r="G2438">
        <v>6.9939999999999998</v>
      </c>
      <c r="H2438">
        <v>1.81</v>
      </c>
      <c r="I2438">
        <v>21.2</v>
      </c>
      <c r="J2438" s="38" t="s">
        <v>122</v>
      </c>
    </row>
    <row r="2439" spans="1:10" x14ac:dyDescent="0.25">
      <c r="A2439" s="5" t="s">
        <v>3065</v>
      </c>
      <c r="C2439">
        <v>16</v>
      </c>
      <c r="D2439">
        <v>74</v>
      </c>
      <c r="E2439">
        <v>17.91</v>
      </c>
      <c r="F2439">
        <v>50.11</v>
      </c>
      <c r="G2439">
        <v>6.9740000000000002</v>
      </c>
      <c r="H2439">
        <v>1.9219999999999999</v>
      </c>
      <c r="I2439">
        <v>21.2</v>
      </c>
      <c r="J2439" s="38" t="s">
        <v>122</v>
      </c>
    </row>
    <row r="2440" spans="1:10" x14ac:dyDescent="0.25">
      <c r="A2440" s="5" t="s">
        <v>3066</v>
      </c>
      <c r="C2440">
        <v>16</v>
      </c>
      <c r="D2440">
        <v>73</v>
      </c>
      <c r="E2440">
        <v>17.989999999999998</v>
      </c>
      <c r="F2440">
        <v>49.39</v>
      </c>
      <c r="G2440">
        <v>6.9539999999999997</v>
      </c>
      <c r="H2440">
        <v>2.0329999999999999</v>
      </c>
      <c r="I2440">
        <v>21.2</v>
      </c>
      <c r="J2440" s="38" t="s">
        <v>122</v>
      </c>
    </row>
    <row r="2441" spans="1:10" x14ac:dyDescent="0.25">
      <c r="A2441" s="5" t="s">
        <v>3067</v>
      </c>
      <c r="C2441">
        <v>16</v>
      </c>
      <c r="D2441">
        <v>72</v>
      </c>
      <c r="E2441">
        <v>18.07</v>
      </c>
      <c r="F2441">
        <v>48.68</v>
      </c>
      <c r="G2441">
        <v>6.9340000000000002</v>
      </c>
      <c r="H2441">
        <v>2.1429999999999998</v>
      </c>
      <c r="I2441">
        <v>21.1</v>
      </c>
      <c r="J2441" s="38" t="s">
        <v>122</v>
      </c>
    </row>
    <row r="2442" spans="1:10" x14ac:dyDescent="0.25">
      <c r="A2442" s="5" t="s">
        <v>3068</v>
      </c>
      <c r="C2442">
        <v>16</v>
      </c>
      <c r="D2442">
        <v>71</v>
      </c>
      <c r="E2442">
        <v>18.149999999999999</v>
      </c>
      <c r="F2442">
        <v>47.97</v>
      </c>
      <c r="G2442">
        <v>6.9130000000000003</v>
      </c>
      <c r="H2442">
        <v>2.2509999999999999</v>
      </c>
      <c r="I2442">
        <v>21.1</v>
      </c>
      <c r="J2442" s="38" t="s">
        <v>122</v>
      </c>
    </row>
    <row r="2443" spans="1:10" x14ac:dyDescent="0.25">
      <c r="A2443" s="5" t="s">
        <v>3069</v>
      </c>
      <c r="C2443">
        <v>16</v>
      </c>
      <c r="D2443">
        <v>70</v>
      </c>
      <c r="E2443">
        <v>18.23</v>
      </c>
      <c r="F2443">
        <v>47.26</v>
      </c>
      <c r="G2443">
        <v>6.8920000000000003</v>
      </c>
      <c r="H2443">
        <v>2.3570000000000002</v>
      </c>
      <c r="I2443">
        <v>21.1</v>
      </c>
      <c r="J2443" s="38" t="s">
        <v>122</v>
      </c>
    </row>
    <row r="2444" spans="1:10" x14ac:dyDescent="0.25">
      <c r="A2444" s="5" t="s">
        <v>3070</v>
      </c>
      <c r="C2444">
        <v>16</v>
      </c>
      <c r="D2444">
        <v>69</v>
      </c>
      <c r="E2444">
        <v>18.309999999999999</v>
      </c>
      <c r="F2444">
        <v>46.55</v>
      </c>
      <c r="G2444">
        <v>6.87</v>
      </c>
      <c r="H2444">
        <v>2.4620000000000002</v>
      </c>
      <c r="I2444">
        <v>21.1</v>
      </c>
      <c r="J2444" s="38" t="s">
        <v>122</v>
      </c>
    </row>
    <row r="2445" spans="1:10" x14ac:dyDescent="0.25">
      <c r="A2445" s="5" t="s">
        <v>3071</v>
      </c>
      <c r="C2445">
        <v>16</v>
      </c>
      <c r="D2445">
        <v>68</v>
      </c>
      <c r="E2445">
        <v>18.38</v>
      </c>
      <c r="F2445">
        <v>45.85</v>
      </c>
      <c r="G2445">
        <v>6.8490000000000002</v>
      </c>
      <c r="H2445">
        <v>2.5659999999999998</v>
      </c>
      <c r="I2445">
        <v>21.1</v>
      </c>
      <c r="J2445" s="38" t="s">
        <v>122</v>
      </c>
    </row>
    <row r="2446" spans="1:10" x14ac:dyDescent="0.25">
      <c r="A2446" s="5" t="s">
        <v>3072</v>
      </c>
      <c r="C2446">
        <v>16</v>
      </c>
      <c r="D2446">
        <v>67</v>
      </c>
      <c r="E2446">
        <v>18.46</v>
      </c>
      <c r="F2446">
        <v>45.15</v>
      </c>
      <c r="G2446">
        <v>6.8259999999999996</v>
      </c>
      <c r="H2446">
        <v>2.6669999999999998</v>
      </c>
      <c r="I2446">
        <v>21.1</v>
      </c>
      <c r="J2446" s="38" t="s">
        <v>122</v>
      </c>
    </row>
    <row r="2447" spans="1:10" x14ac:dyDescent="0.25">
      <c r="A2447" s="5" t="s">
        <v>3073</v>
      </c>
      <c r="C2447">
        <v>16</v>
      </c>
      <c r="D2447">
        <v>66</v>
      </c>
      <c r="E2447">
        <v>18.53</v>
      </c>
      <c r="F2447">
        <v>44.46</v>
      </c>
      <c r="G2447">
        <v>6.8040000000000003</v>
      </c>
      <c r="H2447">
        <v>2.7669999999999999</v>
      </c>
      <c r="I2447">
        <v>21.1</v>
      </c>
      <c r="J2447" s="38" t="s">
        <v>122</v>
      </c>
    </row>
    <row r="2448" spans="1:10" x14ac:dyDescent="0.25">
      <c r="A2448" s="5" t="s">
        <v>3074</v>
      </c>
      <c r="C2448">
        <v>16</v>
      </c>
      <c r="D2448">
        <v>65</v>
      </c>
      <c r="E2448">
        <v>18.600000000000001</v>
      </c>
      <c r="F2448">
        <v>43.77</v>
      </c>
      <c r="G2448">
        <v>6.7809999999999997</v>
      </c>
      <c r="H2448">
        <v>2.8660000000000001</v>
      </c>
      <c r="I2448">
        <v>21.1</v>
      </c>
      <c r="J2448" s="38" t="s">
        <v>122</v>
      </c>
    </row>
    <row r="2449" spans="1:10" x14ac:dyDescent="0.25">
      <c r="A2449" s="5" t="s">
        <v>3075</v>
      </c>
      <c r="C2449">
        <v>16</v>
      </c>
      <c r="D2449">
        <v>64</v>
      </c>
      <c r="E2449">
        <v>18.670000000000002</v>
      </c>
      <c r="F2449">
        <v>43.08</v>
      </c>
      <c r="G2449">
        <v>6.7569999999999997</v>
      </c>
      <c r="H2449">
        <v>2.9620000000000002</v>
      </c>
      <c r="I2449">
        <v>21</v>
      </c>
      <c r="J2449" s="38" t="s">
        <v>122</v>
      </c>
    </row>
    <row r="2450" spans="1:10" x14ac:dyDescent="0.25">
      <c r="A2450" s="5" t="s">
        <v>3076</v>
      </c>
      <c r="C2450">
        <v>16</v>
      </c>
      <c r="D2450">
        <v>63</v>
      </c>
      <c r="E2450">
        <v>18.739999999999998</v>
      </c>
      <c r="F2450">
        <v>42.39</v>
      </c>
      <c r="G2450">
        <v>6.7329999999999997</v>
      </c>
      <c r="H2450">
        <v>3.0569999999999999</v>
      </c>
      <c r="I2450">
        <v>21</v>
      </c>
      <c r="J2450" s="38" t="s">
        <v>122</v>
      </c>
    </row>
    <row r="2451" spans="1:10" x14ac:dyDescent="0.25">
      <c r="A2451" s="5" t="s">
        <v>3077</v>
      </c>
      <c r="C2451">
        <v>16</v>
      </c>
      <c r="D2451">
        <v>62</v>
      </c>
      <c r="E2451">
        <v>18.8</v>
      </c>
      <c r="F2451">
        <v>41.71</v>
      </c>
      <c r="G2451">
        <v>6.7080000000000002</v>
      </c>
      <c r="H2451">
        <v>3.149</v>
      </c>
      <c r="I2451">
        <v>21</v>
      </c>
      <c r="J2451" s="38" t="s">
        <v>122</v>
      </c>
    </row>
    <row r="2452" spans="1:10" x14ac:dyDescent="0.25">
      <c r="A2452" s="5" t="s">
        <v>3078</v>
      </c>
      <c r="C2452">
        <v>16</v>
      </c>
      <c r="D2452">
        <v>61</v>
      </c>
      <c r="E2452">
        <v>18.86</v>
      </c>
      <c r="F2452">
        <v>41.03</v>
      </c>
      <c r="G2452">
        <v>6.6820000000000004</v>
      </c>
      <c r="H2452">
        <v>3.24</v>
      </c>
      <c r="I2452">
        <v>21</v>
      </c>
      <c r="J2452" s="38" t="s">
        <v>122</v>
      </c>
    </row>
    <row r="2453" spans="1:10" x14ac:dyDescent="0.25">
      <c r="A2453" s="5" t="s">
        <v>3079</v>
      </c>
      <c r="C2453">
        <v>16</v>
      </c>
      <c r="D2453">
        <v>60</v>
      </c>
      <c r="E2453">
        <v>18.93</v>
      </c>
      <c r="F2453">
        <v>40.35</v>
      </c>
      <c r="G2453">
        <v>6.6559999999999997</v>
      </c>
      <c r="H2453">
        <v>3.3279999999999998</v>
      </c>
      <c r="I2453">
        <v>20.9</v>
      </c>
      <c r="J2453" s="38" t="s">
        <v>122</v>
      </c>
    </row>
    <row r="2454" spans="1:10" x14ac:dyDescent="0.25">
      <c r="A2454" s="5" t="s">
        <v>3080</v>
      </c>
      <c r="C2454">
        <v>16</v>
      </c>
      <c r="D2454">
        <v>59</v>
      </c>
      <c r="E2454">
        <v>18.98</v>
      </c>
      <c r="F2454">
        <v>39.68</v>
      </c>
      <c r="G2454">
        <v>6.6289999999999996</v>
      </c>
      <c r="H2454">
        <v>3.4140000000000001</v>
      </c>
      <c r="I2454">
        <v>20.9</v>
      </c>
      <c r="J2454" s="38" t="s">
        <v>122</v>
      </c>
    </row>
    <row r="2455" spans="1:10" x14ac:dyDescent="0.25">
      <c r="A2455" s="5" t="s">
        <v>3081</v>
      </c>
      <c r="C2455">
        <v>16</v>
      </c>
      <c r="D2455">
        <v>58</v>
      </c>
      <c r="E2455">
        <v>19.04</v>
      </c>
      <c r="F2455">
        <v>39.01</v>
      </c>
      <c r="G2455">
        <v>6.6020000000000003</v>
      </c>
      <c r="H2455">
        <v>3.4980000000000002</v>
      </c>
      <c r="I2455">
        <v>20.9</v>
      </c>
      <c r="J2455" s="38" t="s">
        <v>122</v>
      </c>
    </row>
    <row r="2456" spans="1:10" x14ac:dyDescent="0.25">
      <c r="A2456" s="5" t="s">
        <v>3082</v>
      </c>
      <c r="C2456">
        <v>16</v>
      </c>
      <c r="D2456">
        <v>57</v>
      </c>
      <c r="E2456">
        <v>19.100000000000001</v>
      </c>
      <c r="F2456">
        <v>38.35</v>
      </c>
      <c r="G2456">
        <v>6.5730000000000004</v>
      </c>
      <c r="H2456">
        <v>3.58</v>
      </c>
      <c r="I2456">
        <v>20.8</v>
      </c>
      <c r="J2456" s="38" t="s">
        <v>122</v>
      </c>
    </row>
    <row r="2457" spans="1:10" x14ac:dyDescent="0.25">
      <c r="A2457" s="5" t="s">
        <v>3083</v>
      </c>
      <c r="C2457">
        <v>16</v>
      </c>
      <c r="D2457">
        <v>56</v>
      </c>
      <c r="E2457">
        <v>19.149999999999999</v>
      </c>
      <c r="F2457">
        <v>37.68</v>
      </c>
      <c r="G2457">
        <v>6.5439999999999996</v>
      </c>
      <c r="H2457">
        <v>3.6589999999999998</v>
      </c>
      <c r="I2457">
        <v>20.8</v>
      </c>
      <c r="J2457" s="38" t="s">
        <v>122</v>
      </c>
    </row>
    <row r="2458" spans="1:10" x14ac:dyDescent="0.25">
      <c r="A2458" s="5" t="s">
        <v>3084</v>
      </c>
      <c r="C2458">
        <v>16</v>
      </c>
      <c r="D2458">
        <v>55</v>
      </c>
      <c r="E2458">
        <v>19.2</v>
      </c>
      <c r="F2458">
        <v>37.03</v>
      </c>
      <c r="G2458">
        <v>6.5129999999999999</v>
      </c>
      <c r="H2458">
        <v>3.7360000000000002</v>
      </c>
      <c r="I2458">
        <v>20.7</v>
      </c>
      <c r="J2458" s="38" t="s">
        <v>122</v>
      </c>
    </row>
    <row r="2459" spans="1:10" x14ac:dyDescent="0.25">
      <c r="A2459" s="5" t="s">
        <v>3085</v>
      </c>
      <c r="C2459">
        <v>16</v>
      </c>
      <c r="D2459">
        <v>54</v>
      </c>
      <c r="E2459">
        <v>19.25</v>
      </c>
      <c r="F2459">
        <v>36.369999999999997</v>
      </c>
      <c r="G2459">
        <v>6.4809999999999999</v>
      </c>
      <c r="H2459">
        <v>3.81</v>
      </c>
      <c r="I2459">
        <v>20.7</v>
      </c>
      <c r="J2459" s="38" t="s">
        <v>122</v>
      </c>
    </row>
    <row r="2460" spans="1:10" x14ac:dyDescent="0.25">
      <c r="A2460" s="5" t="s">
        <v>3086</v>
      </c>
      <c r="C2460">
        <v>16</v>
      </c>
      <c r="D2460">
        <v>53</v>
      </c>
      <c r="E2460">
        <v>19.29</v>
      </c>
      <c r="F2460">
        <v>35.72</v>
      </c>
      <c r="G2460">
        <v>6.4480000000000004</v>
      </c>
      <c r="H2460">
        <v>3.8809999999999998</v>
      </c>
      <c r="I2460">
        <v>20.6</v>
      </c>
      <c r="J2460" s="38" t="s">
        <v>122</v>
      </c>
    </row>
    <row r="2461" spans="1:10" x14ac:dyDescent="0.25">
      <c r="A2461" s="5" t="s">
        <v>3087</v>
      </c>
      <c r="C2461">
        <v>16</v>
      </c>
      <c r="D2461">
        <v>52</v>
      </c>
      <c r="E2461">
        <v>19.329999999999998</v>
      </c>
      <c r="F2461">
        <v>35.07</v>
      </c>
      <c r="G2461">
        <v>6.4139999999999997</v>
      </c>
      <c r="H2461">
        <v>3.9489999999999998</v>
      </c>
      <c r="I2461">
        <v>20.6</v>
      </c>
      <c r="J2461" s="38" t="s">
        <v>122</v>
      </c>
    </row>
    <row r="2462" spans="1:10" x14ac:dyDescent="0.25">
      <c r="A2462" s="5" t="s">
        <v>3088</v>
      </c>
      <c r="C2462">
        <v>16</v>
      </c>
      <c r="D2462">
        <v>51</v>
      </c>
      <c r="E2462">
        <v>19.37</v>
      </c>
      <c r="F2462">
        <v>34.43</v>
      </c>
      <c r="G2462">
        <v>6.3780000000000001</v>
      </c>
      <c r="H2462">
        <v>4.0140000000000002</v>
      </c>
      <c r="I2462">
        <v>20.5</v>
      </c>
      <c r="J2462" s="38" t="s">
        <v>122</v>
      </c>
    </row>
    <row r="2463" spans="1:10" x14ac:dyDescent="0.25">
      <c r="A2463" s="5" t="s">
        <v>3089</v>
      </c>
      <c r="C2463">
        <v>16</v>
      </c>
      <c r="D2463">
        <v>50</v>
      </c>
      <c r="E2463">
        <v>19.41</v>
      </c>
      <c r="F2463">
        <v>33.79</v>
      </c>
      <c r="G2463">
        <v>6.3390000000000004</v>
      </c>
      <c r="H2463">
        <v>4.0750000000000002</v>
      </c>
      <c r="I2463">
        <v>20.399999999999999</v>
      </c>
      <c r="J2463" s="38" t="s">
        <v>122</v>
      </c>
    </row>
    <row r="2464" spans="1:10" x14ac:dyDescent="0.25">
      <c r="A2464" s="5" t="s">
        <v>3090</v>
      </c>
      <c r="C2464">
        <v>16</v>
      </c>
      <c r="D2464">
        <v>49</v>
      </c>
      <c r="E2464">
        <v>19.440000000000001</v>
      </c>
      <c r="F2464">
        <v>33.159999999999997</v>
      </c>
      <c r="G2464">
        <v>6.2990000000000004</v>
      </c>
      <c r="H2464">
        <v>4.133</v>
      </c>
      <c r="I2464">
        <v>20.3</v>
      </c>
      <c r="J2464" s="38" t="s">
        <v>122</v>
      </c>
    </row>
    <row r="2465" spans="1:10" x14ac:dyDescent="0.25">
      <c r="A2465" s="5" t="s">
        <v>3091</v>
      </c>
      <c r="C2465">
        <v>16</v>
      </c>
      <c r="D2465">
        <v>48</v>
      </c>
      <c r="E2465">
        <v>19.47</v>
      </c>
      <c r="F2465">
        <v>32.53</v>
      </c>
      <c r="G2465">
        <v>6.2560000000000002</v>
      </c>
      <c r="H2465">
        <v>4.1859999999999999</v>
      </c>
      <c r="I2465">
        <v>20.2</v>
      </c>
      <c r="J2465" s="38" t="s">
        <v>122</v>
      </c>
    </row>
    <row r="2466" spans="1:10" x14ac:dyDescent="0.25">
      <c r="A2466" s="5" t="s">
        <v>3092</v>
      </c>
      <c r="C2466">
        <v>16</v>
      </c>
      <c r="D2466">
        <v>47</v>
      </c>
      <c r="E2466">
        <v>19.5</v>
      </c>
      <c r="F2466">
        <v>31.91</v>
      </c>
      <c r="G2466">
        <v>6.2110000000000003</v>
      </c>
      <c r="H2466">
        <v>4.2359999999999998</v>
      </c>
      <c r="I2466">
        <v>20.100000000000001</v>
      </c>
      <c r="J2466" s="38" t="s">
        <v>122</v>
      </c>
    </row>
    <row r="2467" spans="1:10" x14ac:dyDescent="0.25">
      <c r="A2467" s="5" t="s">
        <v>3093</v>
      </c>
      <c r="C2467">
        <v>16</v>
      </c>
      <c r="D2467">
        <v>46</v>
      </c>
      <c r="E2467">
        <v>19.52</v>
      </c>
      <c r="F2467">
        <v>31.31</v>
      </c>
      <c r="G2467">
        <v>6.1609999999999996</v>
      </c>
      <c r="H2467">
        <v>4.28</v>
      </c>
      <c r="I2467">
        <v>19.899999999999999</v>
      </c>
      <c r="J2467" s="38" t="s">
        <v>122</v>
      </c>
    </row>
    <row r="2468" spans="1:10" x14ac:dyDescent="0.25">
      <c r="A2468" s="5" t="s">
        <v>3094</v>
      </c>
      <c r="C2468">
        <v>16</v>
      </c>
      <c r="D2468">
        <v>45</v>
      </c>
      <c r="E2468">
        <v>19.54</v>
      </c>
      <c r="F2468">
        <v>30.72</v>
      </c>
      <c r="G2468">
        <v>6.109</v>
      </c>
      <c r="H2468">
        <v>4.319</v>
      </c>
      <c r="I2468">
        <v>19.600000000000001</v>
      </c>
      <c r="J2468" s="38" t="s">
        <v>122</v>
      </c>
    </row>
    <row r="2469" spans="1:10" x14ac:dyDescent="0.25">
      <c r="A2469" s="5" t="s">
        <v>3095</v>
      </c>
      <c r="C2469">
        <v>16</v>
      </c>
      <c r="D2469">
        <v>44</v>
      </c>
      <c r="E2469">
        <v>19.55</v>
      </c>
      <c r="F2469">
        <v>30.14</v>
      </c>
      <c r="G2469">
        <v>6.0510000000000002</v>
      </c>
      <c r="H2469">
        <v>4.3529999999999998</v>
      </c>
      <c r="I2469">
        <v>19.3</v>
      </c>
      <c r="J2469" s="38" t="s">
        <v>122</v>
      </c>
    </row>
    <row r="2470" spans="1:10" x14ac:dyDescent="0.25">
      <c r="A2470" s="5" t="s">
        <v>3096</v>
      </c>
      <c r="C2470">
        <v>16</v>
      </c>
      <c r="D2470">
        <v>43</v>
      </c>
      <c r="E2470">
        <v>19.559999999999999</v>
      </c>
      <c r="F2470">
        <v>29.57</v>
      </c>
      <c r="G2470">
        <v>5.9880000000000004</v>
      </c>
      <c r="H2470">
        <v>4.3789999999999996</v>
      </c>
      <c r="I2470">
        <v>18.899999999999999</v>
      </c>
      <c r="J2470" s="38" t="s">
        <v>122</v>
      </c>
    </row>
    <row r="2471" spans="1:10" x14ac:dyDescent="0.25">
      <c r="A2471" s="5" t="s">
        <v>3097</v>
      </c>
      <c r="C2471">
        <v>16</v>
      </c>
      <c r="D2471">
        <v>42</v>
      </c>
      <c r="E2471">
        <v>19.55</v>
      </c>
      <c r="F2471">
        <v>29.01</v>
      </c>
      <c r="G2471">
        <v>5.9169999999999998</v>
      </c>
      <c r="H2471">
        <v>4.3970000000000002</v>
      </c>
      <c r="I2471">
        <v>18.600000000000001</v>
      </c>
      <c r="J2471" s="38" t="s">
        <v>122</v>
      </c>
    </row>
    <row r="2472" spans="1:10" x14ac:dyDescent="0.25">
      <c r="A2472" s="5" t="s">
        <v>3098</v>
      </c>
      <c r="C2472">
        <v>16</v>
      </c>
      <c r="D2472">
        <v>41</v>
      </c>
      <c r="E2472">
        <v>19.54</v>
      </c>
      <c r="F2472">
        <v>28.47</v>
      </c>
      <c r="G2472">
        <v>5.8360000000000003</v>
      </c>
      <c r="H2472">
        <v>4.4039999999999999</v>
      </c>
      <c r="I2472">
        <v>18.100000000000001</v>
      </c>
      <c r="J2472" s="38" t="s">
        <v>122</v>
      </c>
    </row>
    <row r="2473" spans="1:10" x14ac:dyDescent="0.25">
      <c r="A2473" s="5" t="s">
        <v>3099</v>
      </c>
      <c r="C2473">
        <v>16</v>
      </c>
      <c r="D2473">
        <v>40</v>
      </c>
      <c r="E2473">
        <v>19.52</v>
      </c>
      <c r="F2473">
        <v>27.95</v>
      </c>
      <c r="G2473">
        <v>5.7409999999999997</v>
      </c>
      <c r="H2473">
        <v>4.3979999999999997</v>
      </c>
      <c r="I2473">
        <v>17.600000000000001</v>
      </c>
      <c r="J2473" s="38" t="s">
        <v>122</v>
      </c>
    </row>
    <row r="2474" spans="1:10" x14ac:dyDescent="0.25">
      <c r="A2474" s="5" t="s">
        <v>3100</v>
      </c>
      <c r="C2474">
        <v>16</v>
      </c>
      <c r="D2474">
        <v>39</v>
      </c>
      <c r="E2474">
        <v>19.47</v>
      </c>
      <c r="F2474">
        <v>27.45</v>
      </c>
      <c r="G2474">
        <v>5.6269999999999998</v>
      </c>
      <c r="H2474">
        <v>4.3730000000000002</v>
      </c>
      <c r="I2474">
        <v>17.100000000000001</v>
      </c>
      <c r="J2474" s="38" t="s">
        <v>122</v>
      </c>
    </row>
    <row r="2475" spans="1:10" x14ac:dyDescent="0.25">
      <c r="A2475" s="5" t="s">
        <v>3101</v>
      </c>
      <c r="C2475">
        <v>16</v>
      </c>
      <c r="D2475">
        <v>38</v>
      </c>
      <c r="E2475">
        <v>19.41</v>
      </c>
      <c r="F2475">
        <v>27</v>
      </c>
      <c r="G2475">
        <v>5.4880000000000004</v>
      </c>
      <c r="H2475">
        <v>4.3250000000000002</v>
      </c>
      <c r="I2475">
        <v>16.399999999999999</v>
      </c>
      <c r="J2475" s="38" t="s">
        <v>122</v>
      </c>
    </row>
    <row r="2476" spans="1:10" x14ac:dyDescent="0.25">
      <c r="A2476" s="5" t="s">
        <v>3102</v>
      </c>
      <c r="C2476">
        <v>16</v>
      </c>
      <c r="D2476">
        <v>37</v>
      </c>
      <c r="E2476">
        <v>19.309999999999999</v>
      </c>
      <c r="F2476">
        <v>26.59</v>
      </c>
      <c r="G2476">
        <v>5.3209999999999997</v>
      </c>
      <c r="H2476">
        <v>4.2489999999999997</v>
      </c>
      <c r="I2476">
        <v>15.6</v>
      </c>
      <c r="J2476" s="38" t="s">
        <v>122</v>
      </c>
    </row>
    <row r="2477" spans="1:10" x14ac:dyDescent="0.25">
      <c r="A2477" s="5" t="s">
        <v>3103</v>
      </c>
      <c r="C2477">
        <v>16</v>
      </c>
      <c r="D2477">
        <v>36</v>
      </c>
      <c r="E2477">
        <v>19.190000000000001</v>
      </c>
      <c r="F2477">
        <v>26.21</v>
      </c>
      <c r="G2477">
        <v>5.125</v>
      </c>
      <c r="H2477">
        <v>4.1459999999999999</v>
      </c>
      <c r="I2477">
        <v>14.7</v>
      </c>
      <c r="J2477" s="38" t="s">
        <v>122</v>
      </c>
    </row>
    <row r="2478" spans="1:10" x14ac:dyDescent="0.25">
      <c r="A2478" s="5" t="s">
        <v>3104</v>
      </c>
      <c r="C2478">
        <v>16</v>
      </c>
      <c r="D2478">
        <v>35</v>
      </c>
      <c r="E2478">
        <v>19.059999999999999</v>
      </c>
      <c r="F2478">
        <v>25.85</v>
      </c>
      <c r="G2478">
        <v>4.9160000000000004</v>
      </c>
      <c r="H2478">
        <v>4.0270000000000001</v>
      </c>
      <c r="I2478">
        <v>13.6</v>
      </c>
      <c r="J2478" s="38" t="s">
        <v>122</v>
      </c>
    </row>
    <row r="2479" spans="1:10" x14ac:dyDescent="0.25">
      <c r="A2479" s="5" t="s">
        <v>3105</v>
      </c>
      <c r="C2479">
        <v>16</v>
      </c>
      <c r="D2479">
        <v>34</v>
      </c>
      <c r="E2479">
        <v>18.899999999999999</v>
      </c>
      <c r="F2479">
        <v>25.51</v>
      </c>
      <c r="G2479">
        <v>4.6840000000000002</v>
      </c>
      <c r="H2479">
        <v>3.883</v>
      </c>
      <c r="I2479">
        <v>12.3</v>
      </c>
      <c r="J2479" s="38" t="s">
        <v>122</v>
      </c>
    </row>
    <row r="2480" spans="1:10" x14ac:dyDescent="0.25">
      <c r="A2480" s="5" t="s">
        <v>3106</v>
      </c>
      <c r="C2480">
        <v>16</v>
      </c>
      <c r="D2480">
        <v>33</v>
      </c>
      <c r="E2480">
        <v>18.66</v>
      </c>
      <c r="F2480">
        <v>25.35</v>
      </c>
      <c r="G2480">
        <v>4.3620000000000001</v>
      </c>
      <c r="H2480">
        <v>3.6579999999999999</v>
      </c>
      <c r="I2480">
        <v>10</v>
      </c>
      <c r="J2480" s="38" t="s">
        <v>122</v>
      </c>
    </row>
    <row r="2481" spans="1:10" x14ac:dyDescent="0.25">
      <c r="A2481" s="5" t="s">
        <v>3107</v>
      </c>
      <c r="C2481">
        <v>16</v>
      </c>
      <c r="D2481">
        <v>32</v>
      </c>
      <c r="E2481">
        <v>18.27</v>
      </c>
      <c r="F2481">
        <v>25.41</v>
      </c>
      <c r="G2481">
        <v>3.867</v>
      </c>
      <c r="H2481">
        <v>3.2789999999999999</v>
      </c>
      <c r="I2481">
        <v>6.6</v>
      </c>
      <c r="J2481" s="38" t="s">
        <v>122</v>
      </c>
    </row>
    <row r="2482" spans="1:10" x14ac:dyDescent="0.25">
      <c r="A2482" s="5" t="s">
        <v>3108</v>
      </c>
      <c r="C2482">
        <v>16</v>
      </c>
      <c r="D2482">
        <v>172.8</v>
      </c>
      <c r="E2482">
        <v>8.7200000000000006</v>
      </c>
      <c r="F2482">
        <v>167.66</v>
      </c>
      <c r="G2482">
        <v>6.2510000000000003</v>
      </c>
      <c r="H2482">
        <v>-6.202</v>
      </c>
      <c r="I2482">
        <v>0.9</v>
      </c>
      <c r="J2482" s="38" t="s">
        <v>220</v>
      </c>
    </row>
    <row r="2483" spans="1:10" x14ac:dyDescent="0.25">
      <c r="A2483" s="5" t="s">
        <v>3109</v>
      </c>
      <c r="C2483">
        <v>16</v>
      </c>
      <c r="D2483">
        <v>180</v>
      </c>
      <c r="E2483">
        <v>8.57</v>
      </c>
      <c r="F2483">
        <v>180</v>
      </c>
      <c r="G2483">
        <v>6.3520000000000003</v>
      </c>
      <c r="H2483">
        <v>-6.3520000000000003</v>
      </c>
      <c r="I2483">
        <v>-0.3</v>
      </c>
      <c r="J2483" s="38" t="s">
        <v>126</v>
      </c>
    </row>
    <row r="2484" spans="1:10" x14ac:dyDescent="0.25">
      <c r="A2484" s="5" t="s">
        <v>3110</v>
      </c>
      <c r="C2484">
        <v>16</v>
      </c>
      <c r="D2484">
        <v>179</v>
      </c>
      <c r="E2484">
        <v>8.56</v>
      </c>
      <c r="F2484">
        <v>178.25</v>
      </c>
      <c r="G2484">
        <v>6.3650000000000002</v>
      </c>
      <c r="H2484">
        <v>-6.3639999999999999</v>
      </c>
      <c r="I2484">
        <v>-0.3</v>
      </c>
      <c r="J2484" s="38" t="s">
        <v>126</v>
      </c>
    </row>
    <row r="2485" spans="1:10" x14ac:dyDescent="0.25">
      <c r="A2485" s="5" t="s">
        <v>3111</v>
      </c>
      <c r="C2485">
        <v>16</v>
      </c>
      <c r="D2485">
        <v>178</v>
      </c>
      <c r="E2485">
        <v>8.5500000000000007</v>
      </c>
      <c r="F2485">
        <v>176.51</v>
      </c>
      <c r="G2485">
        <v>6.3789999999999996</v>
      </c>
      <c r="H2485">
        <v>-6.375</v>
      </c>
      <c r="I2485">
        <v>-0.3</v>
      </c>
      <c r="J2485" s="38" t="s">
        <v>126</v>
      </c>
    </row>
    <row r="2486" spans="1:10" x14ac:dyDescent="0.25">
      <c r="A2486" s="5" t="s">
        <v>3112</v>
      </c>
      <c r="C2486">
        <v>16</v>
      </c>
      <c r="D2486">
        <v>177</v>
      </c>
      <c r="E2486">
        <v>8.5399999999999991</v>
      </c>
      <c r="F2486">
        <v>174.75</v>
      </c>
      <c r="G2486">
        <v>6.3940000000000001</v>
      </c>
      <c r="H2486">
        <v>-6.3860000000000001</v>
      </c>
      <c r="I2486">
        <v>-0.4</v>
      </c>
      <c r="J2486" s="38" t="s">
        <v>126</v>
      </c>
    </row>
    <row r="2487" spans="1:10" x14ac:dyDescent="0.25">
      <c r="A2487" s="5" t="s">
        <v>3113</v>
      </c>
      <c r="C2487">
        <v>16</v>
      </c>
      <c r="D2487">
        <v>176</v>
      </c>
      <c r="E2487">
        <v>8.5399999999999991</v>
      </c>
      <c r="F2487">
        <v>173</v>
      </c>
      <c r="G2487">
        <v>6.41</v>
      </c>
      <c r="H2487">
        <v>-6.3940000000000001</v>
      </c>
      <c r="I2487">
        <v>-0.4</v>
      </c>
      <c r="J2487" s="38" t="s">
        <v>126</v>
      </c>
    </row>
    <row r="2488" spans="1:10" x14ac:dyDescent="0.25">
      <c r="A2488" s="5" t="s">
        <v>3114</v>
      </c>
      <c r="C2488">
        <v>16</v>
      </c>
      <c r="D2488">
        <v>175</v>
      </c>
      <c r="E2488">
        <v>8.5399999999999991</v>
      </c>
      <c r="F2488">
        <v>171.24</v>
      </c>
      <c r="G2488">
        <v>6.4260000000000002</v>
      </c>
      <c r="H2488">
        <v>-6.4009999999999998</v>
      </c>
      <c r="I2488">
        <v>-0.3</v>
      </c>
      <c r="J2488" s="38" t="s">
        <v>126</v>
      </c>
    </row>
    <row r="2489" spans="1:10" x14ac:dyDescent="0.25">
      <c r="A2489" s="5" t="s">
        <v>3115</v>
      </c>
      <c r="C2489">
        <v>16</v>
      </c>
      <c r="D2489">
        <v>174</v>
      </c>
      <c r="E2489">
        <v>8.5399999999999991</v>
      </c>
      <c r="F2489">
        <v>169.48</v>
      </c>
      <c r="G2489">
        <v>6.44</v>
      </c>
      <c r="H2489">
        <v>-6.4050000000000002</v>
      </c>
      <c r="I2489">
        <v>-0.3</v>
      </c>
      <c r="J2489" s="38" t="s">
        <v>126</v>
      </c>
    </row>
    <row r="2490" spans="1:10" x14ac:dyDescent="0.25">
      <c r="A2490" s="5" t="s">
        <v>3116</v>
      </c>
      <c r="C2490">
        <v>16</v>
      </c>
      <c r="D2490">
        <v>173</v>
      </c>
      <c r="E2490">
        <v>8.5500000000000007</v>
      </c>
      <c r="F2490">
        <v>167.72</v>
      </c>
      <c r="G2490">
        <v>6.4539999999999997</v>
      </c>
      <c r="H2490">
        <v>-6.4059999999999997</v>
      </c>
      <c r="I2490">
        <v>-0.3</v>
      </c>
      <c r="J2490" s="38" t="s">
        <v>126</v>
      </c>
    </row>
    <row r="2491" spans="1:10" x14ac:dyDescent="0.25">
      <c r="A2491" s="5" t="s">
        <v>3117</v>
      </c>
      <c r="C2491">
        <v>16</v>
      </c>
      <c r="D2491">
        <v>172</v>
      </c>
      <c r="E2491">
        <v>8.57</v>
      </c>
      <c r="F2491">
        <v>165.97</v>
      </c>
      <c r="G2491">
        <v>6.4660000000000002</v>
      </c>
      <c r="H2491">
        <v>-6.4029999999999996</v>
      </c>
      <c r="I2491">
        <v>-0.3</v>
      </c>
      <c r="J2491" s="38" t="s">
        <v>126</v>
      </c>
    </row>
    <row r="2492" spans="1:10" x14ac:dyDescent="0.25">
      <c r="A2492" s="5" t="s">
        <v>3118</v>
      </c>
      <c r="C2492">
        <v>16</v>
      </c>
      <c r="D2492">
        <v>171</v>
      </c>
      <c r="E2492">
        <v>8.59</v>
      </c>
      <c r="F2492">
        <v>164.22</v>
      </c>
      <c r="G2492">
        <v>6.476</v>
      </c>
      <c r="H2492">
        <v>-6.3959999999999999</v>
      </c>
      <c r="I2492">
        <v>-0.3</v>
      </c>
      <c r="J2492" s="38" t="s">
        <v>126</v>
      </c>
    </row>
    <row r="2493" spans="1:10" x14ac:dyDescent="0.25">
      <c r="A2493" s="5" t="s">
        <v>3119</v>
      </c>
      <c r="C2493">
        <v>16</v>
      </c>
      <c r="D2493">
        <v>170</v>
      </c>
      <c r="E2493">
        <v>8.61</v>
      </c>
      <c r="F2493">
        <v>162.49</v>
      </c>
      <c r="G2493">
        <v>6.4829999999999997</v>
      </c>
      <c r="H2493">
        <v>-6.3849999999999998</v>
      </c>
      <c r="I2493">
        <v>-0.2</v>
      </c>
      <c r="J2493" s="38" t="s">
        <v>126</v>
      </c>
    </row>
    <row r="2494" spans="1:10" x14ac:dyDescent="0.25">
      <c r="A2494" s="5" t="s">
        <v>3120</v>
      </c>
      <c r="C2494">
        <v>16</v>
      </c>
      <c r="D2494">
        <v>169</v>
      </c>
      <c r="E2494">
        <v>8.64</v>
      </c>
      <c r="F2494">
        <v>160.77000000000001</v>
      </c>
      <c r="G2494">
        <v>6.4870000000000001</v>
      </c>
      <c r="H2494">
        <v>-6.3680000000000003</v>
      </c>
      <c r="I2494">
        <v>-0.2</v>
      </c>
      <c r="J2494" s="38" t="s">
        <v>126</v>
      </c>
    </row>
    <row r="2495" spans="1:10" x14ac:dyDescent="0.25">
      <c r="A2495" s="5" t="s">
        <v>3121</v>
      </c>
      <c r="C2495">
        <v>16</v>
      </c>
      <c r="D2495">
        <v>168</v>
      </c>
      <c r="E2495">
        <v>8.68</v>
      </c>
      <c r="F2495">
        <v>159.06</v>
      </c>
      <c r="G2495">
        <v>6.4880000000000004</v>
      </c>
      <c r="H2495">
        <v>-6.3460000000000001</v>
      </c>
      <c r="I2495">
        <v>-0.2</v>
      </c>
      <c r="J2495" s="38" t="s">
        <v>126</v>
      </c>
    </row>
    <row r="2496" spans="1:10" x14ac:dyDescent="0.25">
      <c r="A2496" s="5" t="s">
        <v>3122</v>
      </c>
      <c r="C2496">
        <v>16</v>
      </c>
      <c r="D2496">
        <v>167</v>
      </c>
      <c r="E2496">
        <v>8.73</v>
      </c>
      <c r="F2496">
        <v>157.37</v>
      </c>
      <c r="G2496">
        <v>6.4859999999999998</v>
      </c>
      <c r="H2496">
        <v>-6.32</v>
      </c>
      <c r="I2496">
        <v>-0.2</v>
      </c>
      <c r="J2496" s="38" t="s">
        <v>126</v>
      </c>
    </row>
    <row r="2497" spans="1:10" x14ac:dyDescent="0.25">
      <c r="A2497" s="5" t="s">
        <v>3123</v>
      </c>
      <c r="C2497">
        <v>16</v>
      </c>
      <c r="D2497">
        <v>166</v>
      </c>
      <c r="E2497">
        <v>8.77</v>
      </c>
      <c r="F2497">
        <v>155.69999999999999</v>
      </c>
      <c r="G2497">
        <v>6.4820000000000002</v>
      </c>
      <c r="H2497">
        <v>-6.29</v>
      </c>
      <c r="I2497">
        <v>-0.1</v>
      </c>
      <c r="J2497" s="38" t="s">
        <v>126</v>
      </c>
    </row>
    <row r="2498" spans="1:10" x14ac:dyDescent="0.25">
      <c r="A2498" s="5" t="s">
        <v>3124</v>
      </c>
      <c r="C2498">
        <v>16</v>
      </c>
      <c r="D2498">
        <v>165</v>
      </c>
      <c r="E2498">
        <v>8.83</v>
      </c>
      <c r="F2498">
        <v>154.05000000000001</v>
      </c>
      <c r="G2498">
        <v>6.4790000000000001</v>
      </c>
      <c r="H2498">
        <v>-6.258</v>
      </c>
      <c r="I2498">
        <v>-0.1</v>
      </c>
      <c r="J2498" s="38" t="s">
        <v>126</v>
      </c>
    </row>
    <row r="2499" spans="1:10" x14ac:dyDescent="0.25">
      <c r="A2499" s="5" t="s">
        <v>3125</v>
      </c>
      <c r="C2499">
        <v>16</v>
      </c>
      <c r="D2499">
        <v>164</v>
      </c>
      <c r="E2499">
        <v>8.8800000000000008</v>
      </c>
      <c r="F2499">
        <v>152.4</v>
      </c>
      <c r="G2499">
        <v>6.4749999999999996</v>
      </c>
      <c r="H2499">
        <v>-6.2249999999999996</v>
      </c>
      <c r="I2499">
        <v>-0.1</v>
      </c>
      <c r="J2499" s="38" t="s">
        <v>126</v>
      </c>
    </row>
    <row r="2500" spans="1:10" x14ac:dyDescent="0.25">
      <c r="A2500" s="5" t="s">
        <v>3126</v>
      </c>
      <c r="C2500">
        <v>16</v>
      </c>
      <c r="D2500">
        <v>163</v>
      </c>
      <c r="E2500">
        <v>8.93</v>
      </c>
      <c r="F2500">
        <v>150.77000000000001</v>
      </c>
      <c r="G2500">
        <v>6.4740000000000002</v>
      </c>
      <c r="H2500">
        <v>-6.1909999999999998</v>
      </c>
      <c r="I2500">
        <v>-0.1</v>
      </c>
      <c r="J2500" s="38" t="s">
        <v>126</v>
      </c>
    </row>
    <row r="2501" spans="1:10" x14ac:dyDescent="0.25">
      <c r="A2501" s="5" t="s">
        <v>3127</v>
      </c>
      <c r="C2501">
        <v>16</v>
      </c>
      <c r="D2501">
        <v>162</v>
      </c>
      <c r="E2501">
        <v>8.99</v>
      </c>
      <c r="F2501">
        <v>149.13999999999999</v>
      </c>
      <c r="G2501">
        <v>6.4740000000000002</v>
      </c>
      <c r="H2501">
        <v>-6.157</v>
      </c>
      <c r="I2501">
        <v>0</v>
      </c>
      <c r="J2501" s="38" t="s">
        <v>126</v>
      </c>
    </row>
    <row r="2502" spans="1:10" x14ac:dyDescent="0.25">
      <c r="A2502" s="5" t="s">
        <v>3128</v>
      </c>
      <c r="C2502">
        <v>16</v>
      </c>
      <c r="D2502">
        <v>161</v>
      </c>
      <c r="E2502">
        <v>9.0500000000000007</v>
      </c>
      <c r="F2502">
        <v>147.52000000000001</v>
      </c>
      <c r="G2502">
        <v>6.476</v>
      </c>
      <c r="H2502">
        <v>-6.1230000000000002</v>
      </c>
      <c r="I2502">
        <v>0.1</v>
      </c>
      <c r="J2502" s="38" t="s">
        <v>126</v>
      </c>
    </row>
    <row r="2503" spans="1:10" x14ac:dyDescent="0.25">
      <c r="A2503" s="5" t="s">
        <v>3129</v>
      </c>
      <c r="C2503">
        <v>16</v>
      </c>
      <c r="D2503">
        <v>160</v>
      </c>
      <c r="E2503">
        <v>9.11</v>
      </c>
      <c r="F2503">
        <v>145.91</v>
      </c>
      <c r="G2503">
        <v>6.4809999999999999</v>
      </c>
      <c r="H2503">
        <v>-6.09</v>
      </c>
      <c r="I2503">
        <v>0.2</v>
      </c>
      <c r="J2503" s="38" t="s">
        <v>126</v>
      </c>
    </row>
    <row r="2504" spans="1:10" x14ac:dyDescent="0.25">
      <c r="A2504" s="5" t="s">
        <v>3130</v>
      </c>
      <c r="C2504">
        <v>16</v>
      </c>
      <c r="D2504">
        <v>159</v>
      </c>
      <c r="E2504">
        <v>9.17</v>
      </c>
      <c r="F2504">
        <v>144.31</v>
      </c>
      <c r="G2504">
        <v>6.4850000000000003</v>
      </c>
      <c r="H2504">
        <v>-6.0540000000000003</v>
      </c>
      <c r="I2504">
        <v>0.3</v>
      </c>
      <c r="J2504" s="38" t="s">
        <v>126</v>
      </c>
    </row>
    <row r="2505" spans="1:10" x14ac:dyDescent="0.25">
      <c r="A2505" s="5" t="s">
        <v>3131</v>
      </c>
      <c r="C2505">
        <v>16</v>
      </c>
      <c r="D2505">
        <v>158</v>
      </c>
      <c r="E2505">
        <v>9.23</v>
      </c>
      <c r="F2505">
        <v>142.74</v>
      </c>
      <c r="G2505">
        <v>6.4880000000000004</v>
      </c>
      <c r="H2505">
        <v>-6.0149999999999997</v>
      </c>
      <c r="I2505">
        <v>0.4</v>
      </c>
      <c r="J2505" s="38" t="s">
        <v>126</v>
      </c>
    </row>
    <row r="2506" spans="1:10" x14ac:dyDescent="0.25">
      <c r="A2506" s="5" t="s">
        <v>3132</v>
      </c>
      <c r="C2506">
        <v>16</v>
      </c>
      <c r="D2506">
        <v>157</v>
      </c>
      <c r="E2506">
        <v>9.3000000000000007</v>
      </c>
      <c r="F2506">
        <v>141.19</v>
      </c>
      <c r="G2506">
        <v>6.4870000000000001</v>
      </c>
      <c r="H2506">
        <v>-5.9710000000000001</v>
      </c>
      <c r="I2506">
        <v>0.5</v>
      </c>
      <c r="J2506" s="38" t="s">
        <v>126</v>
      </c>
    </row>
    <row r="2507" spans="1:10" x14ac:dyDescent="0.25">
      <c r="A2507" s="5" t="s">
        <v>3133</v>
      </c>
      <c r="C2507">
        <v>16</v>
      </c>
      <c r="D2507">
        <v>156</v>
      </c>
      <c r="E2507">
        <v>9.3800000000000008</v>
      </c>
      <c r="F2507">
        <v>139.68</v>
      </c>
      <c r="G2507">
        <v>6.4820000000000002</v>
      </c>
      <c r="H2507">
        <v>-5.9219999999999997</v>
      </c>
      <c r="I2507">
        <v>0.7</v>
      </c>
      <c r="J2507" s="38" t="s">
        <v>126</v>
      </c>
    </row>
    <row r="2508" spans="1:10" x14ac:dyDescent="0.25">
      <c r="A2508" s="5" t="s">
        <v>3134</v>
      </c>
      <c r="C2508">
        <v>16</v>
      </c>
      <c r="D2508">
        <v>155</v>
      </c>
      <c r="E2508">
        <v>9.4600000000000009</v>
      </c>
      <c r="F2508">
        <v>138.19</v>
      </c>
      <c r="G2508">
        <v>6.4729999999999999</v>
      </c>
      <c r="H2508">
        <v>-5.867</v>
      </c>
      <c r="I2508">
        <v>0.8</v>
      </c>
      <c r="J2508" s="38" t="s">
        <v>126</v>
      </c>
    </row>
    <row r="2509" spans="1:10" x14ac:dyDescent="0.25">
      <c r="A2509" s="5" t="s">
        <v>3135</v>
      </c>
      <c r="C2509">
        <v>16</v>
      </c>
      <c r="D2509">
        <v>154</v>
      </c>
      <c r="E2509">
        <v>9.5500000000000007</v>
      </c>
      <c r="F2509">
        <v>136.74</v>
      </c>
      <c r="G2509">
        <v>6.4619999999999997</v>
      </c>
      <c r="H2509">
        <v>-5.8079999999999998</v>
      </c>
      <c r="I2509">
        <v>0.9</v>
      </c>
      <c r="J2509" s="38" t="s">
        <v>126</v>
      </c>
    </row>
    <row r="2510" spans="1:10" x14ac:dyDescent="0.25">
      <c r="A2510" s="5" t="s">
        <v>3136</v>
      </c>
      <c r="C2510">
        <v>16</v>
      </c>
      <c r="D2510">
        <v>153</v>
      </c>
      <c r="E2510">
        <v>9.6300000000000008</v>
      </c>
      <c r="F2510">
        <v>135.32</v>
      </c>
      <c r="G2510">
        <v>6.4470000000000001</v>
      </c>
      <c r="H2510">
        <v>-5.7439999999999998</v>
      </c>
      <c r="I2510">
        <v>1.1000000000000001</v>
      </c>
      <c r="J2510" s="38" t="s">
        <v>126</v>
      </c>
    </row>
    <row r="2511" spans="1:10" x14ac:dyDescent="0.25">
      <c r="A2511" s="5" t="s">
        <v>3137</v>
      </c>
      <c r="C2511">
        <v>16</v>
      </c>
      <c r="D2511">
        <v>152</v>
      </c>
      <c r="E2511">
        <v>9.73</v>
      </c>
      <c r="F2511">
        <v>133.91999999999999</v>
      </c>
      <c r="G2511">
        <v>6.43</v>
      </c>
      <c r="H2511">
        <v>-5.6769999999999996</v>
      </c>
      <c r="I2511">
        <v>1.2</v>
      </c>
      <c r="J2511" s="38" t="s">
        <v>126</v>
      </c>
    </row>
    <row r="2512" spans="1:10" x14ac:dyDescent="0.25">
      <c r="A2512" s="5" t="s">
        <v>3138</v>
      </c>
      <c r="C2512">
        <v>16</v>
      </c>
      <c r="D2512">
        <v>151</v>
      </c>
      <c r="E2512">
        <v>9.82</v>
      </c>
      <c r="F2512">
        <v>132.55000000000001</v>
      </c>
      <c r="G2512">
        <v>6.4109999999999996</v>
      </c>
      <c r="H2512">
        <v>-5.6070000000000002</v>
      </c>
      <c r="I2512">
        <v>1.3</v>
      </c>
      <c r="J2512" s="38" t="s">
        <v>126</v>
      </c>
    </row>
    <row r="2513" spans="1:10" x14ac:dyDescent="0.25">
      <c r="A2513" s="5" t="s">
        <v>3139</v>
      </c>
      <c r="C2513">
        <v>16</v>
      </c>
      <c r="D2513">
        <v>150</v>
      </c>
      <c r="E2513">
        <v>9.92</v>
      </c>
      <c r="F2513">
        <v>131.19999999999999</v>
      </c>
      <c r="G2513">
        <v>6.3929999999999998</v>
      </c>
      <c r="H2513">
        <v>-5.5359999999999996</v>
      </c>
      <c r="I2513">
        <v>1.4</v>
      </c>
      <c r="J2513" s="38" t="s">
        <v>126</v>
      </c>
    </row>
    <row r="2514" spans="1:10" x14ac:dyDescent="0.25">
      <c r="A2514" s="5" t="s">
        <v>3140</v>
      </c>
      <c r="C2514">
        <v>16</v>
      </c>
      <c r="D2514">
        <v>149</v>
      </c>
      <c r="E2514">
        <v>10.01</v>
      </c>
      <c r="F2514">
        <v>129.86000000000001</v>
      </c>
      <c r="G2514">
        <v>6.375</v>
      </c>
      <c r="H2514">
        <v>-5.4649999999999999</v>
      </c>
      <c r="I2514">
        <v>1.5</v>
      </c>
      <c r="J2514" s="38" t="s">
        <v>126</v>
      </c>
    </row>
    <row r="2515" spans="1:10" x14ac:dyDescent="0.25">
      <c r="A2515" s="5" t="s">
        <v>3141</v>
      </c>
      <c r="C2515">
        <v>16</v>
      </c>
      <c r="D2515">
        <v>148</v>
      </c>
      <c r="E2515">
        <v>10.11</v>
      </c>
      <c r="F2515">
        <v>128.53</v>
      </c>
      <c r="G2515">
        <v>6.36</v>
      </c>
      <c r="H2515">
        <v>-5.3929999999999998</v>
      </c>
      <c r="I2515">
        <v>1.6</v>
      </c>
      <c r="J2515" s="38" t="s">
        <v>126</v>
      </c>
    </row>
    <row r="2516" spans="1:10" x14ac:dyDescent="0.25">
      <c r="A2516" s="5" t="s">
        <v>3142</v>
      </c>
      <c r="C2516">
        <v>16</v>
      </c>
      <c r="D2516">
        <v>147</v>
      </c>
      <c r="E2516">
        <v>10.199999999999999</v>
      </c>
      <c r="F2516">
        <v>127.2</v>
      </c>
      <c r="G2516">
        <v>6.3470000000000004</v>
      </c>
      <c r="H2516">
        <v>-5.3230000000000004</v>
      </c>
      <c r="I2516">
        <v>1.7</v>
      </c>
      <c r="J2516" s="38" t="s">
        <v>126</v>
      </c>
    </row>
    <row r="2517" spans="1:10" x14ac:dyDescent="0.25">
      <c r="A2517" s="5" t="s">
        <v>3143</v>
      </c>
      <c r="C2517">
        <v>16</v>
      </c>
      <c r="D2517">
        <v>146</v>
      </c>
      <c r="E2517">
        <v>10.3</v>
      </c>
      <c r="F2517">
        <v>125.88</v>
      </c>
      <c r="G2517">
        <v>6.3369999999999997</v>
      </c>
      <c r="H2517">
        <v>-5.2530000000000001</v>
      </c>
      <c r="I2517">
        <v>1.8</v>
      </c>
      <c r="J2517" s="38" t="s">
        <v>126</v>
      </c>
    </row>
    <row r="2518" spans="1:10" x14ac:dyDescent="0.25">
      <c r="A2518" s="5" t="s">
        <v>3144</v>
      </c>
      <c r="C2518">
        <v>16</v>
      </c>
      <c r="D2518">
        <v>145</v>
      </c>
      <c r="E2518">
        <v>10.39</v>
      </c>
      <c r="F2518">
        <v>124.56</v>
      </c>
      <c r="G2518">
        <v>6.3289999999999997</v>
      </c>
      <c r="H2518">
        <v>-5.1849999999999996</v>
      </c>
      <c r="I2518">
        <v>1.9</v>
      </c>
      <c r="J2518" s="38" t="s">
        <v>126</v>
      </c>
    </row>
    <row r="2519" spans="1:10" x14ac:dyDescent="0.25">
      <c r="A2519" s="5" t="s">
        <v>3145</v>
      </c>
      <c r="C2519">
        <v>16</v>
      </c>
      <c r="D2519">
        <v>144</v>
      </c>
      <c r="E2519">
        <v>10.49</v>
      </c>
      <c r="F2519">
        <v>123.25</v>
      </c>
      <c r="G2519">
        <v>6.3250000000000002</v>
      </c>
      <c r="H2519">
        <v>-5.117</v>
      </c>
      <c r="I2519">
        <v>1.9</v>
      </c>
      <c r="J2519" s="38" t="s">
        <v>126</v>
      </c>
    </row>
    <row r="2520" spans="1:10" x14ac:dyDescent="0.25">
      <c r="A2520" s="5" t="s">
        <v>3146</v>
      </c>
      <c r="C2520">
        <v>16</v>
      </c>
      <c r="D2520">
        <v>143</v>
      </c>
      <c r="E2520">
        <v>10.58</v>
      </c>
      <c r="F2520">
        <v>121.93</v>
      </c>
      <c r="G2520">
        <v>6.3230000000000004</v>
      </c>
      <c r="H2520">
        <v>-5.05</v>
      </c>
      <c r="I2520">
        <v>2</v>
      </c>
      <c r="J2520" s="38" t="s">
        <v>126</v>
      </c>
    </row>
    <row r="2521" spans="1:10" x14ac:dyDescent="0.25">
      <c r="A2521" s="5" t="s">
        <v>3147</v>
      </c>
      <c r="C2521">
        <v>16</v>
      </c>
      <c r="D2521">
        <v>142</v>
      </c>
      <c r="E2521">
        <v>10.67</v>
      </c>
      <c r="F2521">
        <v>120.62</v>
      </c>
      <c r="G2521">
        <v>6.3250000000000002</v>
      </c>
      <c r="H2521">
        <v>-4.984</v>
      </c>
      <c r="I2521">
        <v>2</v>
      </c>
      <c r="J2521" s="38" t="s">
        <v>126</v>
      </c>
    </row>
    <row r="2522" spans="1:10" x14ac:dyDescent="0.25">
      <c r="A2522" s="5" t="s">
        <v>3148</v>
      </c>
      <c r="C2522">
        <v>16</v>
      </c>
      <c r="D2522">
        <v>141</v>
      </c>
      <c r="E2522">
        <v>10.77</v>
      </c>
      <c r="F2522">
        <v>119.3</v>
      </c>
      <c r="G2522">
        <v>6.3289999999999997</v>
      </c>
      <c r="H2522">
        <v>-4.9180000000000001</v>
      </c>
      <c r="I2522">
        <v>2.1</v>
      </c>
      <c r="J2522" s="38" t="s">
        <v>126</v>
      </c>
    </row>
    <row r="2523" spans="1:10" x14ac:dyDescent="0.25">
      <c r="A2523" s="5" t="s">
        <v>3149</v>
      </c>
      <c r="C2523">
        <v>16</v>
      </c>
      <c r="D2523">
        <v>140</v>
      </c>
      <c r="E2523">
        <v>10.86</v>
      </c>
      <c r="F2523">
        <v>117.99</v>
      </c>
      <c r="G2523">
        <v>6.3360000000000003</v>
      </c>
      <c r="H2523">
        <v>-4.8529999999999998</v>
      </c>
      <c r="I2523">
        <v>2.1</v>
      </c>
      <c r="J2523" s="38" t="s">
        <v>126</v>
      </c>
    </row>
    <row r="2524" spans="1:10" x14ac:dyDescent="0.25">
      <c r="A2524" s="5" t="s">
        <v>3150</v>
      </c>
      <c r="C2524">
        <v>16</v>
      </c>
      <c r="D2524">
        <v>139</v>
      </c>
      <c r="E2524">
        <v>10.95</v>
      </c>
      <c r="F2524">
        <v>116.68</v>
      </c>
      <c r="G2524">
        <v>6.3440000000000003</v>
      </c>
      <c r="H2524">
        <v>-4.7880000000000003</v>
      </c>
      <c r="I2524">
        <v>2.2000000000000002</v>
      </c>
      <c r="J2524" s="38" t="s">
        <v>126</v>
      </c>
    </row>
    <row r="2525" spans="1:10" x14ac:dyDescent="0.25">
      <c r="A2525" s="5" t="s">
        <v>3151</v>
      </c>
      <c r="C2525">
        <v>16</v>
      </c>
      <c r="D2525">
        <v>138</v>
      </c>
      <c r="E2525">
        <v>11.05</v>
      </c>
      <c r="F2525">
        <v>115.38</v>
      </c>
      <c r="G2525">
        <v>6.3550000000000004</v>
      </c>
      <c r="H2525">
        <v>-4.7229999999999999</v>
      </c>
      <c r="I2525">
        <v>2.2000000000000002</v>
      </c>
      <c r="J2525" s="38" t="s">
        <v>126</v>
      </c>
    </row>
    <row r="2526" spans="1:10" x14ac:dyDescent="0.25">
      <c r="A2526" s="5" t="s">
        <v>3152</v>
      </c>
      <c r="C2526">
        <v>16</v>
      </c>
      <c r="D2526">
        <v>137</v>
      </c>
      <c r="E2526">
        <v>11.15</v>
      </c>
      <c r="F2526">
        <v>114.09</v>
      </c>
      <c r="G2526">
        <v>6.367</v>
      </c>
      <c r="H2526">
        <v>-4.6559999999999997</v>
      </c>
      <c r="I2526">
        <v>2.2000000000000002</v>
      </c>
      <c r="J2526" s="38" t="s">
        <v>126</v>
      </c>
    </row>
    <row r="2527" spans="1:10" x14ac:dyDescent="0.25">
      <c r="A2527" s="5" t="s">
        <v>3153</v>
      </c>
      <c r="C2527">
        <v>16</v>
      </c>
      <c r="D2527">
        <v>136</v>
      </c>
      <c r="E2527">
        <v>11.24</v>
      </c>
      <c r="F2527">
        <v>112.8</v>
      </c>
      <c r="G2527">
        <v>6.38</v>
      </c>
      <c r="H2527">
        <v>-4.5890000000000004</v>
      </c>
      <c r="I2527">
        <v>2.2999999999999998</v>
      </c>
      <c r="J2527" s="38" t="s">
        <v>126</v>
      </c>
    </row>
    <row r="2528" spans="1:10" x14ac:dyDescent="0.25">
      <c r="A2528" s="5" t="s">
        <v>3154</v>
      </c>
      <c r="C2528">
        <v>16</v>
      </c>
      <c r="D2528">
        <v>135</v>
      </c>
      <c r="E2528">
        <v>11.34</v>
      </c>
      <c r="F2528">
        <v>111.52</v>
      </c>
      <c r="G2528">
        <v>6.3929999999999998</v>
      </c>
      <c r="H2528">
        <v>-4.5199999999999996</v>
      </c>
      <c r="I2528">
        <v>2.2999999999999998</v>
      </c>
      <c r="J2528" s="38" t="s">
        <v>126</v>
      </c>
    </row>
    <row r="2529" spans="1:10" x14ac:dyDescent="0.25">
      <c r="A2529" s="5" t="s">
        <v>3155</v>
      </c>
      <c r="C2529">
        <v>16</v>
      </c>
      <c r="D2529">
        <v>173.3</v>
      </c>
      <c r="E2529">
        <v>8.5500000000000007</v>
      </c>
      <c r="F2529">
        <v>168.19</v>
      </c>
      <c r="G2529">
        <v>6.4509999999999996</v>
      </c>
      <c r="H2529">
        <v>-6.4059999999999997</v>
      </c>
      <c r="I2529">
        <v>-0.3</v>
      </c>
      <c r="J2529" s="38" t="s">
        <v>218</v>
      </c>
    </row>
    <row r="2530" spans="1:10" x14ac:dyDescent="0.25">
      <c r="A2530" s="5" t="s">
        <v>3156</v>
      </c>
      <c r="C2530">
        <v>16</v>
      </c>
      <c r="D2530">
        <v>40.9</v>
      </c>
      <c r="E2530">
        <v>19.54</v>
      </c>
      <c r="F2530">
        <v>28.43</v>
      </c>
      <c r="G2530">
        <v>5.83</v>
      </c>
      <c r="H2530">
        <v>4.4039999999999999</v>
      </c>
      <c r="I2530">
        <v>18.100000000000001</v>
      </c>
      <c r="J2530" s="38" t="s">
        <v>219</v>
      </c>
    </row>
    <row r="2531" spans="1:10" x14ac:dyDescent="0.25">
      <c r="A2531" s="5" t="s">
        <v>2715</v>
      </c>
      <c r="C2531">
        <v>16</v>
      </c>
      <c r="D2531">
        <v>180</v>
      </c>
      <c r="E2531">
        <v>8.8699999999999992</v>
      </c>
      <c r="F2531">
        <v>180</v>
      </c>
      <c r="G2531">
        <v>6.4320000000000004</v>
      </c>
      <c r="H2531">
        <v>-6.4320000000000004</v>
      </c>
      <c r="I2531">
        <v>0.3</v>
      </c>
      <c r="J2531" s="38" t="s">
        <v>929</v>
      </c>
    </row>
    <row r="2532" spans="1:10" x14ac:dyDescent="0.25">
      <c r="A2532" s="5" t="s">
        <v>2730</v>
      </c>
      <c r="C2532">
        <v>16</v>
      </c>
      <c r="D2532">
        <v>165</v>
      </c>
      <c r="E2532">
        <v>9.09</v>
      </c>
      <c r="F2532">
        <v>154.16</v>
      </c>
      <c r="G2532">
        <v>6.6029999999999998</v>
      </c>
      <c r="H2532">
        <v>-6.3780000000000001</v>
      </c>
      <c r="I2532">
        <v>1.2</v>
      </c>
      <c r="J2532" s="38" t="s">
        <v>929</v>
      </c>
    </row>
    <row r="2533" spans="1:10" x14ac:dyDescent="0.25">
      <c r="A2533" s="5" t="s">
        <v>2745</v>
      </c>
      <c r="C2533">
        <v>16</v>
      </c>
      <c r="D2533">
        <v>150</v>
      </c>
      <c r="E2533">
        <v>9.9600000000000009</v>
      </c>
      <c r="F2533">
        <v>129.82</v>
      </c>
      <c r="G2533">
        <v>6.8769999999999998</v>
      </c>
      <c r="H2533">
        <v>-5.9560000000000004</v>
      </c>
      <c r="I2533">
        <v>2.2000000000000002</v>
      </c>
      <c r="J2533" s="38" t="s">
        <v>929</v>
      </c>
    </row>
    <row r="2534" spans="1:10" x14ac:dyDescent="0.25">
      <c r="A2534" s="5" t="s">
        <v>2760</v>
      </c>
      <c r="C2534">
        <v>16</v>
      </c>
      <c r="D2534">
        <v>135</v>
      </c>
      <c r="E2534">
        <v>11.42</v>
      </c>
      <c r="F2534">
        <v>108.65</v>
      </c>
      <c r="G2534">
        <v>7.1749999999999998</v>
      </c>
      <c r="H2534">
        <v>-5.0730000000000004</v>
      </c>
      <c r="I2534">
        <v>3.7</v>
      </c>
      <c r="J2534" s="38" t="s">
        <v>929</v>
      </c>
    </row>
    <row r="2535" spans="1:10" x14ac:dyDescent="0.25">
      <c r="A2535" s="5" t="s">
        <v>2775</v>
      </c>
      <c r="C2535">
        <v>16</v>
      </c>
      <c r="D2535">
        <v>120</v>
      </c>
      <c r="E2535">
        <v>13.22</v>
      </c>
      <c r="F2535">
        <v>90.8</v>
      </c>
      <c r="G2535">
        <v>7.452</v>
      </c>
      <c r="H2535">
        <v>-3.726</v>
      </c>
      <c r="I2535">
        <v>9.8000000000000007</v>
      </c>
      <c r="J2535" s="38" t="s">
        <v>929</v>
      </c>
    </row>
    <row r="2536" spans="1:10" x14ac:dyDescent="0.25">
      <c r="A2536" s="5" t="s">
        <v>2785</v>
      </c>
      <c r="C2536">
        <v>16</v>
      </c>
      <c r="D2536">
        <v>110</v>
      </c>
      <c r="E2536">
        <v>14.37</v>
      </c>
      <c r="F2536">
        <v>80.010000000000005</v>
      </c>
      <c r="G2536">
        <v>7.5209999999999999</v>
      </c>
      <c r="H2536">
        <v>-2.5720000000000001</v>
      </c>
      <c r="I2536">
        <v>21</v>
      </c>
      <c r="J2536" s="38" t="s">
        <v>929</v>
      </c>
    </row>
    <row r="2537" spans="1:10" x14ac:dyDescent="0.25">
      <c r="A2537" s="5" t="s">
        <v>2805</v>
      </c>
      <c r="C2537">
        <v>16</v>
      </c>
      <c r="D2537">
        <v>90</v>
      </c>
      <c r="E2537">
        <v>16.7</v>
      </c>
      <c r="F2537">
        <v>62.94</v>
      </c>
      <c r="G2537">
        <v>7.1840000000000002</v>
      </c>
      <c r="H2537">
        <v>0</v>
      </c>
      <c r="I2537">
        <v>21.7</v>
      </c>
      <c r="J2537" s="38" t="s">
        <v>929</v>
      </c>
    </row>
    <row r="2538" spans="1:10" x14ac:dyDescent="0.25">
      <c r="A2538" s="5" t="s">
        <v>2815</v>
      </c>
      <c r="C2538">
        <v>16</v>
      </c>
      <c r="D2538">
        <v>80</v>
      </c>
      <c r="E2538">
        <v>17.68</v>
      </c>
      <c r="F2538">
        <v>55.21</v>
      </c>
      <c r="G2538">
        <v>6.9850000000000003</v>
      </c>
      <c r="H2538">
        <v>1.2130000000000001</v>
      </c>
      <c r="I2538">
        <v>21.8</v>
      </c>
      <c r="J2538" s="38" t="s">
        <v>929</v>
      </c>
    </row>
    <row r="2539" spans="1:10" x14ac:dyDescent="0.25">
      <c r="A2539" s="5" t="s">
        <v>2820</v>
      </c>
      <c r="C2539">
        <v>16</v>
      </c>
      <c r="D2539">
        <v>75</v>
      </c>
      <c r="E2539">
        <v>18.100000000000001</v>
      </c>
      <c r="F2539">
        <v>51.48</v>
      </c>
      <c r="G2539">
        <v>6.875</v>
      </c>
      <c r="H2539">
        <v>1.7789999999999999</v>
      </c>
      <c r="I2539">
        <v>21.8</v>
      </c>
      <c r="J2539" s="38" t="s">
        <v>929</v>
      </c>
    </row>
    <row r="2540" spans="1:10" x14ac:dyDescent="0.25">
      <c r="A2540" s="5" t="s">
        <v>2825</v>
      </c>
      <c r="C2540">
        <v>16</v>
      </c>
      <c r="D2540">
        <v>70</v>
      </c>
      <c r="E2540">
        <v>18.489999999999998</v>
      </c>
      <c r="F2540">
        <v>47.88</v>
      </c>
      <c r="G2540">
        <v>6.7510000000000003</v>
      </c>
      <c r="H2540">
        <v>2.3090000000000002</v>
      </c>
      <c r="I2540">
        <v>21.8</v>
      </c>
      <c r="J2540" s="38" t="s">
        <v>929</v>
      </c>
    </row>
    <row r="2541" spans="1:10" x14ac:dyDescent="0.25">
      <c r="A2541" s="5" t="s">
        <v>2835</v>
      </c>
      <c r="C2541">
        <v>16</v>
      </c>
      <c r="D2541">
        <v>60</v>
      </c>
      <c r="E2541">
        <v>19.14</v>
      </c>
      <c r="F2541">
        <v>41.03</v>
      </c>
      <c r="G2541">
        <v>6.4290000000000003</v>
      </c>
      <c r="H2541">
        <v>3.2149999999999999</v>
      </c>
      <c r="I2541">
        <v>21.7</v>
      </c>
      <c r="J2541" s="38" t="s">
        <v>929</v>
      </c>
    </row>
    <row r="2542" spans="1:10" x14ac:dyDescent="0.25">
      <c r="A2542" s="5" t="s">
        <v>3157</v>
      </c>
      <c r="C2542">
        <v>16</v>
      </c>
      <c r="D2542">
        <v>174.9</v>
      </c>
      <c r="E2542">
        <v>8.8800000000000008</v>
      </c>
      <c r="F2542">
        <v>171.15</v>
      </c>
      <c r="G2542">
        <v>6.4740000000000002</v>
      </c>
      <c r="H2542">
        <v>-6.4480000000000004</v>
      </c>
      <c r="I2542">
        <v>0.6</v>
      </c>
      <c r="J2542" s="38" t="s">
        <v>1051</v>
      </c>
    </row>
    <row r="2543" spans="1:10" x14ac:dyDescent="0.25">
      <c r="A2543" s="5" t="s">
        <v>2837</v>
      </c>
      <c r="C2543">
        <v>16</v>
      </c>
      <c r="D2543">
        <v>180</v>
      </c>
      <c r="E2543">
        <v>8.8699999999999992</v>
      </c>
      <c r="F2543">
        <v>180</v>
      </c>
      <c r="G2543">
        <v>6.4279999999999999</v>
      </c>
      <c r="H2543">
        <v>-6.4279999999999999</v>
      </c>
      <c r="I2543">
        <v>0.3</v>
      </c>
      <c r="J2543" s="38" t="s">
        <v>1053</v>
      </c>
    </row>
    <row r="2544" spans="1:10" x14ac:dyDescent="0.25">
      <c r="A2544" s="5" t="s">
        <v>2852</v>
      </c>
      <c r="C2544">
        <v>16</v>
      </c>
      <c r="D2544">
        <v>165</v>
      </c>
      <c r="E2544">
        <v>9.08</v>
      </c>
      <c r="F2544">
        <v>154.13999999999999</v>
      </c>
      <c r="G2544">
        <v>6.6059999999999999</v>
      </c>
      <c r="H2544">
        <v>-6.3810000000000002</v>
      </c>
      <c r="I2544">
        <v>1.2</v>
      </c>
      <c r="J2544" s="38" t="s">
        <v>1053</v>
      </c>
    </row>
    <row r="2545" spans="1:10" x14ac:dyDescent="0.25">
      <c r="A2545" s="5" t="s">
        <v>2867</v>
      </c>
      <c r="C2545">
        <v>16</v>
      </c>
      <c r="D2545">
        <v>150</v>
      </c>
      <c r="E2545">
        <v>9.9499999999999993</v>
      </c>
      <c r="F2545">
        <v>129.78</v>
      </c>
      <c r="G2545">
        <v>6.8819999999999997</v>
      </c>
      <c r="H2545">
        <v>-5.96</v>
      </c>
      <c r="I2545">
        <v>2.2000000000000002</v>
      </c>
      <c r="J2545" s="38" t="s">
        <v>1053</v>
      </c>
    </row>
    <row r="2546" spans="1:10" x14ac:dyDescent="0.25">
      <c r="A2546" s="5" t="s">
        <v>2882</v>
      </c>
      <c r="C2546">
        <v>16</v>
      </c>
      <c r="D2546">
        <v>135</v>
      </c>
      <c r="E2546">
        <v>11.4</v>
      </c>
      <c r="F2546">
        <v>108.54</v>
      </c>
      <c r="G2546">
        <v>7.1920000000000002</v>
      </c>
      <c r="H2546">
        <v>-5.085</v>
      </c>
      <c r="I2546">
        <v>3.6</v>
      </c>
      <c r="J2546" s="38" t="s">
        <v>1053</v>
      </c>
    </row>
    <row r="2547" spans="1:10" x14ac:dyDescent="0.25">
      <c r="A2547" s="5" t="s">
        <v>2897</v>
      </c>
      <c r="C2547">
        <v>16</v>
      </c>
      <c r="D2547">
        <v>120</v>
      </c>
      <c r="E2547">
        <v>13.22</v>
      </c>
      <c r="F2547">
        <v>90.64</v>
      </c>
      <c r="G2547">
        <v>7.4880000000000004</v>
      </c>
      <c r="H2547">
        <v>-3.7440000000000002</v>
      </c>
      <c r="I2547">
        <v>8.5</v>
      </c>
      <c r="J2547" s="38" t="s">
        <v>1053</v>
      </c>
    </row>
    <row r="2548" spans="1:10" x14ac:dyDescent="0.25">
      <c r="A2548" s="5" t="s">
        <v>2907</v>
      </c>
      <c r="C2548">
        <v>16</v>
      </c>
      <c r="D2548">
        <v>110</v>
      </c>
      <c r="E2548">
        <v>14.43</v>
      </c>
      <c r="F2548">
        <v>79.849999999999994</v>
      </c>
      <c r="G2548">
        <v>7.6059999999999999</v>
      </c>
      <c r="H2548">
        <v>-2.601</v>
      </c>
      <c r="I2548">
        <v>18.600000000000001</v>
      </c>
      <c r="J2548" s="38" t="s">
        <v>1053</v>
      </c>
    </row>
    <row r="2549" spans="1:10" x14ac:dyDescent="0.25">
      <c r="A2549" s="5" t="s">
        <v>2927</v>
      </c>
      <c r="C2549">
        <v>16</v>
      </c>
      <c r="D2549">
        <v>90</v>
      </c>
      <c r="E2549">
        <v>16.73</v>
      </c>
      <c r="F2549">
        <v>62.65</v>
      </c>
      <c r="G2549">
        <v>7.2720000000000002</v>
      </c>
      <c r="H2549">
        <v>0</v>
      </c>
      <c r="I2549">
        <v>21.6</v>
      </c>
      <c r="J2549" s="38" t="s">
        <v>1053</v>
      </c>
    </row>
    <row r="2550" spans="1:10" x14ac:dyDescent="0.25">
      <c r="A2550" s="5" t="s">
        <v>2937</v>
      </c>
      <c r="C2550">
        <v>16</v>
      </c>
      <c r="D2550">
        <v>80</v>
      </c>
      <c r="E2550">
        <v>17.7</v>
      </c>
      <c r="F2550">
        <v>55.02</v>
      </c>
      <c r="G2550">
        <v>7.0490000000000004</v>
      </c>
      <c r="H2550">
        <v>1.224</v>
      </c>
      <c r="I2550">
        <v>21.7</v>
      </c>
      <c r="J2550" s="38" t="s">
        <v>1053</v>
      </c>
    </row>
    <row r="2551" spans="1:10" x14ac:dyDescent="0.25">
      <c r="A2551" s="5" t="s">
        <v>2942</v>
      </c>
      <c r="C2551">
        <v>16</v>
      </c>
      <c r="D2551">
        <v>75</v>
      </c>
      <c r="E2551">
        <v>18.100000000000001</v>
      </c>
      <c r="F2551">
        <v>51.31</v>
      </c>
      <c r="G2551">
        <v>6.931</v>
      </c>
      <c r="H2551">
        <v>1.794</v>
      </c>
      <c r="I2551">
        <v>21.7</v>
      </c>
      <c r="J2551" s="38" t="s">
        <v>1053</v>
      </c>
    </row>
    <row r="2552" spans="1:10" x14ac:dyDescent="0.25">
      <c r="A2552" s="5" t="s">
        <v>2947</v>
      </c>
      <c r="C2552">
        <v>16</v>
      </c>
      <c r="D2552">
        <v>70</v>
      </c>
      <c r="E2552">
        <v>18.489999999999998</v>
      </c>
      <c r="F2552">
        <v>47.72</v>
      </c>
      <c r="G2552">
        <v>6.8049999999999997</v>
      </c>
      <c r="H2552">
        <v>2.327</v>
      </c>
      <c r="I2552">
        <v>21.7</v>
      </c>
      <c r="J2552" s="38" t="s">
        <v>1053</v>
      </c>
    </row>
    <row r="2553" spans="1:10" x14ac:dyDescent="0.25">
      <c r="A2553" s="5" t="s">
        <v>2957</v>
      </c>
      <c r="C2553">
        <v>16</v>
      </c>
      <c r="D2553">
        <v>60</v>
      </c>
      <c r="E2553">
        <v>19.18</v>
      </c>
      <c r="F2553">
        <v>40.85</v>
      </c>
      <c r="G2553">
        <v>6.5039999999999996</v>
      </c>
      <c r="H2553">
        <v>3.2519999999999998</v>
      </c>
      <c r="I2553">
        <v>21.8</v>
      </c>
      <c r="J2553" s="38" t="s">
        <v>1053</v>
      </c>
    </row>
    <row r="2554" spans="1:10" x14ac:dyDescent="0.25">
      <c r="A2554" s="5" t="s">
        <v>3158</v>
      </c>
      <c r="C2554">
        <v>16</v>
      </c>
      <c r="D2554">
        <v>174.5</v>
      </c>
      <c r="E2554">
        <v>8.8699999999999992</v>
      </c>
      <c r="F2554">
        <v>170.52</v>
      </c>
      <c r="G2554">
        <v>6.4770000000000003</v>
      </c>
      <c r="H2554">
        <v>-6.4470000000000001</v>
      </c>
      <c r="I2554">
        <v>0.6</v>
      </c>
      <c r="J2554" s="38" t="s">
        <v>1175</v>
      </c>
    </row>
    <row r="2555" spans="1:10" x14ac:dyDescent="0.25">
      <c r="A2555" s="5" t="s">
        <v>2959</v>
      </c>
      <c r="C2555">
        <v>16</v>
      </c>
      <c r="D2555">
        <v>180</v>
      </c>
      <c r="E2555">
        <v>8.74</v>
      </c>
      <c r="F2555">
        <v>180</v>
      </c>
      <c r="G2555">
        <v>6.1520000000000001</v>
      </c>
      <c r="H2555">
        <v>-6.1520000000000001</v>
      </c>
      <c r="I2555">
        <v>0.4</v>
      </c>
      <c r="J2555" s="38" t="s">
        <v>122</v>
      </c>
    </row>
    <row r="2556" spans="1:10" x14ac:dyDescent="0.25">
      <c r="A2556" s="5" t="s">
        <v>2974</v>
      </c>
      <c r="C2556">
        <v>16</v>
      </c>
      <c r="D2556">
        <v>165</v>
      </c>
      <c r="E2556">
        <v>8.9</v>
      </c>
      <c r="F2556">
        <v>154.36000000000001</v>
      </c>
      <c r="G2556">
        <v>6.3540000000000001</v>
      </c>
      <c r="H2556">
        <v>-6.1369999999999996</v>
      </c>
      <c r="I2556">
        <v>1.4</v>
      </c>
      <c r="J2556" s="38" t="s">
        <v>122</v>
      </c>
    </row>
    <row r="2557" spans="1:10" x14ac:dyDescent="0.25">
      <c r="A2557" s="5" t="s">
        <v>2989</v>
      </c>
      <c r="C2557">
        <v>16</v>
      </c>
      <c r="D2557">
        <v>150</v>
      </c>
      <c r="E2557">
        <v>9.8000000000000007</v>
      </c>
      <c r="F2557">
        <v>130.56</v>
      </c>
      <c r="G2557">
        <v>6.5259999999999998</v>
      </c>
      <c r="H2557">
        <v>-5.6520000000000001</v>
      </c>
      <c r="I2557">
        <v>2.2000000000000002</v>
      </c>
      <c r="J2557" s="38" t="s">
        <v>122</v>
      </c>
    </row>
    <row r="2558" spans="1:10" x14ac:dyDescent="0.25">
      <c r="A2558" s="5" t="s">
        <v>3004</v>
      </c>
      <c r="C2558">
        <v>16</v>
      </c>
      <c r="D2558">
        <v>135</v>
      </c>
      <c r="E2558">
        <v>11.2</v>
      </c>
      <c r="F2558">
        <v>109.94</v>
      </c>
      <c r="G2558">
        <v>6.7110000000000003</v>
      </c>
      <c r="H2558">
        <v>-4.7460000000000004</v>
      </c>
      <c r="I2558">
        <v>3</v>
      </c>
      <c r="J2558" s="38" t="s">
        <v>122</v>
      </c>
    </row>
    <row r="2559" spans="1:10" x14ac:dyDescent="0.25">
      <c r="A2559" s="5" t="s">
        <v>3019</v>
      </c>
      <c r="C2559">
        <v>16</v>
      </c>
      <c r="D2559">
        <v>120</v>
      </c>
      <c r="E2559">
        <v>12.9</v>
      </c>
      <c r="F2559">
        <v>92.12</v>
      </c>
      <c r="G2559">
        <v>6.9660000000000002</v>
      </c>
      <c r="H2559">
        <v>-3.4830000000000001</v>
      </c>
      <c r="I2559">
        <v>4.2</v>
      </c>
      <c r="J2559" s="38" t="s">
        <v>122</v>
      </c>
    </row>
    <row r="2560" spans="1:10" x14ac:dyDescent="0.25">
      <c r="A2560" s="5" t="s">
        <v>3029</v>
      </c>
      <c r="C2560">
        <v>16</v>
      </c>
      <c r="D2560">
        <v>110</v>
      </c>
      <c r="E2560">
        <v>14.13</v>
      </c>
      <c r="F2560">
        <v>81.489999999999995</v>
      </c>
      <c r="G2560">
        <v>7.1619999999999999</v>
      </c>
      <c r="H2560">
        <v>-2.4500000000000002</v>
      </c>
      <c r="I2560">
        <v>7</v>
      </c>
      <c r="J2560" s="38" t="s">
        <v>122</v>
      </c>
    </row>
    <row r="2561" spans="1:10" x14ac:dyDescent="0.25">
      <c r="A2561" s="5" t="s">
        <v>3049</v>
      </c>
      <c r="C2561">
        <v>16</v>
      </c>
      <c r="D2561">
        <v>90</v>
      </c>
      <c r="E2561">
        <v>16.37</v>
      </c>
      <c r="F2561">
        <v>62.17</v>
      </c>
      <c r="G2561">
        <v>7.25</v>
      </c>
      <c r="H2561">
        <v>0</v>
      </c>
      <c r="I2561">
        <v>21.1</v>
      </c>
      <c r="J2561" s="38" t="s">
        <v>122</v>
      </c>
    </row>
    <row r="2562" spans="1:10" x14ac:dyDescent="0.25">
      <c r="A2562" s="5" t="s">
        <v>3059</v>
      </c>
      <c r="C2562">
        <v>16</v>
      </c>
      <c r="D2562">
        <v>80</v>
      </c>
      <c r="E2562">
        <v>17.37</v>
      </c>
      <c r="F2562">
        <v>54.51</v>
      </c>
      <c r="G2562">
        <v>7.0869999999999997</v>
      </c>
      <c r="H2562">
        <v>1.2310000000000001</v>
      </c>
      <c r="I2562">
        <v>21.2</v>
      </c>
      <c r="J2562" s="38" t="s">
        <v>122</v>
      </c>
    </row>
    <row r="2563" spans="1:10" x14ac:dyDescent="0.25">
      <c r="A2563" s="5" t="s">
        <v>3064</v>
      </c>
      <c r="C2563">
        <v>16</v>
      </c>
      <c r="D2563">
        <v>75</v>
      </c>
      <c r="E2563">
        <v>17.82</v>
      </c>
      <c r="F2563">
        <v>50.84</v>
      </c>
      <c r="G2563">
        <v>6.9939999999999998</v>
      </c>
      <c r="H2563">
        <v>1.81</v>
      </c>
      <c r="I2563">
        <v>21.2</v>
      </c>
      <c r="J2563" s="38" t="s">
        <v>122</v>
      </c>
    </row>
    <row r="2564" spans="1:10" x14ac:dyDescent="0.25">
      <c r="A2564" s="5" t="s">
        <v>3069</v>
      </c>
      <c r="C2564">
        <v>16</v>
      </c>
      <c r="D2564">
        <v>70</v>
      </c>
      <c r="E2564">
        <v>18.23</v>
      </c>
      <c r="F2564">
        <v>47.26</v>
      </c>
      <c r="G2564">
        <v>6.8920000000000003</v>
      </c>
      <c r="H2564">
        <v>2.3570000000000002</v>
      </c>
      <c r="I2564">
        <v>21.1</v>
      </c>
      <c r="J2564" s="38" t="s">
        <v>122</v>
      </c>
    </row>
    <row r="2565" spans="1:10" x14ac:dyDescent="0.25">
      <c r="A2565" s="5" t="s">
        <v>3079</v>
      </c>
      <c r="C2565">
        <v>16</v>
      </c>
      <c r="D2565">
        <v>60</v>
      </c>
      <c r="E2565">
        <v>18.93</v>
      </c>
      <c r="F2565">
        <v>40.35</v>
      </c>
      <c r="G2565">
        <v>6.6559999999999997</v>
      </c>
      <c r="H2565">
        <v>3.3279999999999998</v>
      </c>
      <c r="I2565">
        <v>20.9</v>
      </c>
      <c r="J2565" s="38" t="s">
        <v>122</v>
      </c>
    </row>
    <row r="2566" spans="1:10" x14ac:dyDescent="0.25">
      <c r="A2566" s="5" t="s">
        <v>3087</v>
      </c>
      <c r="C2566">
        <v>16</v>
      </c>
      <c r="D2566">
        <v>52</v>
      </c>
      <c r="E2566">
        <v>19.329999999999998</v>
      </c>
      <c r="F2566">
        <v>35.07</v>
      </c>
      <c r="G2566">
        <v>6.4139999999999997</v>
      </c>
      <c r="H2566">
        <v>3.9489999999999998</v>
      </c>
      <c r="I2566">
        <v>20.6</v>
      </c>
      <c r="J2566" s="38" t="s">
        <v>122</v>
      </c>
    </row>
    <row r="2567" spans="1:10" x14ac:dyDescent="0.25">
      <c r="A2567" s="5" t="s">
        <v>3108</v>
      </c>
      <c r="C2567">
        <v>16</v>
      </c>
      <c r="D2567">
        <v>172.8</v>
      </c>
      <c r="E2567">
        <v>8.7200000000000006</v>
      </c>
      <c r="F2567">
        <v>167.66</v>
      </c>
      <c r="G2567">
        <v>6.2510000000000003</v>
      </c>
      <c r="H2567">
        <v>-6.202</v>
      </c>
      <c r="I2567">
        <v>0.9</v>
      </c>
      <c r="J2567" s="38" t="s">
        <v>220</v>
      </c>
    </row>
    <row r="2568" spans="1:10" x14ac:dyDescent="0.25">
      <c r="A2568" s="5" t="s">
        <v>3109</v>
      </c>
      <c r="C2568">
        <v>16</v>
      </c>
      <c r="D2568">
        <v>180</v>
      </c>
      <c r="E2568">
        <v>8.57</v>
      </c>
      <c r="F2568">
        <v>180</v>
      </c>
      <c r="G2568">
        <v>6.3520000000000003</v>
      </c>
      <c r="H2568">
        <v>-6.3520000000000003</v>
      </c>
      <c r="I2568">
        <v>-0.3</v>
      </c>
      <c r="J2568" s="38" t="s">
        <v>126</v>
      </c>
    </row>
    <row r="2569" spans="1:10" x14ac:dyDescent="0.25">
      <c r="A2569" s="5" t="s">
        <v>3159</v>
      </c>
      <c r="C2569">
        <v>16</v>
      </c>
      <c r="D2569">
        <v>165</v>
      </c>
      <c r="E2569">
        <v>8.83</v>
      </c>
      <c r="F2569">
        <v>154.05000000000001</v>
      </c>
      <c r="G2569">
        <v>6.4790000000000001</v>
      </c>
      <c r="H2569">
        <v>-6.258</v>
      </c>
      <c r="I2569">
        <v>-0.1</v>
      </c>
      <c r="J2569" s="38" t="s">
        <v>126</v>
      </c>
    </row>
    <row r="2570" spans="1:10" x14ac:dyDescent="0.25">
      <c r="A2570" s="5" t="s">
        <v>3160</v>
      </c>
      <c r="C2570">
        <v>16</v>
      </c>
      <c r="D2570">
        <v>150</v>
      </c>
      <c r="E2570">
        <v>9.92</v>
      </c>
      <c r="F2570">
        <v>131.19999999999999</v>
      </c>
      <c r="G2570">
        <v>6.3929999999999998</v>
      </c>
      <c r="H2570">
        <v>-5.5359999999999996</v>
      </c>
      <c r="I2570">
        <v>1.4</v>
      </c>
      <c r="J2570" s="38" t="s">
        <v>126</v>
      </c>
    </row>
    <row r="2571" spans="1:10" x14ac:dyDescent="0.25">
      <c r="A2571" s="5" t="s">
        <v>3161</v>
      </c>
      <c r="C2571">
        <v>16</v>
      </c>
      <c r="D2571">
        <v>135</v>
      </c>
      <c r="E2571">
        <v>11.34</v>
      </c>
      <c r="F2571">
        <v>111.52</v>
      </c>
      <c r="G2571">
        <v>6.3929999999999998</v>
      </c>
      <c r="H2571">
        <v>-4.5199999999999996</v>
      </c>
      <c r="I2571">
        <v>2.2999999999999998</v>
      </c>
      <c r="J2571" s="38" t="s">
        <v>126</v>
      </c>
    </row>
    <row r="2572" spans="1:10" x14ac:dyDescent="0.25">
      <c r="A2572" s="5" t="s">
        <v>3155</v>
      </c>
      <c r="C2572">
        <v>16</v>
      </c>
      <c r="D2572">
        <v>173.3</v>
      </c>
      <c r="E2572">
        <v>8.5500000000000007</v>
      </c>
      <c r="F2572">
        <v>168.19</v>
      </c>
      <c r="G2572">
        <v>6.4509999999999996</v>
      </c>
      <c r="H2572">
        <v>-6.4059999999999997</v>
      </c>
      <c r="I2572">
        <v>-0.3</v>
      </c>
      <c r="J2572" s="38" t="s">
        <v>218</v>
      </c>
    </row>
    <row r="2573" spans="1:10" x14ac:dyDescent="0.25">
      <c r="A2573" s="5" t="s">
        <v>3156</v>
      </c>
      <c r="C2573">
        <v>16</v>
      </c>
      <c r="D2573">
        <v>40.9</v>
      </c>
      <c r="E2573">
        <v>19.54</v>
      </c>
      <c r="F2573">
        <v>28.43</v>
      </c>
      <c r="G2573">
        <v>5.83</v>
      </c>
      <c r="H2573">
        <v>4.4039999999999999</v>
      </c>
      <c r="I2573">
        <v>18.100000000000001</v>
      </c>
      <c r="J2573" s="38" t="s">
        <v>219</v>
      </c>
    </row>
    <row r="2574" spans="1:10" x14ac:dyDescent="0.25">
      <c r="A2574" s="5" t="s">
        <v>200</v>
      </c>
    </row>
    <row r="2575" spans="1:10" x14ac:dyDescent="0.25">
      <c r="A2575" s="5" t="s">
        <v>266</v>
      </c>
      <c r="C2575" t="s">
        <v>194</v>
      </c>
      <c r="D2575" t="s">
        <v>104</v>
      </c>
      <c r="E2575" t="s">
        <v>105</v>
      </c>
      <c r="F2575" t="s">
        <v>106</v>
      </c>
      <c r="G2575" t="s">
        <v>205</v>
      </c>
      <c r="H2575" t="s">
        <v>108</v>
      </c>
      <c r="I2575" t="s">
        <v>206</v>
      </c>
      <c r="J2575" s="38" t="s">
        <v>37</v>
      </c>
    </row>
    <row r="2576" spans="1:10" x14ac:dyDescent="0.25">
      <c r="A2576" s="5" t="s">
        <v>200</v>
      </c>
    </row>
    <row r="2577" spans="1:10" x14ac:dyDescent="0.25">
      <c r="A2577" s="5" t="s">
        <v>3162</v>
      </c>
      <c r="C2577">
        <v>20</v>
      </c>
      <c r="D2577">
        <v>180</v>
      </c>
      <c r="E2577">
        <v>12.05</v>
      </c>
      <c r="F2577">
        <v>180</v>
      </c>
      <c r="G2577">
        <v>7.0860000000000003</v>
      </c>
      <c r="H2577">
        <v>-7.0860000000000003</v>
      </c>
      <c r="I2577">
        <v>0.5</v>
      </c>
      <c r="J2577" s="38" t="s">
        <v>929</v>
      </c>
    </row>
    <row r="2578" spans="1:10" x14ac:dyDescent="0.25">
      <c r="A2578" s="5" t="s">
        <v>3163</v>
      </c>
      <c r="C2578">
        <v>20</v>
      </c>
      <c r="D2578">
        <v>179</v>
      </c>
      <c r="E2578">
        <v>12.04</v>
      </c>
      <c r="F2578">
        <v>178.41</v>
      </c>
      <c r="G2578">
        <v>7.0919999999999996</v>
      </c>
      <c r="H2578">
        <v>-7.0910000000000002</v>
      </c>
      <c r="I2578">
        <v>0.6</v>
      </c>
      <c r="J2578" s="38" t="s">
        <v>929</v>
      </c>
    </row>
    <row r="2579" spans="1:10" x14ac:dyDescent="0.25">
      <c r="A2579" s="5" t="s">
        <v>3164</v>
      </c>
      <c r="C2579">
        <v>20</v>
      </c>
      <c r="D2579">
        <v>178</v>
      </c>
      <c r="E2579">
        <v>12.04</v>
      </c>
      <c r="F2579">
        <v>176.82</v>
      </c>
      <c r="G2579">
        <v>7.1</v>
      </c>
      <c r="H2579">
        <v>-7.0949999999999998</v>
      </c>
      <c r="I2579">
        <v>0.7</v>
      </c>
      <c r="J2579" s="38" t="s">
        <v>929</v>
      </c>
    </row>
    <row r="2580" spans="1:10" x14ac:dyDescent="0.25">
      <c r="A2580" s="5" t="s">
        <v>3165</v>
      </c>
      <c r="C2580">
        <v>20</v>
      </c>
      <c r="D2580">
        <v>177</v>
      </c>
      <c r="E2580">
        <v>12.04</v>
      </c>
      <c r="F2580">
        <v>175.23</v>
      </c>
      <c r="G2580">
        <v>7.1079999999999997</v>
      </c>
      <c r="H2580">
        <v>-7.0979999999999999</v>
      </c>
      <c r="I2580">
        <v>0.8</v>
      </c>
      <c r="J2580" s="38" t="s">
        <v>929</v>
      </c>
    </row>
    <row r="2581" spans="1:10" x14ac:dyDescent="0.25">
      <c r="A2581" s="5" t="s">
        <v>3166</v>
      </c>
      <c r="C2581">
        <v>20</v>
      </c>
      <c r="D2581">
        <v>176</v>
      </c>
      <c r="E2581">
        <v>12.04</v>
      </c>
      <c r="F2581">
        <v>173.64</v>
      </c>
      <c r="G2581">
        <v>7.1159999999999997</v>
      </c>
      <c r="H2581">
        <v>-7.0990000000000002</v>
      </c>
      <c r="I2581">
        <v>0.8</v>
      </c>
      <c r="J2581" s="38" t="s">
        <v>929</v>
      </c>
    </row>
    <row r="2582" spans="1:10" x14ac:dyDescent="0.25">
      <c r="A2582" s="5" t="s">
        <v>3167</v>
      </c>
      <c r="C2582">
        <v>20</v>
      </c>
      <c r="D2582">
        <v>175</v>
      </c>
      <c r="E2582">
        <v>12.05</v>
      </c>
      <c r="F2582">
        <v>172.04</v>
      </c>
      <c r="G2582">
        <v>7.1260000000000003</v>
      </c>
      <c r="H2582">
        <v>-7.0990000000000002</v>
      </c>
      <c r="I2582">
        <v>0.9</v>
      </c>
      <c r="J2582" s="38" t="s">
        <v>929</v>
      </c>
    </row>
    <row r="2583" spans="1:10" x14ac:dyDescent="0.25">
      <c r="A2583" s="5" t="s">
        <v>3168</v>
      </c>
      <c r="C2583">
        <v>20</v>
      </c>
      <c r="D2583">
        <v>174</v>
      </c>
      <c r="E2583">
        <v>12.06</v>
      </c>
      <c r="F2583">
        <v>170.45</v>
      </c>
      <c r="G2583">
        <v>7.1360000000000001</v>
      </c>
      <c r="H2583">
        <v>-7.0960000000000001</v>
      </c>
      <c r="I2583">
        <v>1</v>
      </c>
      <c r="J2583" s="38" t="s">
        <v>929</v>
      </c>
    </row>
    <row r="2584" spans="1:10" x14ac:dyDescent="0.25">
      <c r="A2584" s="5" t="s">
        <v>3169</v>
      </c>
      <c r="C2584">
        <v>20</v>
      </c>
      <c r="D2584">
        <v>173</v>
      </c>
      <c r="E2584">
        <v>12.07</v>
      </c>
      <c r="F2584">
        <v>168.86</v>
      </c>
      <c r="G2584">
        <v>7.1459999999999999</v>
      </c>
      <c r="H2584">
        <v>-7.093</v>
      </c>
      <c r="I2584">
        <v>1.1000000000000001</v>
      </c>
      <c r="J2584" s="38" t="s">
        <v>929</v>
      </c>
    </row>
    <row r="2585" spans="1:10" x14ac:dyDescent="0.25">
      <c r="A2585" s="5" t="s">
        <v>3170</v>
      </c>
      <c r="C2585">
        <v>20</v>
      </c>
      <c r="D2585">
        <v>172</v>
      </c>
      <c r="E2585">
        <v>12.08</v>
      </c>
      <c r="F2585">
        <v>167.27</v>
      </c>
      <c r="G2585">
        <v>7.157</v>
      </c>
      <c r="H2585">
        <v>-7.0869999999999997</v>
      </c>
      <c r="I2585">
        <v>1.2</v>
      </c>
      <c r="J2585" s="38" t="s">
        <v>929</v>
      </c>
    </row>
    <row r="2586" spans="1:10" x14ac:dyDescent="0.25">
      <c r="A2586" s="5" t="s">
        <v>3171</v>
      </c>
      <c r="C2586">
        <v>20</v>
      </c>
      <c r="D2586">
        <v>171</v>
      </c>
      <c r="E2586">
        <v>12.1</v>
      </c>
      <c r="F2586">
        <v>165.69</v>
      </c>
      <c r="G2586">
        <v>7.1689999999999996</v>
      </c>
      <c r="H2586">
        <v>-7.08</v>
      </c>
      <c r="I2586">
        <v>1.3</v>
      </c>
      <c r="J2586" s="38" t="s">
        <v>929</v>
      </c>
    </row>
    <row r="2587" spans="1:10" x14ac:dyDescent="0.25">
      <c r="A2587" s="5" t="s">
        <v>3172</v>
      </c>
      <c r="C2587">
        <v>20</v>
      </c>
      <c r="D2587">
        <v>170</v>
      </c>
      <c r="E2587">
        <v>12.12</v>
      </c>
      <c r="F2587">
        <v>164.1</v>
      </c>
      <c r="G2587">
        <v>7.181</v>
      </c>
      <c r="H2587">
        <v>-7.0720000000000001</v>
      </c>
      <c r="I2587">
        <v>1.3</v>
      </c>
      <c r="J2587" s="38" t="s">
        <v>929</v>
      </c>
    </row>
    <row r="2588" spans="1:10" x14ac:dyDescent="0.25">
      <c r="A2588" s="5" t="s">
        <v>3173</v>
      </c>
      <c r="C2588">
        <v>20</v>
      </c>
      <c r="D2588">
        <v>169</v>
      </c>
      <c r="E2588">
        <v>12.15</v>
      </c>
      <c r="F2588">
        <v>162.52000000000001</v>
      </c>
      <c r="G2588">
        <v>7.1929999999999996</v>
      </c>
      <c r="H2588">
        <v>-7.0609999999999999</v>
      </c>
      <c r="I2588">
        <v>1.4</v>
      </c>
      <c r="J2588" s="38" t="s">
        <v>929</v>
      </c>
    </row>
    <row r="2589" spans="1:10" x14ac:dyDescent="0.25">
      <c r="A2589" s="5" t="s">
        <v>3174</v>
      </c>
      <c r="C2589">
        <v>20</v>
      </c>
      <c r="D2589">
        <v>168</v>
      </c>
      <c r="E2589">
        <v>12.17</v>
      </c>
      <c r="F2589">
        <v>160.93</v>
      </c>
      <c r="G2589">
        <v>7.2069999999999999</v>
      </c>
      <c r="H2589">
        <v>-7.0490000000000004</v>
      </c>
      <c r="I2589">
        <v>1.5</v>
      </c>
      <c r="J2589" s="38" t="s">
        <v>929</v>
      </c>
    </row>
    <row r="2590" spans="1:10" x14ac:dyDescent="0.25">
      <c r="A2590" s="5" t="s">
        <v>3175</v>
      </c>
      <c r="C2590">
        <v>20</v>
      </c>
      <c r="D2590">
        <v>167</v>
      </c>
      <c r="E2590">
        <v>12.2</v>
      </c>
      <c r="F2590">
        <v>159.36000000000001</v>
      </c>
      <c r="G2590">
        <v>7.22</v>
      </c>
      <c r="H2590">
        <v>-7.0350000000000001</v>
      </c>
      <c r="I2590">
        <v>1.6</v>
      </c>
      <c r="J2590" s="38" t="s">
        <v>929</v>
      </c>
    </row>
    <row r="2591" spans="1:10" x14ac:dyDescent="0.25">
      <c r="A2591" s="5" t="s">
        <v>3176</v>
      </c>
      <c r="C2591">
        <v>20</v>
      </c>
      <c r="D2591">
        <v>166</v>
      </c>
      <c r="E2591">
        <v>12.24</v>
      </c>
      <c r="F2591">
        <v>157.78</v>
      </c>
      <c r="G2591">
        <v>7.234</v>
      </c>
      <c r="H2591">
        <v>-7.0190000000000001</v>
      </c>
      <c r="I2591">
        <v>1.7</v>
      </c>
      <c r="J2591" s="38" t="s">
        <v>929</v>
      </c>
    </row>
    <row r="2592" spans="1:10" x14ac:dyDescent="0.25">
      <c r="A2592" s="5" t="s">
        <v>3177</v>
      </c>
      <c r="C2592">
        <v>20</v>
      </c>
      <c r="D2592">
        <v>165</v>
      </c>
      <c r="E2592">
        <v>12.27</v>
      </c>
      <c r="F2592">
        <v>156.21</v>
      </c>
      <c r="G2592">
        <v>7.2489999999999997</v>
      </c>
      <c r="H2592">
        <v>-7.0019999999999998</v>
      </c>
      <c r="I2592">
        <v>1.7</v>
      </c>
      <c r="J2592" s="38" t="s">
        <v>929</v>
      </c>
    </row>
    <row r="2593" spans="1:10" x14ac:dyDescent="0.25">
      <c r="A2593" s="5" t="s">
        <v>3178</v>
      </c>
      <c r="C2593">
        <v>20</v>
      </c>
      <c r="D2593">
        <v>164</v>
      </c>
      <c r="E2593">
        <v>12.31</v>
      </c>
      <c r="F2593">
        <v>154.65</v>
      </c>
      <c r="G2593">
        <v>7.2640000000000002</v>
      </c>
      <c r="H2593">
        <v>-6.9829999999999997</v>
      </c>
      <c r="I2593">
        <v>1.8</v>
      </c>
      <c r="J2593" s="38" t="s">
        <v>929</v>
      </c>
    </row>
    <row r="2594" spans="1:10" x14ac:dyDescent="0.25">
      <c r="A2594" s="5" t="s">
        <v>3179</v>
      </c>
      <c r="C2594">
        <v>20</v>
      </c>
      <c r="D2594">
        <v>163</v>
      </c>
      <c r="E2594">
        <v>12.35</v>
      </c>
      <c r="F2594">
        <v>153.09</v>
      </c>
      <c r="G2594">
        <v>7.28</v>
      </c>
      <c r="H2594">
        <v>-6.9619999999999997</v>
      </c>
      <c r="I2594">
        <v>1.9</v>
      </c>
      <c r="J2594" s="38" t="s">
        <v>929</v>
      </c>
    </row>
    <row r="2595" spans="1:10" x14ac:dyDescent="0.25">
      <c r="A2595" s="5" t="s">
        <v>3180</v>
      </c>
      <c r="C2595">
        <v>20</v>
      </c>
      <c r="D2595">
        <v>162</v>
      </c>
      <c r="E2595">
        <v>12.4</v>
      </c>
      <c r="F2595">
        <v>151.54</v>
      </c>
      <c r="G2595">
        <v>7.2960000000000003</v>
      </c>
      <c r="H2595">
        <v>-6.9390000000000001</v>
      </c>
      <c r="I2595">
        <v>2</v>
      </c>
      <c r="J2595" s="38" t="s">
        <v>929</v>
      </c>
    </row>
    <row r="2596" spans="1:10" x14ac:dyDescent="0.25">
      <c r="A2596" s="5" t="s">
        <v>3181</v>
      </c>
      <c r="C2596">
        <v>20</v>
      </c>
      <c r="D2596">
        <v>161</v>
      </c>
      <c r="E2596">
        <v>12.45</v>
      </c>
      <c r="F2596">
        <v>149.99</v>
      </c>
      <c r="G2596">
        <v>7.3120000000000003</v>
      </c>
      <c r="H2596">
        <v>-6.9139999999999997</v>
      </c>
      <c r="I2596">
        <v>2.1</v>
      </c>
      <c r="J2596" s="38" t="s">
        <v>929</v>
      </c>
    </row>
    <row r="2597" spans="1:10" x14ac:dyDescent="0.25">
      <c r="A2597" s="5" t="s">
        <v>3182</v>
      </c>
      <c r="C2597">
        <v>20</v>
      </c>
      <c r="D2597">
        <v>160</v>
      </c>
      <c r="E2597">
        <v>12.5</v>
      </c>
      <c r="F2597">
        <v>148.44</v>
      </c>
      <c r="G2597">
        <v>7.3289999999999997</v>
      </c>
      <c r="H2597">
        <v>-6.8869999999999996</v>
      </c>
      <c r="I2597">
        <v>2.1</v>
      </c>
      <c r="J2597" s="38" t="s">
        <v>929</v>
      </c>
    </row>
    <row r="2598" spans="1:10" x14ac:dyDescent="0.25">
      <c r="A2598" s="5" t="s">
        <v>3183</v>
      </c>
      <c r="C2598">
        <v>20</v>
      </c>
      <c r="D2598">
        <v>159</v>
      </c>
      <c r="E2598">
        <v>12.55</v>
      </c>
      <c r="F2598">
        <v>146.91</v>
      </c>
      <c r="G2598">
        <v>7.3470000000000004</v>
      </c>
      <c r="H2598">
        <v>-6.859</v>
      </c>
      <c r="I2598">
        <v>2.2000000000000002</v>
      </c>
      <c r="J2598" s="38" t="s">
        <v>929</v>
      </c>
    </row>
    <row r="2599" spans="1:10" x14ac:dyDescent="0.25">
      <c r="A2599" s="5" t="s">
        <v>3184</v>
      </c>
      <c r="C2599">
        <v>20</v>
      </c>
      <c r="D2599">
        <v>158</v>
      </c>
      <c r="E2599">
        <v>12.61</v>
      </c>
      <c r="F2599">
        <v>145.38</v>
      </c>
      <c r="G2599">
        <v>7.3639999999999999</v>
      </c>
      <c r="H2599">
        <v>-6.8280000000000003</v>
      </c>
      <c r="I2599">
        <v>2.2999999999999998</v>
      </c>
      <c r="J2599" s="38" t="s">
        <v>929</v>
      </c>
    </row>
    <row r="2600" spans="1:10" x14ac:dyDescent="0.25">
      <c r="A2600" s="5" t="s">
        <v>3185</v>
      </c>
      <c r="C2600">
        <v>20</v>
      </c>
      <c r="D2600">
        <v>157</v>
      </c>
      <c r="E2600">
        <v>12.67</v>
      </c>
      <c r="F2600">
        <v>143.86000000000001</v>
      </c>
      <c r="G2600">
        <v>7.383</v>
      </c>
      <c r="H2600">
        <v>-6.7960000000000003</v>
      </c>
      <c r="I2600">
        <v>2.4</v>
      </c>
      <c r="J2600" s="38" t="s">
        <v>929</v>
      </c>
    </row>
    <row r="2601" spans="1:10" x14ac:dyDescent="0.25">
      <c r="A2601" s="5" t="s">
        <v>3186</v>
      </c>
      <c r="C2601">
        <v>20</v>
      </c>
      <c r="D2601">
        <v>156</v>
      </c>
      <c r="E2601">
        <v>12.73</v>
      </c>
      <c r="F2601">
        <v>142.34</v>
      </c>
      <c r="G2601">
        <v>7.4009999999999998</v>
      </c>
      <c r="H2601">
        <v>-6.7610000000000001</v>
      </c>
      <c r="I2601">
        <v>2.5</v>
      </c>
      <c r="J2601" s="38" t="s">
        <v>929</v>
      </c>
    </row>
    <row r="2602" spans="1:10" x14ac:dyDescent="0.25">
      <c r="A2602" s="5" t="s">
        <v>3187</v>
      </c>
      <c r="C2602">
        <v>20</v>
      </c>
      <c r="D2602">
        <v>155</v>
      </c>
      <c r="E2602">
        <v>12.79</v>
      </c>
      <c r="F2602">
        <v>140.84</v>
      </c>
      <c r="G2602">
        <v>7.42</v>
      </c>
      <c r="H2602">
        <v>-6.7249999999999996</v>
      </c>
      <c r="I2602">
        <v>2.6</v>
      </c>
      <c r="J2602" s="38" t="s">
        <v>929</v>
      </c>
    </row>
    <row r="2603" spans="1:10" x14ac:dyDescent="0.25">
      <c r="A2603" s="5" t="s">
        <v>3188</v>
      </c>
      <c r="C2603">
        <v>20</v>
      </c>
      <c r="D2603">
        <v>154</v>
      </c>
      <c r="E2603">
        <v>12.86</v>
      </c>
      <c r="F2603">
        <v>139.34</v>
      </c>
      <c r="G2603">
        <v>7.44</v>
      </c>
      <c r="H2603">
        <v>-6.6870000000000003</v>
      </c>
      <c r="I2603">
        <v>2.7</v>
      </c>
      <c r="J2603" s="38" t="s">
        <v>929</v>
      </c>
    </row>
    <row r="2604" spans="1:10" x14ac:dyDescent="0.25">
      <c r="A2604" s="5" t="s">
        <v>3189</v>
      </c>
      <c r="C2604">
        <v>20</v>
      </c>
      <c r="D2604">
        <v>153</v>
      </c>
      <c r="E2604">
        <v>12.93</v>
      </c>
      <c r="F2604">
        <v>137.85</v>
      </c>
      <c r="G2604">
        <v>7.4589999999999996</v>
      </c>
      <c r="H2604">
        <v>-6.6459999999999999</v>
      </c>
      <c r="I2604">
        <v>2.8</v>
      </c>
      <c r="J2604" s="38" t="s">
        <v>929</v>
      </c>
    </row>
    <row r="2605" spans="1:10" x14ac:dyDescent="0.25">
      <c r="A2605" s="5" t="s">
        <v>3190</v>
      </c>
      <c r="C2605">
        <v>20</v>
      </c>
      <c r="D2605">
        <v>152</v>
      </c>
      <c r="E2605">
        <v>13.01</v>
      </c>
      <c r="F2605">
        <v>136.37</v>
      </c>
      <c r="G2605">
        <v>7.4790000000000001</v>
      </c>
      <c r="H2605">
        <v>-6.6040000000000001</v>
      </c>
      <c r="I2605">
        <v>2.8</v>
      </c>
      <c r="J2605" s="38" t="s">
        <v>929</v>
      </c>
    </row>
    <row r="2606" spans="1:10" x14ac:dyDescent="0.25">
      <c r="A2606" s="5" t="s">
        <v>3191</v>
      </c>
      <c r="C2606">
        <v>20</v>
      </c>
      <c r="D2606">
        <v>151</v>
      </c>
      <c r="E2606">
        <v>13.08</v>
      </c>
      <c r="F2606">
        <v>134.9</v>
      </c>
      <c r="G2606">
        <v>7.5</v>
      </c>
      <c r="H2606">
        <v>-6.5590000000000002</v>
      </c>
      <c r="I2606">
        <v>2.9</v>
      </c>
      <c r="J2606" s="38" t="s">
        <v>929</v>
      </c>
    </row>
    <row r="2607" spans="1:10" x14ac:dyDescent="0.25">
      <c r="A2607" s="5" t="s">
        <v>3192</v>
      </c>
      <c r="C2607">
        <v>20</v>
      </c>
      <c r="D2607">
        <v>150</v>
      </c>
      <c r="E2607">
        <v>13.16</v>
      </c>
      <c r="F2607">
        <v>133.44</v>
      </c>
      <c r="G2607">
        <v>7.52</v>
      </c>
      <c r="H2607">
        <v>-6.5119999999999996</v>
      </c>
      <c r="I2607">
        <v>3.1</v>
      </c>
      <c r="J2607" s="38" t="s">
        <v>929</v>
      </c>
    </row>
    <row r="2608" spans="1:10" x14ac:dyDescent="0.25">
      <c r="A2608" s="5" t="s">
        <v>3193</v>
      </c>
      <c r="C2608">
        <v>20</v>
      </c>
      <c r="D2608">
        <v>149</v>
      </c>
      <c r="E2608">
        <v>13.25</v>
      </c>
      <c r="F2608">
        <v>131.99</v>
      </c>
      <c r="G2608">
        <v>7.5410000000000004</v>
      </c>
      <c r="H2608">
        <v>-6.4640000000000004</v>
      </c>
      <c r="I2608">
        <v>3.2</v>
      </c>
      <c r="J2608" s="38" t="s">
        <v>929</v>
      </c>
    </row>
    <row r="2609" spans="1:10" x14ac:dyDescent="0.25">
      <c r="A2609" s="5" t="s">
        <v>3194</v>
      </c>
      <c r="C2609">
        <v>20</v>
      </c>
      <c r="D2609">
        <v>148</v>
      </c>
      <c r="E2609">
        <v>13.33</v>
      </c>
      <c r="F2609">
        <v>130.55000000000001</v>
      </c>
      <c r="G2609">
        <v>7.5620000000000003</v>
      </c>
      <c r="H2609">
        <v>-6.4130000000000003</v>
      </c>
      <c r="I2609">
        <v>3.3</v>
      </c>
      <c r="J2609" s="38" t="s">
        <v>929</v>
      </c>
    </row>
    <row r="2610" spans="1:10" x14ac:dyDescent="0.25">
      <c r="A2610" s="5" t="s">
        <v>3195</v>
      </c>
      <c r="C2610">
        <v>20</v>
      </c>
      <c r="D2610">
        <v>147</v>
      </c>
      <c r="E2610">
        <v>13.42</v>
      </c>
      <c r="F2610">
        <v>129.12</v>
      </c>
      <c r="G2610">
        <v>7.5830000000000002</v>
      </c>
      <c r="H2610">
        <v>-6.36</v>
      </c>
      <c r="I2610">
        <v>3.4</v>
      </c>
      <c r="J2610" s="38" t="s">
        <v>929</v>
      </c>
    </row>
    <row r="2611" spans="1:10" x14ac:dyDescent="0.25">
      <c r="A2611" s="5" t="s">
        <v>3196</v>
      </c>
      <c r="C2611">
        <v>20</v>
      </c>
      <c r="D2611">
        <v>146</v>
      </c>
      <c r="E2611">
        <v>13.51</v>
      </c>
      <c r="F2611">
        <v>127.7</v>
      </c>
      <c r="G2611">
        <v>7.6050000000000004</v>
      </c>
      <c r="H2611">
        <v>-6.3049999999999997</v>
      </c>
      <c r="I2611">
        <v>3.5</v>
      </c>
      <c r="J2611" s="38" t="s">
        <v>929</v>
      </c>
    </row>
    <row r="2612" spans="1:10" x14ac:dyDescent="0.25">
      <c r="A2612" s="5" t="s">
        <v>3197</v>
      </c>
      <c r="C2612">
        <v>20</v>
      </c>
      <c r="D2612">
        <v>145</v>
      </c>
      <c r="E2612">
        <v>13.6</v>
      </c>
      <c r="F2612">
        <v>126.29</v>
      </c>
      <c r="G2612">
        <v>7.6260000000000003</v>
      </c>
      <c r="H2612">
        <v>-6.2469999999999999</v>
      </c>
      <c r="I2612">
        <v>3.6</v>
      </c>
      <c r="J2612" s="38" t="s">
        <v>929</v>
      </c>
    </row>
    <row r="2613" spans="1:10" x14ac:dyDescent="0.25">
      <c r="A2613" s="5" t="s">
        <v>3198</v>
      </c>
      <c r="C2613">
        <v>20</v>
      </c>
      <c r="D2613">
        <v>144</v>
      </c>
      <c r="E2613">
        <v>13.7</v>
      </c>
      <c r="F2613">
        <v>124.9</v>
      </c>
      <c r="G2613">
        <v>7.6479999999999997</v>
      </c>
      <c r="H2613">
        <v>-6.1879999999999997</v>
      </c>
      <c r="I2613">
        <v>3.8</v>
      </c>
      <c r="J2613" s="38" t="s">
        <v>929</v>
      </c>
    </row>
    <row r="2614" spans="1:10" x14ac:dyDescent="0.25">
      <c r="A2614" s="5" t="s">
        <v>3199</v>
      </c>
      <c r="C2614">
        <v>20</v>
      </c>
      <c r="D2614">
        <v>143</v>
      </c>
      <c r="E2614">
        <v>13.79</v>
      </c>
      <c r="F2614">
        <v>123.51</v>
      </c>
      <c r="G2614">
        <v>7.67</v>
      </c>
      <c r="H2614">
        <v>-6.1260000000000003</v>
      </c>
      <c r="I2614">
        <v>3.9</v>
      </c>
      <c r="J2614" s="38" t="s">
        <v>929</v>
      </c>
    </row>
    <row r="2615" spans="1:10" x14ac:dyDescent="0.25">
      <c r="A2615" s="5" t="s">
        <v>3200</v>
      </c>
      <c r="C2615">
        <v>20</v>
      </c>
      <c r="D2615">
        <v>142</v>
      </c>
      <c r="E2615">
        <v>13.89</v>
      </c>
      <c r="F2615">
        <v>122.14</v>
      </c>
      <c r="G2615">
        <v>7.6920000000000002</v>
      </c>
      <c r="H2615">
        <v>-6.0609999999999999</v>
      </c>
      <c r="I2615">
        <v>4.0999999999999996</v>
      </c>
      <c r="J2615" s="38" t="s">
        <v>929</v>
      </c>
    </row>
    <row r="2616" spans="1:10" x14ac:dyDescent="0.25">
      <c r="A2616" s="5" t="s">
        <v>3201</v>
      </c>
      <c r="C2616">
        <v>20</v>
      </c>
      <c r="D2616">
        <v>141</v>
      </c>
      <c r="E2616">
        <v>14</v>
      </c>
      <c r="F2616">
        <v>120.77</v>
      </c>
      <c r="G2616">
        <v>7.7140000000000004</v>
      </c>
      <c r="H2616">
        <v>-5.9950000000000001</v>
      </c>
      <c r="I2616">
        <v>4.3</v>
      </c>
      <c r="J2616" s="38" t="s">
        <v>929</v>
      </c>
    </row>
    <row r="2617" spans="1:10" x14ac:dyDescent="0.25">
      <c r="A2617" s="5" t="s">
        <v>3202</v>
      </c>
      <c r="C2617">
        <v>20</v>
      </c>
      <c r="D2617">
        <v>140</v>
      </c>
      <c r="E2617">
        <v>14.1</v>
      </c>
      <c r="F2617">
        <v>119.43</v>
      </c>
      <c r="G2617">
        <v>7.7359999999999998</v>
      </c>
      <c r="H2617">
        <v>-5.9260000000000002</v>
      </c>
      <c r="I2617">
        <v>4.4000000000000004</v>
      </c>
      <c r="J2617" s="38" t="s">
        <v>929</v>
      </c>
    </row>
    <row r="2618" spans="1:10" x14ac:dyDescent="0.25">
      <c r="A2618" s="5" t="s">
        <v>3203</v>
      </c>
      <c r="C2618">
        <v>20</v>
      </c>
      <c r="D2618">
        <v>139</v>
      </c>
      <c r="E2618">
        <v>14.21</v>
      </c>
      <c r="F2618">
        <v>118.09</v>
      </c>
      <c r="G2618">
        <v>7.758</v>
      </c>
      <c r="H2618">
        <v>-5.8550000000000004</v>
      </c>
      <c r="I2618">
        <v>4.5999999999999996</v>
      </c>
      <c r="J2618" s="38" t="s">
        <v>929</v>
      </c>
    </row>
    <row r="2619" spans="1:10" x14ac:dyDescent="0.25">
      <c r="A2619" s="5" t="s">
        <v>3204</v>
      </c>
      <c r="C2619">
        <v>20</v>
      </c>
      <c r="D2619">
        <v>138</v>
      </c>
      <c r="E2619">
        <v>14.32</v>
      </c>
      <c r="F2619">
        <v>116.76</v>
      </c>
      <c r="G2619">
        <v>7.78</v>
      </c>
      <c r="H2619">
        <v>-5.7809999999999997</v>
      </c>
      <c r="I2619">
        <v>4.9000000000000004</v>
      </c>
      <c r="J2619" s="38" t="s">
        <v>929</v>
      </c>
    </row>
    <row r="2620" spans="1:10" x14ac:dyDescent="0.25">
      <c r="A2620" s="5" t="s">
        <v>3205</v>
      </c>
      <c r="C2620">
        <v>20</v>
      </c>
      <c r="D2620">
        <v>137</v>
      </c>
      <c r="E2620">
        <v>14.43</v>
      </c>
      <c r="F2620">
        <v>115.45</v>
      </c>
      <c r="G2620">
        <v>7.8010000000000002</v>
      </c>
      <c r="H2620">
        <v>-5.7050000000000001</v>
      </c>
      <c r="I2620">
        <v>5.2</v>
      </c>
      <c r="J2620" s="38" t="s">
        <v>929</v>
      </c>
    </row>
    <row r="2621" spans="1:10" x14ac:dyDescent="0.25">
      <c r="A2621" s="5" t="s">
        <v>3206</v>
      </c>
      <c r="C2621">
        <v>20</v>
      </c>
      <c r="D2621">
        <v>136</v>
      </c>
      <c r="E2621">
        <v>14.54</v>
      </c>
      <c r="F2621">
        <v>114.16</v>
      </c>
      <c r="G2621">
        <v>7.8230000000000004</v>
      </c>
      <c r="H2621">
        <v>-5.6269999999999998</v>
      </c>
      <c r="I2621">
        <v>5.5</v>
      </c>
      <c r="J2621" s="38" t="s">
        <v>929</v>
      </c>
    </row>
    <row r="2622" spans="1:10" x14ac:dyDescent="0.25">
      <c r="A2622" s="5" t="s">
        <v>3207</v>
      </c>
      <c r="C2622">
        <v>20</v>
      </c>
      <c r="D2622">
        <v>135</v>
      </c>
      <c r="E2622">
        <v>14.66</v>
      </c>
      <c r="F2622">
        <v>112.88</v>
      </c>
      <c r="G2622">
        <v>7.8449999999999998</v>
      </c>
      <c r="H2622">
        <v>-5.5469999999999997</v>
      </c>
      <c r="I2622">
        <v>6</v>
      </c>
      <c r="J2622" s="38" t="s">
        <v>929</v>
      </c>
    </row>
    <row r="2623" spans="1:10" x14ac:dyDescent="0.25">
      <c r="A2623" s="5" t="s">
        <v>3208</v>
      </c>
      <c r="C2623">
        <v>20</v>
      </c>
      <c r="D2623">
        <v>134</v>
      </c>
      <c r="E2623">
        <v>14.77</v>
      </c>
      <c r="F2623">
        <v>111.62</v>
      </c>
      <c r="G2623">
        <v>7.8659999999999997</v>
      </c>
      <c r="H2623">
        <v>-5.4640000000000004</v>
      </c>
      <c r="I2623">
        <v>6.8</v>
      </c>
      <c r="J2623" s="38" t="s">
        <v>929</v>
      </c>
    </row>
    <row r="2624" spans="1:10" x14ac:dyDescent="0.25">
      <c r="A2624" s="5" t="s">
        <v>3209</v>
      </c>
      <c r="C2624">
        <v>20</v>
      </c>
      <c r="D2624">
        <v>133</v>
      </c>
      <c r="E2624">
        <v>14.89</v>
      </c>
      <c r="F2624">
        <v>110.37</v>
      </c>
      <c r="G2624">
        <v>7.8869999999999996</v>
      </c>
      <c r="H2624">
        <v>-5.3789999999999996</v>
      </c>
      <c r="I2624">
        <v>7.6</v>
      </c>
      <c r="J2624" s="38" t="s">
        <v>929</v>
      </c>
    </row>
    <row r="2625" spans="1:10" x14ac:dyDescent="0.25">
      <c r="A2625" s="5" t="s">
        <v>3210</v>
      </c>
      <c r="C2625">
        <v>20</v>
      </c>
      <c r="D2625">
        <v>132</v>
      </c>
      <c r="E2625">
        <v>15</v>
      </c>
      <c r="F2625">
        <v>109.14</v>
      </c>
      <c r="G2625">
        <v>7.907</v>
      </c>
      <c r="H2625">
        <v>-5.2910000000000004</v>
      </c>
      <c r="I2625">
        <v>8.5</v>
      </c>
      <c r="J2625" s="38" t="s">
        <v>929</v>
      </c>
    </row>
    <row r="2626" spans="1:10" x14ac:dyDescent="0.25">
      <c r="A2626" s="5" t="s">
        <v>3211</v>
      </c>
      <c r="C2626">
        <v>20</v>
      </c>
      <c r="D2626">
        <v>131</v>
      </c>
      <c r="E2626">
        <v>15.12</v>
      </c>
      <c r="F2626">
        <v>107.92</v>
      </c>
      <c r="G2626">
        <v>7.9269999999999996</v>
      </c>
      <c r="H2626">
        <v>-5.2</v>
      </c>
      <c r="I2626">
        <v>9.4</v>
      </c>
      <c r="J2626" s="38" t="s">
        <v>929</v>
      </c>
    </row>
    <row r="2627" spans="1:10" x14ac:dyDescent="0.25">
      <c r="A2627" s="5" t="s">
        <v>3212</v>
      </c>
      <c r="C2627">
        <v>20</v>
      </c>
      <c r="D2627">
        <v>130</v>
      </c>
      <c r="E2627">
        <v>15.24</v>
      </c>
      <c r="F2627">
        <v>106.72</v>
      </c>
      <c r="G2627">
        <v>7.9450000000000003</v>
      </c>
      <c r="H2627">
        <v>-5.1070000000000002</v>
      </c>
      <c r="I2627">
        <v>10.3</v>
      </c>
      <c r="J2627" s="38" t="s">
        <v>929</v>
      </c>
    </row>
    <row r="2628" spans="1:10" x14ac:dyDescent="0.25">
      <c r="A2628" s="5" t="s">
        <v>3213</v>
      </c>
      <c r="C2628">
        <v>20</v>
      </c>
      <c r="D2628">
        <v>129</v>
      </c>
      <c r="E2628">
        <v>15.36</v>
      </c>
      <c r="F2628">
        <v>105.53</v>
      </c>
      <c r="G2628">
        <v>7.9630000000000001</v>
      </c>
      <c r="H2628">
        <v>-5.0110000000000001</v>
      </c>
      <c r="I2628">
        <v>11.2</v>
      </c>
      <c r="J2628" s="38" t="s">
        <v>929</v>
      </c>
    </row>
    <row r="2629" spans="1:10" x14ac:dyDescent="0.25">
      <c r="A2629" s="5" t="s">
        <v>3214</v>
      </c>
      <c r="C2629">
        <v>20</v>
      </c>
      <c r="D2629">
        <v>128</v>
      </c>
      <c r="E2629">
        <v>15.48</v>
      </c>
      <c r="F2629">
        <v>104.35</v>
      </c>
      <c r="G2629">
        <v>7.9790000000000001</v>
      </c>
      <c r="H2629">
        <v>-4.9130000000000003</v>
      </c>
      <c r="I2629">
        <v>12.3</v>
      </c>
      <c r="J2629" s="38" t="s">
        <v>929</v>
      </c>
    </row>
    <row r="2630" spans="1:10" x14ac:dyDescent="0.25">
      <c r="A2630" s="5" t="s">
        <v>3215</v>
      </c>
      <c r="C2630">
        <v>20</v>
      </c>
      <c r="D2630">
        <v>127</v>
      </c>
      <c r="E2630">
        <v>15.6</v>
      </c>
      <c r="F2630">
        <v>103.19</v>
      </c>
      <c r="G2630">
        <v>7.9939999999999998</v>
      </c>
      <c r="H2630">
        <v>-4.8109999999999999</v>
      </c>
      <c r="I2630">
        <v>13.3</v>
      </c>
      <c r="J2630" s="38" t="s">
        <v>929</v>
      </c>
    </row>
    <row r="2631" spans="1:10" x14ac:dyDescent="0.25">
      <c r="A2631" s="5" t="s">
        <v>3216</v>
      </c>
      <c r="C2631">
        <v>20</v>
      </c>
      <c r="D2631">
        <v>126</v>
      </c>
      <c r="E2631">
        <v>15.71</v>
      </c>
      <c r="F2631">
        <v>102.04</v>
      </c>
      <c r="G2631">
        <v>8.0079999999999991</v>
      </c>
      <c r="H2631">
        <v>-4.7069999999999999</v>
      </c>
      <c r="I2631">
        <v>14.4</v>
      </c>
      <c r="J2631" s="38" t="s">
        <v>929</v>
      </c>
    </row>
    <row r="2632" spans="1:10" x14ac:dyDescent="0.25">
      <c r="A2632" s="5" t="s">
        <v>3217</v>
      </c>
      <c r="C2632">
        <v>20</v>
      </c>
      <c r="D2632">
        <v>125</v>
      </c>
      <c r="E2632">
        <v>15.83</v>
      </c>
      <c r="F2632">
        <v>100.9</v>
      </c>
      <c r="G2632">
        <v>8.0190000000000001</v>
      </c>
      <c r="H2632">
        <v>-4.5990000000000002</v>
      </c>
      <c r="I2632">
        <v>15.6</v>
      </c>
      <c r="J2632" s="38" t="s">
        <v>929</v>
      </c>
    </row>
    <row r="2633" spans="1:10" x14ac:dyDescent="0.25">
      <c r="A2633" s="5" t="s">
        <v>3218</v>
      </c>
      <c r="C2633">
        <v>20</v>
      </c>
      <c r="D2633">
        <v>124</v>
      </c>
      <c r="E2633">
        <v>15.94</v>
      </c>
      <c r="F2633">
        <v>99.78</v>
      </c>
      <c r="G2633">
        <v>8.0269999999999992</v>
      </c>
      <c r="H2633">
        <v>-4.4889999999999999</v>
      </c>
      <c r="I2633">
        <v>16.8</v>
      </c>
      <c r="J2633" s="38" t="s">
        <v>929</v>
      </c>
    </row>
    <row r="2634" spans="1:10" x14ac:dyDescent="0.25">
      <c r="A2634" s="5" t="s">
        <v>3219</v>
      </c>
      <c r="C2634">
        <v>20</v>
      </c>
      <c r="D2634">
        <v>123</v>
      </c>
      <c r="E2634">
        <v>16.05</v>
      </c>
      <c r="F2634">
        <v>98.66</v>
      </c>
      <c r="G2634">
        <v>8.0329999999999995</v>
      </c>
      <c r="H2634">
        <v>-4.375</v>
      </c>
      <c r="I2634">
        <v>18.100000000000001</v>
      </c>
      <c r="J2634" s="38" t="s">
        <v>929</v>
      </c>
    </row>
    <row r="2635" spans="1:10" x14ac:dyDescent="0.25">
      <c r="A2635" s="5" t="s">
        <v>3220</v>
      </c>
      <c r="C2635">
        <v>20</v>
      </c>
      <c r="D2635">
        <v>122</v>
      </c>
      <c r="E2635">
        <v>16.16</v>
      </c>
      <c r="F2635">
        <v>97.56</v>
      </c>
      <c r="G2635">
        <v>8.0359999999999996</v>
      </c>
      <c r="H2635">
        <v>-4.258</v>
      </c>
      <c r="I2635">
        <v>19.5</v>
      </c>
      <c r="J2635" s="38" t="s">
        <v>929</v>
      </c>
    </row>
    <row r="2636" spans="1:10" x14ac:dyDescent="0.25">
      <c r="A2636" s="5" t="s">
        <v>3221</v>
      </c>
      <c r="C2636">
        <v>20</v>
      </c>
      <c r="D2636">
        <v>121</v>
      </c>
      <c r="E2636">
        <v>16.260000000000002</v>
      </c>
      <c r="F2636">
        <v>96.47</v>
      </c>
      <c r="G2636">
        <v>8.0310000000000006</v>
      </c>
      <c r="H2636">
        <v>-4.1360000000000001</v>
      </c>
      <c r="I2636">
        <v>20.9</v>
      </c>
      <c r="J2636" s="38" t="s">
        <v>929</v>
      </c>
    </row>
    <row r="2637" spans="1:10" x14ac:dyDescent="0.25">
      <c r="A2637" s="5" t="s">
        <v>3222</v>
      </c>
      <c r="C2637">
        <v>20</v>
      </c>
      <c r="D2637">
        <v>120</v>
      </c>
      <c r="E2637">
        <v>16.36</v>
      </c>
      <c r="F2637">
        <v>95.43</v>
      </c>
      <c r="G2637">
        <v>8.0090000000000003</v>
      </c>
      <c r="H2637">
        <v>-4.0039999999999996</v>
      </c>
      <c r="I2637">
        <v>22</v>
      </c>
      <c r="J2637" s="38" t="s">
        <v>929</v>
      </c>
    </row>
    <row r="2638" spans="1:10" x14ac:dyDescent="0.25">
      <c r="A2638" s="5" t="s">
        <v>3223</v>
      </c>
      <c r="C2638">
        <v>20</v>
      </c>
      <c r="D2638">
        <v>119</v>
      </c>
      <c r="E2638">
        <v>16.48</v>
      </c>
      <c r="F2638">
        <v>94.36</v>
      </c>
      <c r="G2638">
        <v>7.9809999999999999</v>
      </c>
      <c r="H2638">
        <v>-3.8690000000000002</v>
      </c>
      <c r="I2638">
        <v>21.9</v>
      </c>
      <c r="J2638" s="38" t="s">
        <v>929</v>
      </c>
    </row>
    <row r="2639" spans="1:10" x14ac:dyDescent="0.25">
      <c r="A2639" s="5" t="s">
        <v>3224</v>
      </c>
      <c r="C2639">
        <v>20</v>
      </c>
      <c r="D2639">
        <v>118</v>
      </c>
      <c r="E2639">
        <v>16.600000000000001</v>
      </c>
      <c r="F2639">
        <v>93.32</v>
      </c>
      <c r="G2639">
        <v>7.9539999999999997</v>
      </c>
      <c r="H2639">
        <v>-3.734</v>
      </c>
      <c r="I2639">
        <v>21.9</v>
      </c>
      <c r="J2639" s="38" t="s">
        <v>929</v>
      </c>
    </row>
    <row r="2640" spans="1:10" x14ac:dyDescent="0.25">
      <c r="A2640" s="5" t="s">
        <v>3225</v>
      </c>
      <c r="C2640">
        <v>20</v>
      </c>
      <c r="D2640">
        <v>117</v>
      </c>
      <c r="E2640">
        <v>16.72</v>
      </c>
      <c r="F2640">
        <v>92.29</v>
      </c>
      <c r="G2640">
        <v>7.9269999999999996</v>
      </c>
      <c r="H2640">
        <v>-3.5990000000000002</v>
      </c>
      <c r="I2640">
        <v>21.9</v>
      </c>
      <c r="J2640" s="38" t="s">
        <v>929</v>
      </c>
    </row>
    <row r="2641" spans="1:10" x14ac:dyDescent="0.25">
      <c r="A2641" s="5" t="s">
        <v>3226</v>
      </c>
      <c r="C2641">
        <v>20</v>
      </c>
      <c r="D2641">
        <v>116</v>
      </c>
      <c r="E2641">
        <v>16.84</v>
      </c>
      <c r="F2641">
        <v>91.27</v>
      </c>
      <c r="G2641">
        <v>7.9009999999999998</v>
      </c>
      <c r="H2641">
        <v>-3.464</v>
      </c>
      <c r="I2641">
        <v>21.9</v>
      </c>
      <c r="J2641" s="38" t="s">
        <v>929</v>
      </c>
    </row>
    <row r="2642" spans="1:10" x14ac:dyDescent="0.25">
      <c r="A2642" s="5" t="s">
        <v>3227</v>
      </c>
      <c r="C2642">
        <v>20</v>
      </c>
      <c r="D2642">
        <v>115</v>
      </c>
      <c r="E2642">
        <v>16.97</v>
      </c>
      <c r="F2642">
        <v>90.25</v>
      </c>
      <c r="G2642">
        <v>7.8760000000000003</v>
      </c>
      <c r="H2642">
        <v>-3.3279999999999998</v>
      </c>
      <c r="I2642">
        <v>21.9</v>
      </c>
      <c r="J2642" s="38" t="s">
        <v>929</v>
      </c>
    </row>
    <row r="2643" spans="1:10" x14ac:dyDescent="0.25">
      <c r="A2643" s="5" t="s">
        <v>3228</v>
      </c>
      <c r="C2643">
        <v>20</v>
      </c>
      <c r="D2643">
        <v>114</v>
      </c>
      <c r="E2643">
        <v>17.09</v>
      </c>
      <c r="F2643">
        <v>89.25</v>
      </c>
      <c r="G2643">
        <v>7.851</v>
      </c>
      <c r="H2643">
        <v>-3.1930000000000001</v>
      </c>
      <c r="I2643">
        <v>21.9</v>
      </c>
      <c r="J2643" s="38" t="s">
        <v>929</v>
      </c>
    </row>
    <row r="2644" spans="1:10" x14ac:dyDescent="0.25">
      <c r="A2644" s="5" t="s">
        <v>3229</v>
      </c>
      <c r="C2644">
        <v>20</v>
      </c>
      <c r="D2644">
        <v>113</v>
      </c>
      <c r="E2644">
        <v>17.22</v>
      </c>
      <c r="F2644">
        <v>88.25</v>
      </c>
      <c r="G2644">
        <v>7.8259999999999996</v>
      </c>
      <c r="H2644">
        <v>-3.0579999999999998</v>
      </c>
      <c r="I2644">
        <v>21.9</v>
      </c>
      <c r="J2644" s="38" t="s">
        <v>929</v>
      </c>
    </row>
    <row r="2645" spans="1:10" x14ac:dyDescent="0.25">
      <c r="A2645" s="5" t="s">
        <v>3230</v>
      </c>
      <c r="C2645">
        <v>20</v>
      </c>
      <c r="D2645">
        <v>112</v>
      </c>
      <c r="E2645">
        <v>17.34</v>
      </c>
      <c r="F2645">
        <v>87.26</v>
      </c>
      <c r="G2645">
        <v>7.8010000000000002</v>
      </c>
      <c r="H2645">
        <v>-2.9220000000000002</v>
      </c>
      <c r="I2645">
        <v>21.9</v>
      </c>
      <c r="J2645" s="38" t="s">
        <v>929</v>
      </c>
    </row>
    <row r="2646" spans="1:10" x14ac:dyDescent="0.25">
      <c r="A2646" s="5" t="s">
        <v>3231</v>
      </c>
      <c r="C2646">
        <v>20</v>
      </c>
      <c r="D2646">
        <v>111</v>
      </c>
      <c r="E2646">
        <v>17.46</v>
      </c>
      <c r="F2646">
        <v>86.27</v>
      </c>
      <c r="G2646">
        <v>7.7770000000000001</v>
      </c>
      <c r="H2646">
        <v>-2.7869999999999999</v>
      </c>
      <c r="I2646">
        <v>21.9</v>
      </c>
      <c r="J2646" s="38" t="s">
        <v>929</v>
      </c>
    </row>
    <row r="2647" spans="1:10" x14ac:dyDescent="0.25">
      <c r="A2647" s="5" t="s">
        <v>3232</v>
      </c>
      <c r="C2647">
        <v>20</v>
      </c>
      <c r="D2647">
        <v>110</v>
      </c>
      <c r="E2647">
        <v>17.579999999999998</v>
      </c>
      <c r="F2647">
        <v>85.29</v>
      </c>
      <c r="G2647">
        <v>7.7530000000000001</v>
      </c>
      <c r="H2647">
        <v>-2.6520000000000001</v>
      </c>
      <c r="I2647">
        <v>21.9</v>
      </c>
      <c r="J2647" s="38" t="s">
        <v>929</v>
      </c>
    </row>
    <row r="2648" spans="1:10" x14ac:dyDescent="0.25">
      <c r="A2648" s="5" t="s">
        <v>3233</v>
      </c>
      <c r="C2648">
        <v>20</v>
      </c>
      <c r="D2648">
        <v>109</v>
      </c>
      <c r="E2648">
        <v>17.7</v>
      </c>
      <c r="F2648">
        <v>84.32</v>
      </c>
      <c r="G2648">
        <v>7.7290000000000001</v>
      </c>
      <c r="H2648">
        <v>-2.516</v>
      </c>
      <c r="I2648">
        <v>21.9</v>
      </c>
      <c r="J2648" s="38" t="s">
        <v>929</v>
      </c>
    </row>
    <row r="2649" spans="1:10" x14ac:dyDescent="0.25">
      <c r="A2649" s="5" t="s">
        <v>3234</v>
      </c>
      <c r="C2649">
        <v>20</v>
      </c>
      <c r="D2649">
        <v>108</v>
      </c>
      <c r="E2649">
        <v>17.82</v>
      </c>
      <c r="F2649">
        <v>83.35</v>
      </c>
      <c r="G2649">
        <v>7.7060000000000004</v>
      </c>
      <c r="H2649">
        <v>-2.3809999999999998</v>
      </c>
      <c r="I2649">
        <v>21.9</v>
      </c>
      <c r="J2649" s="38" t="s">
        <v>929</v>
      </c>
    </row>
    <row r="2650" spans="1:10" x14ac:dyDescent="0.25">
      <c r="A2650" s="5" t="s">
        <v>3235</v>
      </c>
      <c r="C2650">
        <v>20</v>
      </c>
      <c r="D2650">
        <v>107</v>
      </c>
      <c r="E2650">
        <v>17.940000000000001</v>
      </c>
      <c r="F2650">
        <v>82.38</v>
      </c>
      <c r="G2650">
        <v>7.6829999999999998</v>
      </c>
      <c r="H2650">
        <v>-2.246</v>
      </c>
      <c r="I2650">
        <v>21.9</v>
      </c>
      <c r="J2650" s="38" t="s">
        <v>929</v>
      </c>
    </row>
    <row r="2651" spans="1:10" x14ac:dyDescent="0.25">
      <c r="A2651" s="5" t="s">
        <v>3236</v>
      </c>
      <c r="C2651">
        <v>20</v>
      </c>
      <c r="D2651">
        <v>106</v>
      </c>
      <c r="E2651">
        <v>18.05</v>
      </c>
      <c r="F2651">
        <v>81.430000000000007</v>
      </c>
      <c r="G2651">
        <v>7.66</v>
      </c>
      <c r="H2651">
        <v>-2.1110000000000002</v>
      </c>
      <c r="I2651">
        <v>21.9</v>
      </c>
      <c r="J2651" s="38" t="s">
        <v>929</v>
      </c>
    </row>
    <row r="2652" spans="1:10" x14ac:dyDescent="0.25">
      <c r="A2652" s="5" t="s">
        <v>3237</v>
      </c>
      <c r="C2652">
        <v>20</v>
      </c>
      <c r="D2652">
        <v>105</v>
      </c>
      <c r="E2652">
        <v>18.170000000000002</v>
      </c>
      <c r="F2652">
        <v>80.48</v>
      </c>
      <c r="G2652">
        <v>7.6369999999999996</v>
      </c>
      <c r="H2652">
        <v>-1.9770000000000001</v>
      </c>
      <c r="I2652">
        <v>21.9</v>
      </c>
      <c r="J2652" s="38" t="s">
        <v>929</v>
      </c>
    </row>
    <row r="2653" spans="1:10" x14ac:dyDescent="0.25">
      <c r="A2653" s="5" t="s">
        <v>3238</v>
      </c>
      <c r="C2653">
        <v>20</v>
      </c>
      <c r="D2653">
        <v>104</v>
      </c>
      <c r="E2653">
        <v>18.28</v>
      </c>
      <c r="F2653">
        <v>79.53</v>
      </c>
      <c r="G2653">
        <v>7.6150000000000002</v>
      </c>
      <c r="H2653">
        <v>-1.8420000000000001</v>
      </c>
      <c r="I2653">
        <v>21.9</v>
      </c>
      <c r="J2653" s="38" t="s">
        <v>929</v>
      </c>
    </row>
    <row r="2654" spans="1:10" x14ac:dyDescent="0.25">
      <c r="A2654" s="5" t="s">
        <v>3239</v>
      </c>
      <c r="C2654">
        <v>20</v>
      </c>
      <c r="D2654">
        <v>103</v>
      </c>
      <c r="E2654">
        <v>18.399999999999999</v>
      </c>
      <c r="F2654">
        <v>78.59</v>
      </c>
      <c r="G2654">
        <v>7.593</v>
      </c>
      <c r="H2654">
        <v>-1.708</v>
      </c>
      <c r="I2654">
        <v>21.9</v>
      </c>
      <c r="J2654" s="38" t="s">
        <v>929</v>
      </c>
    </row>
    <row r="2655" spans="1:10" x14ac:dyDescent="0.25">
      <c r="A2655" s="5" t="s">
        <v>3240</v>
      </c>
      <c r="C2655">
        <v>20</v>
      </c>
      <c r="D2655">
        <v>102</v>
      </c>
      <c r="E2655">
        <v>18.510000000000002</v>
      </c>
      <c r="F2655">
        <v>77.66</v>
      </c>
      <c r="G2655">
        <v>7.5709999999999997</v>
      </c>
      <c r="H2655">
        <v>-1.5740000000000001</v>
      </c>
      <c r="I2655">
        <v>21.9</v>
      </c>
      <c r="J2655" s="38" t="s">
        <v>929</v>
      </c>
    </row>
    <row r="2656" spans="1:10" x14ac:dyDescent="0.25">
      <c r="A2656" s="5" t="s">
        <v>3241</v>
      </c>
      <c r="C2656">
        <v>20</v>
      </c>
      <c r="D2656">
        <v>101</v>
      </c>
      <c r="E2656">
        <v>18.62</v>
      </c>
      <c r="F2656">
        <v>76.73</v>
      </c>
      <c r="G2656">
        <v>7.5490000000000004</v>
      </c>
      <c r="H2656">
        <v>-1.44</v>
      </c>
      <c r="I2656">
        <v>21.9</v>
      </c>
      <c r="J2656" s="38" t="s">
        <v>929</v>
      </c>
    </row>
    <row r="2657" spans="1:10" x14ac:dyDescent="0.25">
      <c r="A2657" s="5" t="s">
        <v>3242</v>
      </c>
      <c r="C2657">
        <v>20</v>
      </c>
      <c r="D2657">
        <v>100</v>
      </c>
      <c r="E2657">
        <v>18.73</v>
      </c>
      <c r="F2657">
        <v>75.81</v>
      </c>
      <c r="G2657">
        <v>7.5279999999999996</v>
      </c>
      <c r="H2657">
        <v>-1.3069999999999999</v>
      </c>
      <c r="I2657">
        <v>21.8</v>
      </c>
      <c r="J2657" s="38" t="s">
        <v>929</v>
      </c>
    </row>
    <row r="2658" spans="1:10" x14ac:dyDescent="0.25">
      <c r="A2658" s="5" t="s">
        <v>3243</v>
      </c>
      <c r="C2658">
        <v>20</v>
      </c>
      <c r="D2658">
        <v>99</v>
      </c>
      <c r="E2658">
        <v>18.84</v>
      </c>
      <c r="F2658">
        <v>74.89</v>
      </c>
      <c r="G2658">
        <v>7.5069999999999997</v>
      </c>
      <c r="H2658">
        <v>-1.1739999999999999</v>
      </c>
      <c r="I2658">
        <v>21.8</v>
      </c>
      <c r="J2658" s="38" t="s">
        <v>929</v>
      </c>
    </row>
    <row r="2659" spans="1:10" x14ac:dyDescent="0.25">
      <c r="A2659" s="5" t="s">
        <v>3244</v>
      </c>
      <c r="C2659">
        <v>20</v>
      </c>
      <c r="D2659">
        <v>98</v>
      </c>
      <c r="E2659">
        <v>18.95</v>
      </c>
      <c r="F2659">
        <v>73.98</v>
      </c>
      <c r="G2659">
        <v>7.4859999999999998</v>
      </c>
      <c r="H2659">
        <v>-1.042</v>
      </c>
      <c r="I2659">
        <v>21.8</v>
      </c>
      <c r="J2659" s="38" t="s">
        <v>929</v>
      </c>
    </row>
    <row r="2660" spans="1:10" x14ac:dyDescent="0.25">
      <c r="A2660" s="5" t="s">
        <v>3245</v>
      </c>
      <c r="C2660">
        <v>20</v>
      </c>
      <c r="D2660">
        <v>97</v>
      </c>
      <c r="E2660">
        <v>19.059999999999999</v>
      </c>
      <c r="F2660">
        <v>73.069999999999993</v>
      </c>
      <c r="G2660">
        <v>7.4649999999999999</v>
      </c>
      <c r="H2660">
        <v>-0.91</v>
      </c>
      <c r="I2660">
        <v>21.8</v>
      </c>
      <c r="J2660" s="38" t="s">
        <v>929</v>
      </c>
    </row>
    <row r="2661" spans="1:10" x14ac:dyDescent="0.25">
      <c r="A2661" s="5" t="s">
        <v>3246</v>
      </c>
      <c r="C2661">
        <v>20</v>
      </c>
      <c r="D2661">
        <v>96</v>
      </c>
      <c r="E2661">
        <v>19.170000000000002</v>
      </c>
      <c r="F2661">
        <v>72.17</v>
      </c>
      <c r="G2661">
        <v>7.444</v>
      </c>
      <c r="H2661">
        <v>-0.77800000000000002</v>
      </c>
      <c r="I2661">
        <v>21.8</v>
      </c>
      <c r="J2661" s="38" t="s">
        <v>929</v>
      </c>
    </row>
    <row r="2662" spans="1:10" x14ac:dyDescent="0.25">
      <c r="A2662" s="5" t="s">
        <v>3247</v>
      </c>
      <c r="C2662">
        <v>20</v>
      </c>
      <c r="D2662">
        <v>95</v>
      </c>
      <c r="E2662">
        <v>19.28</v>
      </c>
      <c r="F2662">
        <v>71.27</v>
      </c>
      <c r="G2662">
        <v>7.4240000000000004</v>
      </c>
      <c r="H2662">
        <v>-0.64700000000000002</v>
      </c>
      <c r="I2662">
        <v>21.8</v>
      </c>
      <c r="J2662" s="38" t="s">
        <v>929</v>
      </c>
    </row>
    <row r="2663" spans="1:10" x14ac:dyDescent="0.25">
      <c r="A2663" s="5" t="s">
        <v>3248</v>
      </c>
      <c r="C2663">
        <v>20</v>
      </c>
      <c r="D2663">
        <v>94</v>
      </c>
      <c r="E2663">
        <v>19.38</v>
      </c>
      <c r="F2663">
        <v>70.36</v>
      </c>
      <c r="G2663">
        <v>7.41</v>
      </c>
      <c r="H2663">
        <v>-0.51700000000000002</v>
      </c>
      <c r="I2663">
        <v>21.8</v>
      </c>
      <c r="J2663" s="38" t="s">
        <v>929</v>
      </c>
    </row>
    <row r="2664" spans="1:10" x14ac:dyDescent="0.25">
      <c r="A2664" s="5" t="s">
        <v>3249</v>
      </c>
      <c r="C2664">
        <v>20</v>
      </c>
      <c r="D2664">
        <v>93</v>
      </c>
      <c r="E2664">
        <v>19.489999999999998</v>
      </c>
      <c r="F2664">
        <v>69.48</v>
      </c>
      <c r="G2664">
        <v>7.3879999999999999</v>
      </c>
      <c r="H2664">
        <v>-0.38700000000000001</v>
      </c>
      <c r="I2664">
        <v>21.8</v>
      </c>
      <c r="J2664" s="38" t="s">
        <v>929</v>
      </c>
    </row>
    <row r="2665" spans="1:10" x14ac:dyDescent="0.25">
      <c r="A2665" s="5" t="s">
        <v>3250</v>
      </c>
      <c r="C2665">
        <v>20</v>
      </c>
      <c r="D2665">
        <v>92</v>
      </c>
      <c r="E2665">
        <v>19.59</v>
      </c>
      <c r="F2665">
        <v>68.61</v>
      </c>
      <c r="G2665">
        <v>7.367</v>
      </c>
      <c r="H2665">
        <v>-0.25700000000000001</v>
      </c>
      <c r="I2665">
        <v>21.8</v>
      </c>
      <c r="J2665" s="38" t="s">
        <v>929</v>
      </c>
    </row>
    <row r="2666" spans="1:10" x14ac:dyDescent="0.25">
      <c r="A2666" s="5" t="s">
        <v>3251</v>
      </c>
      <c r="C2666">
        <v>20</v>
      </c>
      <c r="D2666">
        <v>91</v>
      </c>
      <c r="E2666">
        <v>19.690000000000001</v>
      </c>
      <c r="F2666">
        <v>67.739999999999995</v>
      </c>
      <c r="G2666">
        <v>7.3449999999999998</v>
      </c>
      <c r="H2666">
        <v>-0.128</v>
      </c>
      <c r="I2666">
        <v>21.8</v>
      </c>
      <c r="J2666" s="38" t="s">
        <v>929</v>
      </c>
    </row>
    <row r="2667" spans="1:10" x14ac:dyDescent="0.25">
      <c r="A2667" s="5" t="s">
        <v>3252</v>
      </c>
      <c r="C2667">
        <v>20</v>
      </c>
      <c r="D2667">
        <v>90</v>
      </c>
      <c r="E2667">
        <v>19.79</v>
      </c>
      <c r="F2667">
        <v>66.87</v>
      </c>
      <c r="G2667">
        <v>7.3230000000000004</v>
      </c>
      <c r="H2667">
        <v>0</v>
      </c>
      <c r="I2667">
        <v>21.8</v>
      </c>
      <c r="J2667" s="38" t="s">
        <v>929</v>
      </c>
    </row>
    <row r="2668" spans="1:10" x14ac:dyDescent="0.25">
      <c r="A2668" s="5" t="s">
        <v>3253</v>
      </c>
      <c r="C2668">
        <v>20</v>
      </c>
      <c r="D2668">
        <v>89</v>
      </c>
      <c r="E2668">
        <v>19.89</v>
      </c>
      <c r="F2668">
        <v>66.010000000000005</v>
      </c>
      <c r="G2668">
        <v>7.3010000000000002</v>
      </c>
      <c r="H2668">
        <v>0.127</v>
      </c>
      <c r="I2668">
        <v>21.8</v>
      </c>
      <c r="J2668" s="38" t="s">
        <v>929</v>
      </c>
    </row>
    <row r="2669" spans="1:10" x14ac:dyDescent="0.25">
      <c r="A2669" s="5" t="s">
        <v>3254</v>
      </c>
      <c r="C2669">
        <v>20</v>
      </c>
      <c r="D2669">
        <v>88</v>
      </c>
      <c r="E2669">
        <v>19.989999999999998</v>
      </c>
      <c r="F2669">
        <v>65.16</v>
      </c>
      <c r="G2669">
        <v>7.2789999999999999</v>
      </c>
      <c r="H2669">
        <v>0.254</v>
      </c>
      <c r="I2669">
        <v>21.8</v>
      </c>
      <c r="J2669" s="38" t="s">
        <v>929</v>
      </c>
    </row>
    <row r="2670" spans="1:10" x14ac:dyDescent="0.25">
      <c r="A2670" s="5" t="s">
        <v>3255</v>
      </c>
      <c r="C2670">
        <v>20</v>
      </c>
      <c r="D2670">
        <v>87</v>
      </c>
      <c r="E2670">
        <v>20.09</v>
      </c>
      <c r="F2670">
        <v>64.31</v>
      </c>
      <c r="G2670">
        <v>7.2569999999999997</v>
      </c>
      <c r="H2670">
        <v>0.38</v>
      </c>
      <c r="I2670">
        <v>21.8</v>
      </c>
      <c r="J2670" s="38" t="s">
        <v>929</v>
      </c>
    </row>
    <row r="2671" spans="1:10" x14ac:dyDescent="0.25">
      <c r="A2671" s="5" t="s">
        <v>3256</v>
      </c>
      <c r="C2671">
        <v>20</v>
      </c>
      <c r="D2671">
        <v>86</v>
      </c>
      <c r="E2671">
        <v>20.190000000000001</v>
      </c>
      <c r="F2671">
        <v>63.47</v>
      </c>
      <c r="G2671">
        <v>7.2350000000000003</v>
      </c>
      <c r="H2671">
        <v>0.505</v>
      </c>
      <c r="I2671">
        <v>21.8</v>
      </c>
      <c r="J2671" s="38" t="s">
        <v>929</v>
      </c>
    </row>
    <row r="2672" spans="1:10" x14ac:dyDescent="0.25">
      <c r="A2672" s="5" t="s">
        <v>3257</v>
      </c>
      <c r="C2672">
        <v>20</v>
      </c>
      <c r="D2672">
        <v>85</v>
      </c>
      <c r="E2672">
        <v>20.28</v>
      </c>
      <c r="F2672">
        <v>62.63</v>
      </c>
      <c r="G2672">
        <v>7.2130000000000001</v>
      </c>
      <c r="H2672">
        <v>0.629</v>
      </c>
      <c r="I2672">
        <v>21.8</v>
      </c>
      <c r="J2672" s="38" t="s">
        <v>929</v>
      </c>
    </row>
    <row r="2673" spans="1:10" x14ac:dyDescent="0.25">
      <c r="A2673" s="5" t="s">
        <v>3258</v>
      </c>
      <c r="C2673">
        <v>20</v>
      </c>
      <c r="D2673">
        <v>84</v>
      </c>
      <c r="E2673">
        <v>20.38</v>
      </c>
      <c r="F2673">
        <v>61.8</v>
      </c>
      <c r="G2673">
        <v>7.19</v>
      </c>
      <c r="H2673">
        <v>0.752</v>
      </c>
      <c r="I2673">
        <v>21.8</v>
      </c>
      <c r="J2673" s="38" t="s">
        <v>929</v>
      </c>
    </row>
    <row r="2674" spans="1:10" x14ac:dyDescent="0.25">
      <c r="A2674" s="5" t="s">
        <v>3259</v>
      </c>
      <c r="C2674">
        <v>20</v>
      </c>
      <c r="D2674">
        <v>83</v>
      </c>
      <c r="E2674">
        <v>20.47</v>
      </c>
      <c r="F2674">
        <v>60.97</v>
      </c>
      <c r="G2674">
        <v>7.1680000000000001</v>
      </c>
      <c r="H2674">
        <v>0.874</v>
      </c>
      <c r="I2674">
        <v>21.8</v>
      </c>
      <c r="J2674" s="38" t="s">
        <v>929</v>
      </c>
    </row>
    <row r="2675" spans="1:10" x14ac:dyDescent="0.25">
      <c r="A2675" s="5" t="s">
        <v>3260</v>
      </c>
      <c r="C2675">
        <v>20</v>
      </c>
      <c r="D2675">
        <v>82</v>
      </c>
      <c r="E2675">
        <v>20.56</v>
      </c>
      <c r="F2675">
        <v>60.15</v>
      </c>
      <c r="G2675">
        <v>7.1449999999999996</v>
      </c>
      <c r="H2675">
        <v>0.99399999999999999</v>
      </c>
      <c r="I2675">
        <v>21.8</v>
      </c>
      <c r="J2675" s="38" t="s">
        <v>929</v>
      </c>
    </row>
    <row r="2676" spans="1:10" x14ac:dyDescent="0.25">
      <c r="A2676" s="5" t="s">
        <v>3261</v>
      </c>
      <c r="C2676">
        <v>20</v>
      </c>
      <c r="D2676">
        <v>81</v>
      </c>
      <c r="E2676">
        <v>20.66</v>
      </c>
      <c r="F2676">
        <v>59.33</v>
      </c>
      <c r="G2676">
        <v>7.1219999999999999</v>
      </c>
      <c r="H2676">
        <v>1.1140000000000001</v>
      </c>
      <c r="I2676">
        <v>21.8</v>
      </c>
      <c r="J2676" s="38" t="s">
        <v>929</v>
      </c>
    </row>
    <row r="2677" spans="1:10" x14ac:dyDescent="0.25">
      <c r="A2677" s="5" t="s">
        <v>3262</v>
      </c>
      <c r="C2677">
        <v>20</v>
      </c>
      <c r="D2677">
        <v>80</v>
      </c>
      <c r="E2677">
        <v>20.75</v>
      </c>
      <c r="F2677">
        <v>58.52</v>
      </c>
      <c r="G2677">
        <v>7.0990000000000002</v>
      </c>
      <c r="H2677">
        <v>1.2330000000000001</v>
      </c>
      <c r="I2677">
        <v>21.8</v>
      </c>
      <c r="J2677" s="38" t="s">
        <v>929</v>
      </c>
    </row>
    <row r="2678" spans="1:10" x14ac:dyDescent="0.25">
      <c r="A2678" s="5" t="s">
        <v>3263</v>
      </c>
      <c r="C2678">
        <v>20</v>
      </c>
      <c r="D2678">
        <v>79</v>
      </c>
      <c r="E2678">
        <v>20.84</v>
      </c>
      <c r="F2678">
        <v>57.71</v>
      </c>
      <c r="G2678">
        <v>7.0759999999999996</v>
      </c>
      <c r="H2678">
        <v>1.35</v>
      </c>
      <c r="I2678">
        <v>21.7</v>
      </c>
      <c r="J2678" s="38" t="s">
        <v>929</v>
      </c>
    </row>
    <row r="2679" spans="1:10" x14ac:dyDescent="0.25">
      <c r="A2679" s="5" t="s">
        <v>3264</v>
      </c>
      <c r="C2679">
        <v>20</v>
      </c>
      <c r="D2679">
        <v>78</v>
      </c>
      <c r="E2679">
        <v>20.92</v>
      </c>
      <c r="F2679">
        <v>56.91</v>
      </c>
      <c r="G2679">
        <v>7.0519999999999996</v>
      </c>
      <c r="H2679">
        <v>1.466</v>
      </c>
      <c r="I2679">
        <v>21.7</v>
      </c>
      <c r="J2679" s="38" t="s">
        <v>929</v>
      </c>
    </row>
    <row r="2680" spans="1:10" x14ac:dyDescent="0.25">
      <c r="A2680" s="5" t="s">
        <v>3265</v>
      </c>
      <c r="C2680">
        <v>20</v>
      </c>
      <c r="D2680">
        <v>77</v>
      </c>
      <c r="E2680">
        <v>21.01</v>
      </c>
      <c r="F2680">
        <v>56.11</v>
      </c>
      <c r="G2680">
        <v>7.0279999999999996</v>
      </c>
      <c r="H2680">
        <v>1.581</v>
      </c>
      <c r="I2680">
        <v>21.7</v>
      </c>
      <c r="J2680" s="38" t="s">
        <v>929</v>
      </c>
    </row>
    <row r="2681" spans="1:10" x14ac:dyDescent="0.25">
      <c r="A2681" s="5" t="s">
        <v>3266</v>
      </c>
      <c r="C2681">
        <v>20</v>
      </c>
      <c r="D2681">
        <v>76</v>
      </c>
      <c r="E2681">
        <v>21.1</v>
      </c>
      <c r="F2681">
        <v>55.32</v>
      </c>
      <c r="G2681">
        <v>7.0039999999999996</v>
      </c>
      <c r="H2681">
        <v>1.694</v>
      </c>
      <c r="I2681">
        <v>21.7</v>
      </c>
      <c r="J2681" s="38" t="s">
        <v>929</v>
      </c>
    </row>
    <row r="2682" spans="1:10" x14ac:dyDescent="0.25">
      <c r="A2682" s="5" t="s">
        <v>3267</v>
      </c>
      <c r="C2682">
        <v>20</v>
      </c>
      <c r="D2682">
        <v>75</v>
      </c>
      <c r="E2682">
        <v>21.18</v>
      </c>
      <c r="F2682">
        <v>54.53</v>
      </c>
      <c r="G2682">
        <v>6.9790000000000001</v>
      </c>
      <c r="H2682">
        <v>1.806</v>
      </c>
      <c r="I2682">
        <v>21.7</v>
      </c>
      <c r="J2682" s="38" t="s">
        <v>929</v>
      </c>
    </row>
    <row r="2683" spans="1:10" x14ac:dyDescent="0.25">
      <c r="A2683" s="5" t="s">
        <v>3268</v>
      </c>
      <c r="C2683">
        <v>20</v>
      </c>
      <c r="D2683">
        <v>74</v>
      </c>
      <c r="E2683">
        <v>21.27</v>
      </c>
      <c r="F2683">
        <v>53.75</v>
      </c>
      <c r="G2683">
        <v>6.9539999999999997</v>
      </c>
      <c r="H2683">
        <v>1.917</v>
      </c>
      <c r="I2683">
        <v>21.7</v>
      </c>
      <c r="J2683" s="38" t="s">
        <v>929</v>
      </c>
    </row>
    <row r="2684" spans="1:10" x14ac:dyDescent="0.25">
      <c r="A2684" s="5" t="s">
        <v>3269</v>
      </c>
      <c r="C2684">
        <v>20</v>
      </c>
      <c r="D2684">
        <v>73</v>
      </c>
      <c r="E2684">
        <v>21.35</v>
      </c>
      <c r="F2684">
        <v>52.97</v>
      </c>
      <c r="G2684">
        <v>6.9290000000000003</v>
      </c>
      <c r="H2684">
        <v>2.0259999999999998</v>
      </c>
      <c r="I2684">
        <v>21.7</v>
      </c>
      <c r="J2684" s="38" t="s">
        <v>929</v>
      </c>
    </row>
    <row r="2685" spans="1:10" x14ac:dyDescent="0.25">
      <c r="A2685" s="5" t="s">
        <v>3270</v>
      </c>
      <c r="C2685">
        <v>20</v>
      </c>
      <c r="D2685">
        <v>72</v>
      </c>
      <c r="E2685">
        <v>21.44</v>
      </c>
      <c r="F2685">
        <v>52.2</v>
      </c>
      <c r="G2685">
        <v>6.9020000000000001</v>
      </c>
      <c r="H2685">
        <v>2.133</v>
      </c>
      <c r="I2685">
        <v>21.7</v>
      </c>
      <c r="J2685" s="38" t="s">
        <v>929</v>
      </c>
    </row>
    <row r="2686" spans="1:10" x14ac:dyDescent="0.25">
      <c r="A2686" s="5" t="s">
        <v>3271</v>
      </c>
      <c r="C2686">
        <v>20</v>
      </c>
      <c r="D2686">
        <v>71</v>
      </c>
      <c r="E2686">
        <v>21.52</v>
      </c>
      <c r="F2686">
        <v>51.43</v>
      </c>
      <c r="G2686">
        <v>6.8760000000000003</v>
      </c>
      <c r="H2686">
        <v>2.2389999999999999</v>
      </c>
      <c r="I2686">
        <v>21.7</v>
      </c>
      <c r="J2686" s="38" t="s">
        <v>929</v>
      </c>
    </row>
    <row r="2687" spans="1:10" x14ac:dyDescent="0.25">
      <c r="A2687" s="5" t="s">
        <v>3272</v>
      </c>
      <c r="C2687">
        <v>20</v>
      </c>
      <c r="D2687">
        <v>70</v>
      </c>
      <c r="E2687">
        <v>21.6</v>
      </c>
      <c r="F2687">
        <v>50.67</v>
      </c>
      <c r="G2687">
        <v>6.8479999999999999</v>
      </c>
      <c r="H2687">
        <v>2.3420000000000001</v>
      </c>
      <c r="I2687">
        <v>21.7</v>
      </c>
      <c r="J2687" s="38" t="s">
        <v>929</v>
      </c>
    </row>
    <row r="2688" spans="1:10" x14ac:dyDescent="0.25">
      <c r="A2688" s="5" t="s">
        <v>3273</v>
      </c>
      <c r="C2688">
        <v>20</v>
      </c>
      <c r="D2688">
        <v>69</v>
      </c>
      <c r="E2688">
        <v>21.68</v>
      </c>
      <c r="F2688">
        <v>49.91</v>
      </c>
      <c r="G2688">
        <v>6.82</v>
      </c>
      <c r="H2688">
        <v>2.444</v>
      </c>
      <c r="I2688">
        <v>21.7</v>
      </c>
      <c r="J2688" s="38" t="s">
        <v>929</v>
      </c>
    </row>
    <row r="2689" spans="1:10" x14ac:dyDescent="0.25">
      <c r="A2689" s="5" t="s">
        <v>3274</v>
      </c>
      <c r="C2689">
        <v>20</v>
      </c>
      <c r="D2689">
        <v>68</v>
      </c>
      <c r="E2689">
        <v>21.76</v>
      </c>
      <c r="F2689">
        <v>49.16</v>
      </c>
      <c r="G2689">
        <v>6.7910000000000004</v>
      </c>
      <c r="H2689">
        <v>2.544</v>
      </c>
      <c r="I2689">
        <v>21.7</v>
      </c>
      <c r="J2689" s="38" t="s">
        <v>929</v>
      </c>
    </row>
    <row r="2690" spans="1:10" x14ac:dyDescent="0.25">
      <c r="A2690" s="5" t="s">
        <v>3275</v>
      </c>
      <c r="C2690">
        <v>20</v>
      </c>
      <c r="D2690">
        <v>67</v>
      </c>
      <c r="E2690">
        <v>21.84</v>
      </c>
      <c r="F2690">
        <v>48.41</v>
      </c>
      <c r="G2690">
        <v>6.7610000000000001</v>
      </c>
      <c r="H2690">
        <v>2.6419999999999999</v>
      </c>
      <c r="I2690">
        <v>21.7</v>
      </c>
      <c r="J2690" s="38" t="s">
        <v>929</v>
      </c>
    </row>
    <row r="2691" spans="1:10" x14ac:dyDescent="0.25">
      <c r="A2691" s="5" t="s">
        <v>3276</v>
      </c>
      <c r="C2691">
        <v>20</v>
      </c>
      <c r="D2691">
        <v>66</v>
      </c>
      <c r="E2691">
        <v>21.92</v>
      </c>
      <c r="F2691">
        <v>47.67</v>
      </c>
      <c r="G2691">
        <v>6.73</v>
      </c>
      <c r="H2691">
        <v>2.7370000000000001</v>
      </c>
      <c r="I2691">
        <v>21.7</v>
      </c>
      <c r="J2691" s="38" t="s">
        <v>929</v>
      </c>
    </row>
    <row r="2692" spans="1:10" x14ac:dyDescent="0.25">
      <c r="A2692" s="5" t="s">
        <v>3277</v>
      </c>
      <c r="C2692">
        <v>20</v>
      </c>
      <c r="D2692">
        <v>65</v>
      </c>
      <c r="E2692">
        <v>22</v>
      </c>
      <c r="F2692">
        <v>46.93</v>
      </c>
      <c r="G2692">
        <v>6.6970000000000001</v>
      </c>
      <c r="H2692">
        <v>2.83</v>
      </c>
      <c r="I2692">
        <v>21.7</v>
      </c>
      <c r="J2692" s="38" t="s">
        <v>929</v>
      </c>
    </row>
    <row r="2693" spans="1:10" x14ac:dyDescent="0.25">
      <c r="A2693" s="5" t="s">
        <v>3278</v>
      </c>
      <c r="C2693">
        <v>20</v>
      </c>
      <c r="D2693">
        <v>64</v>
      </c>
      <c r="E2693">
        <v>22.07</v>
      </c>
      <c r="F2693">
        <v>46.2</v>
      </c>
      <c r="G2693">
        <v>6.6639999999999997</v>
      </c>
      <c r="H2693">
        <v>2.9209999999999998</v>
      </c>
      <c r="I2693">
        <v>21.7</v>
      </c>
      <c r="J2693" s="38" t="s">
        <v>929</v>
      </c>
    </row>
    <row r="2694" spans="1:10" x14ac:dyDescent="0.25">
      <c r="A2694" s="5" t="s">
        <v>3279</v>
      </c>
      <c r="C2694">
        <v>20</v>
      </c>
      <c r="D2694">
        <v>63</v>
      </c>
      <c r="E2694">
        <v>22.14</v>
      </c>
      <c r="F2694">
        <v>45.47</v>
      </c>
      <c r="G2694">
        <v>6.6280000000000001</v>
      </c>
      <c r="H2694">
        <v>3.0089999999999999</v>
      </c>
      <c r="I2694">
        <v>21.7</v>
      </c>
      <c r="J2694" s="38" t="s">
        <v>929</v>
      </c>
    </row>
    <row r="2695" spans="1:10" x14ac:dyDescent="0.25">
      <c r="A2695" s="5" t="s">
        <v>3280</v>
      </c>
      <c r="C2695">
        <v>20</v>
      </c>
      <c r="D2695">
        <v>62</v>
      </c>
      <c r="E2695">
        <v>22.22</v>
      </c>
      <c r="F2695">
        <v>44.75</v>
      </c>
      <c r="G2695">
        <v>6.5919999999999996</v>
      </c>
      <c r="H2695">
        <v>3.0950000000000002</v>
      </c>
      <c r="I2695">
        <v>21.7</v>
      </c>
      <c r="J2695" s="38" t="s">
        <v>929</v>
      </c>
    </row>
    <row r="2696" spans="1:10" x14ac:dyDescent="0.25">
      <c r="A2696" s="5" t="s">
        <v>3281</v>
      </c>
      <c r="C2696">
        <v>20</v>
      </c>
      <c r="D2696">
        <v>61</v>
      </c>
      <c r="E2696">
        <v>22.29</v>
      </c>
      <c r="F2696">
        <v>44.03</v>
      </c>
      <c r="G2696">
        <v>6.5529999999999999</v>
      </c>
      <c r="H2696">
        <v>3.177</v>
      </c>
      <c r="I2696">
        <v>21.7</v>
      </c>
      <c r="J2696" s="38" t="s">
        <v>929</v>
      </c>
    </row>
    <row r="2697" spans="1:10" x14ac:dyDescent="0.25">
      <c r="A2697" s="5" t="s">
        <v>3282</v>
      </c>
      <c r="C2697">
        <v>20</v>
      </c>
      <c r="D2697">
        <v>60</v>
      </c>
      <c r="E2697">
        <v>22.35</v>
      </c>
      <c r="F2697">
        <v>43.32</v>
      </c>
      <c r="G2697">
        <v>6.5129999999999999</v>
      </c>
      <c r="H2697">
        <v>3.2570000000000001</v>
      </c>
      <c r="I2697">
        <v>21.7</v>
      </c>
      <c r="J2697" s="38" t="s">
        <v>929</v>
      </c>
    </row>
    <row r="2698" spans="1:10" x14ac:dyDescent="0.25">
      <c r="A2698" s="5" t="s">
        <v>3283</v>
      </c>
      <c r="C2698">
        <v>20</v>
      </c>
      <c r="D2698">
        <v>175.8</v>
      </c>
      <c r="E2698">
        <v>12.04</v>
      </c>
      <c r="F2698">
        <v>173.35</v>
      </c>
      <c r="G2698">
        <v>7.1180000000000003</v>
      </c>
      <c r="H2698">
        <v>-7.0990000000000002</v>
      </c>
      <c r="I2698">
        <v>0.9</v>
      </c>
      <c r="J2698" s="38" t="s">
        <v>1051</v>
      </c>
    </row>
    <row r="2699" spans="1:10" x14ac:dyDescent="0.25">
      <c r="A2699" s="5" t="s">
        <v>3284</v>
      </c>
      <c r="C2699">
        <v>20</v>
      </c>
      <c r="D2699">
        <v>180</v>
      </c>
      <c r="E2699">
        <v>12.04</v>
      </c>
      <c r="F2699">
        <v>180</v>
      </c>
      <c r="G2699">
        <v>7.0810000000000004</v>
      </c>
      <c r="H2699">
        <v>-7.0810000000000004</v>
      </c>
      <c r="I2699">
        <v>0.5</v>
      </c>
      <c r="J2699" s="38" t="s">
        <v>1053</v>
      </c>
    </row>
    <row r="2700" spans="1:10" x14ac:dyDescent="0.25">
      <c r="A2700" s="5" t="s">
        <v>3285</v>
      </c>
      <c r="C2700">
        <v>20</v>
      </c>
      <c r="D2700">
        <v>179</v>
      </c>
      <c r="E2700">
        <v>12.03</v>
      </c>
      <c r="F2700">
        <v>178.41</v>
      </c>
      <c r="G2700">
        <v>7.0890000000000004</v>
      </c>
      <c r="H2700">
        <v>-7.0880000000000001</v>
      </c>
      <c r="I2700">
        <v>0.6</v>
      </c>
      <c r="J2700" s="38" t="s">
        <v>1053</v>
      </c>
    </row>
    <row r="2701" spans="1:10" x14ac:dyDescent="0.25">
      <c r="A2701" s="5" t="s">
        <v>3286</v>
      </c>
      <c r="C2701">
        <v>20</v>
      </c>
      <c r="D2701">
        <v>178</v>
      </c>
      <c r="E2701">
        <v>12.03</v>
      </c>
      <c r="F2701">
        <v>176.82</v>
      </c>
      <c r="G2701">
        <v>7.0970000000000004</v>
      </c>
      <c r="H2701">
        <v>-7.0919999999999996</v>
      </c>
      <c r="I2701">
        <v>0.7</v>
      </c>
      <c r="J2701" s="38" t="s">
        <v>1053</v>
      </c>
    </row>
    <row r="2702" spans="1:10" x14ac:dyDescent="0.25">
      <c r="A2702" s="5" t="s">
        <v>3287</v>
      </c>
      <c r="C2702">
        <v>20</v>
      </c>
      <c r="D2702">
        <v>177</v>
      </c>
      <c r="E2702">
        <v>12.03</v>
      </c>
      <c r="F2702">
        <v>175.23</v>
      </c>
      <c r="G2702">
        <v>7.1050000000000004</v>
      </c>
      <c r="H2702">
        <v>-7.0949999999999998</v>
      </c>
      <c r="I2702">
        <v>0.7</v>
      </c>
      <c r="J2702" s="38" t="s">
        <v>1053</v>
      </c>
    </row>
    <row r="2703" spans="1:10" x14ac:dyDescent="0.25">
      <c r="A2703" s="5" t="s">
        <v>3288</v>
      </c>
      <c r="C2703">
        <v>20</v>
      </c>
      <c r="D2703">
        <v>176</v>
      </c>
      <c r="E2703">
        <v>12.03</v>
      </c>
      <c r="F2703">
        <v>173.64</v>
      </c>
      <c r="G2703">
        <v>7.1139999999999999</v>
      </c>
      <c r="H2703">
        <v>-7.0970000000000004</v>
      </c>
      <c r="I2703">
        <v>0.8</v>
      </c>
      <c r="J2703" s="38" t="s">
        <v>1053</v>
      </c>
    </row>
    <row r="2704" spans="1:10" x14ac:dyDescent="0.25">
      <c r="A2704" s="5" t="s">
        <v>3289</v>
      </c>
      <c r="C2704">
        <v>20</v>
      </c>
      <c r="D2704">
        <v>175</v>
      </c>
      <c r="E2704">
        <v>12.04</v>
      </c>
      <c r="F2704">
        <v>172.04</v>
      </c>
      <c r="G2704">
        <v>7.1239999999999997</v>
      </c>
      <c r="H2704">
        <v>-7.0970000000000004</v>
      </c>
      <c r="I2704">
        <v>0.9</v>
      </c>
      <c r="J2704" s="38" t="s">
        <v>1053</v>
      </c>
    </row>
    <row r="2705" spans="1:10" x14ac:dyDescent="0.25">
      <c r="A2705" s="5" t="s">
        <v>3290</v>
      </c>
      <c r="C2705">
        <v>20</v>
      </c>
      <c r="D2705">
        <v>174</v>
      </c>
      <c r="E2705">
        <v>12.05</v>
      </c>
      <c r="F2705">
        <v>170.45</v>
      </c>
      <c r="G2705">
        <v>7.1349999999999998</v>
      </c>
      <c r="H2705">
        <v>-7.0949999999999998</v>
      </c>
      <c r="I2705">
        <v>1</v>
      </c>
      <c r="J2705" s="38" t="s">
        <v>1053</v>
      </c>
    </row>
    <row r="2706" spans="1:10" x14ac:dyDescent="0.25">
      <c r="A2706" s="5" t="s">
        <v>3291</v>
      </c>
      <c r="C2706">
        <v>20</v>
      </c>
      <c r="D2706">
        <v>173</v>
      </c>
      <c r="E2706">
        <v>12.06</v>
      </c>
      <c r="F2706">
        <v>168.86</v>
      </c>
      <c r="G2706">
        <v>7.1449999999999996</v>
      </c>
      <c r="H2706">
        <v>-7.0919999999999996</v>
      </c>
      <c r="I2706">
        <v>1.1000000000000001</v>
      </c>
      <c r="J2706" s="38" t="s">
        <v>1053</v>
      </c>
    </row>
    <row r="2707" spans="1:10" x14ac:dyDescent="0.25">
      <c r="A2707" s="5" t="s">
        <v>3292</v>
      </c>
      <c r="C2707">
        <v>20</v>
      </c>
      <c r="D2707">
        <v>172</v>
      </c>
      <c r="E2707">
        <v>12.07</v>
      </c>
      <c r="F2707">
        <v>167.27</v>
      </c>
      <c r="G2707">
        <v>7.157</v>
      </c>
      <c r="H2707">
        <v>-7.0869999999999997</v>
      </c>
      <c r="I2707">
        <v>1.2</v>
      </c>
      <c r="J2707" s="38" t="s">
        <v>1053</v>
      </c>
    </row>
    <row r="2708" spans="1:10" x14ac:dyDescent="0.25">
      <c r="A2708" s="5" t="s">
        <v>3293</v>
      </c>
      <c r="C2708">
        <v>20</v>
      </c>
      <c r="D2708">
        <v>171</v>
      </c>
      <c r="E2708">
        <v>12.09</v>
      </c>
      <c r="F2708">
        <v>165.68</v>
      </c>
      <c r="G2708">
        <v>7.1689999999999996</v>
      </c>
      <c r="H2708">
        <v>-7.0810000000000004</v>
      </c>
      <c r="I2708">
        <v>1.3</v>
      </c>
      <c r="J2708" s="38" t="s">
        <v>1053</v>
      </c>
    </row>
    <row r="2709" spans="1:10" x14ac:dyDescent="0.25">
      <c r="A2709" s="5" t="s">
        <v>3294</v>
      </c>
      <c r="C2709">
        <v>20</v>
      </c>
      <c r="D2709">
        <v>170</v>
      </c>
      <c r="E2709">
        <v>12.11</v>
      </c>
      <c r="F2709">
        <v>164.09</v>
      </c>
      <c r="G2709">
        <v>7.1820000000000004</v>
      </c>
      <c r="H2709">
        <v>-7.0720000000000001</v>
      </c>
      <c r="I2709">
        <v>1.3</v>
      </c>
      <c r="J2709" s="38" t="s">
        <v>1053</v>
      </c>
    </row>
    <row r="2710" spans="1:10" x14ac:dyDescent="0.25">
      <c r="A2710" s="5" t="s">
        <v>3295</v>
      </c>
      <c r="C2710">
        <v>20</v>
      </c>
      <c r="D2710">
        <v>169</v>
      </c>
      <c r="E2710">
        <v>12.13</v>
      </c>
      <c r="F2710">
        <v>162.51</v>
      </c>
      <c r="G2710">
        <v>7.1950000000000003</v>
      </c>
      <c r="H2710">
        <v>-7.0620000000000003</v>
      </c>
      <c r="I2710">
        <v>1.4</v>
      </c>
      <c r="J2710" s="38" t="s">
        <v>1053</v>
      </c>
    </row>
    <row r="2711" spans="1:10" x14ac:dyDescent="0.25">
      <c r="A2711" s="5" t="s">
        <v>3296</v>
      </c>
      <c r="C2711">
        <v>20</v>
      </c>
      <c r="D2711">
        <v>168</v>
      </c>
      <c r="E2711">
        <v>12.16</v>
      </c>
      <c r="F2711">
        <v>160.91999999999999</v>
      </c>
      <c r="G2711">
        <v>7.2080000000000002</v>
      </c>
      <c r="H2711">
        <v>-7.0510000000000002</v>
      </c>
      <c r="I2711">
        <v>1.5</v>
      </c>
      <c r="J2711" s="38" t="s">
        <v>1053</v>
      </c>
    </row>
    <row r="2712" spans="1:10" x14ac:dyDescent="0.25">
      <c r="A2712" s="5" t="s">
        <v>3297</v>
      </c>
      <c r="C2712">
        <v>20</v>
      </c>
      <c r="D2712">
        <v>167</v>
      </c>
      <c r="E2712">
        <v>12.19</v>
      </c>
      <c r="F2712">
        <v>159.35</v>
      </c>
      <c r="G2712">
        <v>7.2220000000000004</v>
      </c>
      <c r="H2712">
        <v>-7.0369999999999999</v>
      </c>
      <c r="I2712">
        <v>1.6</v>
      </c>
      <c r="J2712" s="38" t="s">
        <v>1053</v>
      </c>
    </row>
    <row r="2713" spans="1:10" x14ac:dyDescent="0.25">
      <c r="A2713" s="5" t="s">
        <v>3298</v>
      </c>
      <c r="C2713">
        <v>20</v>
      </c>
      <c r="D2713">
        <v>166</v>
      </c>
      <c r="E2713">
        <v>12.22</v>
      </c>
      <c r="F2713">
        <v>157.77000000000001</v>
      </c>
      <c r="G2713">
        <v>7.2370000000000001</v>
      </c>
      <c r="H2713">
        <v>-7.0220000000000002</v>
      </c>
      <c r="I2713">
        <v>1.7</v>
      </c>
      <c r="J2713" s="38" t="s">
        <v>1053</v>
      </c>
    </row>
    <row r="2714" spans="1:10" x14ac:dyDescent="0.25">
      <c r="A2714" s="5" t="s">
        <v>3299</v>
      </c>
      <c r="C2714">
        <v>20</v>
      </c>
      <c r="D2714">
        <v>165</v>
      </c>
      <c r="E2714">
        <v>12.26</v>
      </c>
      <c r="F2714">
        <v>156.19999999999999</v>
      </c>
      <c r="G2714">
        <v>7.2519999999999998</v>
      </c>
      <c r="H2714">
        <v>-7.0049999999999999</v>
      </c>
      <c r="I2714">
        <v>1.7</v>
      </c>
      <c r="J2714" s="38" t="s">
        <v>1053</v>
      </c>
    </row>
    <row r="2715" spans="1:10" x14ac:dyDescent="0.25">
      <c r="A2715" s="5" t="s">
        <v>3300</v>
      </c>
      <c r="C2715">
        <v>20</v>
      </c>
      <c r="D2715">
        <v>164</v>
      </c>
      <c r="E2715">
        <v>12.3</v>
      </c>
      <c r="F2715">
        <v>154.63</v>
      </c>
      <c r="G2715">
        <v>7.2670000000000003</v>
      </c>
      <c r="H2715">
        <v>-6.9859999999999998</v>
      </c>
      <c r="I2715">
        <v>1.8</v>
      </c>
      <c r="J2715" s="38" t="s">
        <v>1053</v>
      </c>
    </row>
    <row r="2716" spans="1:10" x14ac:dyDescent="0.25">
      <c r="A2716" s="5" t="s">
        <v>3301</v>
      </c>
      <c r="C2716">
        <v>20</v>
      </c>
      <c r="D2716">
        <v>163</v>
      </c>
      <c r="E2716">
        <v>12.34</v>
      </c>
      <c r="F2716">
        <v>153.07</v>
      </c>
      <c r="G2716">
        <v>7.2830000000000004</v>
      </c>
      <c r="H2716">
        <v>-6.9649999999999999</v>
      </c>
      <c r="I2716">
        <v>1.9</v>
      </c>
      <c r="J2716" s="38" t="s">
        <v>1053</v>
      </c>
    </row>
    <row r="2717" spans="1:10" x14ac:dyDescent="0.25">
      <c r="A2717" s="5" t="s">
        <v>3302</v>
      </c>
      <c r="C2717">
        <v>20</v>
      </c>
      <c r="D2717">
        <v>162</v>
      </c>
      <c r="E2717">
        <v>12.38</v>
      </c>
      <c r="F2717">
        <v>151.52000000000001</v>
      </c>
      <c r="G2717">
        <v>7.2990000000000004</v>
      </c>
      <c r="H2717">
        <v>-6.9420000000000002</v>
      </c>
      <c r="I2717">
        <v>2</v>
      </c>
      <c r="J2717" s="38" t="s">
        <v>1053</v>
      </c>
    </row>
    <row r="2718" spans="1:10" x14ac:dyDescent="0.25">
      <c r="A2718" s="5" t="s">
        <v>3303</v>
      </c>
      <c r="C2718">
        <v>20</v>
      </c>
      <c r="D2718">
        <v>161</v>
      </c>
      <c r="E2718">
        <v>12.43</v>
      </c>
      <c r="F2718">
        <v>149.97</v>
      </c>
      <c r="G2718">
        <v>7.3159999999999998</v>
      </c>
      <c r="H2718">
        <v>-6.9169999999999998</v>
      </c>
      <c r="I2718">
        <v>2.1</v>
      </c>
      <c r="J2718" s="38" t="s">
        <v>1053</v>
      </c>
    </row>
    <row r="2719" spans="1:10" x14ac:dyDescent="0.25">
      <c r="A2719" s="5" t="s">
        <v>3304</v>
      </c>
      <c r="C2719">
        <v>20</v>
      </c>
      <c r="D2719">
        <v>160</v>
      </c>
      <c r="E2719">
        <v>12.48</v>
      </c>
      <c r="F2719">
        <v>148.41999999999999</v>
      </c>
      <c r="G2719">
        <v>7.3330000000000002</v>
      </c>
      <c r="H2719">
        <v>-6.891</v>
      </c>
      <c r="I2719">
        <v>2.2000000000000002</v>
      </c>
      <c r="J2719" s="38" t="s">
        <v>1053</v>
      </c>
    </row>
    <row r="2720" spans="1:10" x14ac:dyDescent="0.25">
      <c r="A2720" s="5" t="s">
        <v>3305</v>
      </c>
      <c r="C2720">
        <v>20</v>
      </c>
      <c r="D2720">
        <v>159</v>
      </c>
      <c r="E2720">
        <v>12.53</v>
      </c>
      <c r="F2720">
        <v>146.88999999999999</v>
      </c>
      <c r="G2720">
        <v>7.351</v>
      </c>
      <c r="H2720">
        <v>-6.8620000000000001</v>
      </c>
      <c r="I2720">
        <v>2.2000000000000002</v>
      </c>
      <c r="J2720" s="38" t="s">
        <v>1053</v>
      </c>
    </row>
    <row r="2721" spans="1:10" x14ac:dyDescent="0.25">
      <c r="A2721" s="5" t="s">
        <v>3306</v>
      </c>
      <c r="C2721">
        <v>20</v>
      </c>
      <c r="D2721">
        <v>158</v>
      </c>
      <c r="E2721">
        <v>12.59</v>
      </c>
      <c r="F2721">
        <v>145.36000000000001</v>
      </c>
      <c r="G2721">
        <v>7.3689999999999998</v>
      </c>
      <c r="H2721">
        <v>-6.8319999999999999</v>
      </c>
      <c r="I2721">
        <v>2.2999999999999998</v>
      </c>
      <c r="J2721" s="38" t="s">
        <v>1053</v>
      </c>
    </row>
    <row r="2722" spans="1:10" x14ac:dyDescent="0.25">
      <c r="A2722" s="5" t="s">
        <v>3307</v>
      </c>
      <c r="C2722">
        <v>20</v>
      </c>
      <c r="D2722">
        <v>157</v>
      </c>
      <c r="E2722">
        <v>12.65</v>
      </c>
      <c r="F2722">
        <v>143.83000000000001</v>
      </c>
      <c r="G2722">
        <v>7.3869999999999996</v>
      </c>
      <c r="H2722">
        <v>-6.8</v>
      </c>
      <c r="I2722">
        <v>2.4</v>
      </c>
      <c r="J2722" s="38" t="s">
        <v>1053</v>
      </c>
    </row>
    <row r="2723" spans="1:10" x14ac:dyDescent="0.25">
      <c r="A2723" s="5" t="s">
        <v>3308</v>
      </c>
      <c r="C2723">
        <v>20</v>
      </c>
      <c r="D2723">
        <v>156</v>
      </c>
      <c r="E2723">
        <v>12.71</v>
      </c>
      <c r="F2723">
        <v>142.32</v>
      </c>
      <c r="G2723">
        <v>7.4059999999999997</v>
      </c>
      <c r="H2723">
        <v>-6.766</v>
      </c>
      <c r="I2723">
        <v>2.5</v>
      </c>
      <c r="J2723" s="38" t="s">
        <v>1053</v>
      </c>
    </row>
    <row r="2724" spans="1:10" x14ac:dyDescent="0.25">
      <c r="A2724" s="5" t="s">
        <v>3309</v>
      </c>
      <c r="C2724">
        <v>20</v>
      </c>
      <c r="D2724">
        <v>155</v>
      </c>
      <c r="E2724">
        <v>12.78</v>
      </c>
      <c r="F2724">
        <v>140.81</v>
      </c>
      <c r="G2724">
        <v>7.4249999999999998</v>
      </c>
      <c r="H2724">
        <v>-6.7290000000000001</v>
      </c>
      <c r="I2724">
        <v>2.6</v>
      </c>
      <c r="J2724" s="38" t="s">
        <v>1053</v>
      </c>
    </row>
    <row r="2725" spans="1:10" x14ac:dyDescent="0.25">
      <c r="A2725" s="5" t="s">
        <v>3310</v>
      </c>
      <c r="C2725">
        <v>20</v>
      </c>
      <c r="D2725">
        <v>154</v>
      </c>
      <c r="E2725">
        <v>12.85</v>
      </c>
      <c r="F2725">
        <v>139.31</v>
      </c>
      <c r="G2725">
        <v>7.444</v>
      </c>
      <c r="H2725">
        <v>-6.6909999999999998</v>
      </c>
      <c r="I2725">
        <v>2.7</v>
      </c>
      <c r="J2725" s="38" t="s">
        <v>1053</v>
      </c>
    </row>
    <row r="2726" spans="1:10" x14ac:dyDescent="0.25">
      <c r="A2726" s="5" t="s">
        <v>3311</v>
      </c>
      <c r="C2726">
        <v>20</v>
      </c>
      <c r="D2726">
        <v>153</v>
      </c>
      <c r="E2726">
        <v>12.92</v>
      </c>
      <c r="F2726">
        <v>137.82</v>
      </c>
      <c r="G2726">
        <v>7.4640000000000004</v>
      </c>
      <c r="H2726">
        <v>-6.6509999999999998</v>
      </c>
      <c r="I2726">
        <v>2.8</v>
      </c>
      <c r="J2726" s="38" t="s">
        <v>1053</v>
      </c>
    </row>
    <row r="2727" spans="1:10" x14ac:dyDescent="0.25">
      <c r="A2727" s="5" t="s">
        <v>3312</v>
      </c>
      <c r="C2727">
        <v>20</v>
      </c>
      <c r="D2727">
        <v>152</v>
      </c>
      <c r="E2727">
        <v>12.99</v>
      </c>
      <c r="F2727">
        <v>136.34</v>
      </c>
      <c r="G2727">
        <v>7.484</v>
      </c>
      <c r="H2727">
        <v>-6.6079999999999997</v>
      </c>
      <c r="I2727">
        <v>2.9</v>
      </c>
      <c r="J2727" s="38" t="s">
        <v>1053</v>
      </c>
    </row>
    <row r="2728" spans="1:10" x14ac:dyDescent="0.25">
      <c r="A2728" s="5" t="s">
        <v>3313</v>
      </c>
      <c r="C2728">
        <v>20</v>
      </c>
      <c r="D2728">
        <v>151</v>
      </c>
      <c r="E2728">
        <v>13.07</v>
      </c>
      <c r="F2728">
        <v>134.87</v>
      </c>
      <c r="G2728">
        <v>7.5049999999999999</v>
      </c>
      <c r="H2728">
        <v>-6.5640000000000001</v>
      </c>
      <c r="I2728">
        <v>3</v>
      </c>
      <c r="J2728" s="38" t="s">
        <v>1053</v>
      </c>
    </row>
    <row r="2729" spans="1:10" x14ac:dyDescent="0.25">
      <c r="A2729" s="5" t="s">
        <v>3314</v>
      </c>
      <c r="C2729">
        <v>20</v>
      </c>
      <c r="D2729">
        <v>150</v>
      </c>
      <c r="E2729">
        <v>13.15</v>
      </c>
      <c r="F2729">
        <v>133.41</v>
      </c>
      <c r="G2729">
        <v>7.5250000000000004</v>
      </c>
      <c r="H2729">
        <v>-6.5170000000000003</v>
      </c>
      <c r="I2729">
        <v>3.1</v>
      </c>
      <c r="J2729" s="38" t="s">
        <v>1053</v>
      </c>
    </row>
    <row r="2730" spans="1:10" x14ac:dyDescent="0.25">
      <c r="A2730" s="5" t="s">
        <v>3315</v>
      </c>
      <c r="C2730">
        <v>20</v>
      </c>
      <c r="D2730">
        <v>149</v>
      </c>
      <c r="E2730">
        <v>13.23</v>
      </c>
      <c r="F2730">
        <v>131.96</v>
      </c>
      <c r="G2730">
        <v>7.5460000000000003</v>
      </c>
      <c r="H2730">
        <v>-6.468</v>
      </c>
      <c r="I2730">
        <v>3.2</v>
      </c>
      <c r="J2730" s="38" t="s">
        <v>1053</v>
      </c>
    </row>
    <row r="2731" spans="1:10" x14ac:dyDescent="0.25">
      <c r="A2731" s="5" t="s">
        <v>3316</v>
      </c>
      <c r="C2731">
        <v>20</v>
      </c>
      <c r="D2731">
        <v>148</v>
      </c>
      <c r="E2731">
        <v>13.31</v>
      </c>
      <c r="F2731">
        <v>130.52000000000001</v>
      </c>
      <c r="G2731">
        <v>7.5679999999999996</v>
      </c>
      <c r="H2731">
        <v>-6.4180000000000001</v>
      </c>
      <c r="I2731">
        <v>3.3</v>
      </c>
      <c r="J2731" s="38" t="s">
        <v>1053</v>
      </c>
    </row>
    <row r="2732" spans="1:10" x14ac:dyDescent="0.25">
      <c r="A2732" s="5" t="s">
        <v>3317</v>
      </c>
      <c r="C2732">
        <v>20</v>
      </c>
      <c r="D2732">
        <v>147</v>
      </c>
      <c r="E2732">
        <v>13.4</v>
      </c>
      <c r="F2732">
        <v>129.08000000000001</v>
      </c>
      <c r="G2732">
        <v>7.5890000000000004</v>
      </c>
      <c r="H2732">
        <v>-6.3650000000000002</v>
      </c>
      <c r="I2732">
        <v>3.4</v>
      </c>
      <c r="J2732" s="38" t="s">
        <v>1053</v>
      </c>
    </row>
    <row r="2733" spans="1:10" x14ac:dyDescent="0.25">
      <c r="A2733" s="5" t="s">
        <v>3318</v>
      </c>
      <c r="C2733">
        <v>20</v>
      </c>
      <c r="D2733">
        <v>146</v>
      </c>
      <c r="E2733">
        <v>13.49</v>
      </c>
      <c r="F2733">
        <v>127.66</v>
      </c>
      <c r="G2733">
        <v>7.6120000000000001</v>
      </c>
      <c r="H2733">
        <v>-6.31</v>
      </c>
      <c r="I2733">
        <v>3.5</v>
      </c>
      <c r="J2733" s="38" t="s">
        <v>1053</v>
      </c>
    </row>
    <row r="2734" spans="1:10" x14ac:dyDescent="0.25">
      <c r="A2734" s="5" t="s">
        <v>3319</v>
      </c>
      <c r="C2734">
        <v>20</v>
      </c>
      <c r="D2734">
        <v>145</v>
      </c>
      <c r="E2734">
        <v>13.58</v>
      </c>
      <c r="F2734">
        <v>126.25</v>
      </c>
      <c r="G2734">
        <v>7.6340000000000003</v>
      </c>
      <c r="H2734">
        <v>-6.2530000000000001</v>
      </c>
      <c r="I2734">
        <v>3.7</v>
      </c>
      <c r="J2734" s="38" t="s">
        <v>1053</v>
      </c>
    </row>
    <row r="2735" spans="1:10" x14ac:dyDescent="0.25">
      <c r="A2735" s="5" t="s">
        <v>3320</v>
      </c>
      <c r="C2735">
        <v>20</v>
      </c>
      <c r="D2735">
        <v>144</v>
      </c>
      <c r="E2735">
        <v>13.68</v>
      </c>
      <c r="F2735">
        <v>124.85</v>
      </c>
      <c r="G2735">
        <v>7.657</v>
      </c>
      <c r="H2735">
        <v>-6.194</v>
      </c>
      <c r="I2735">
        <v>3.8</v>
      </c>
      <c r="J2735" s="38" t="s">
        <v>1053</v>
      </c>
    </row>
    <row r="2736" spans="1:10" x14ac:dyDescent="0.25">
      <c r="A2736" s="5" t="s">
        <v>3321</v>
      </c>
      <c r="C2736">
        <v>20</v>
      </c>
      <c r="D2736">
        <v>143</v>
      </c>
      <c r="E2736">
        <v>13.78</v>
      </c>
      <c r="F2736">
        <v>123.46</v>
      </c>
      <c r="G2736">
        <v>7.68</v>
      </c>
      <c r="H2736">
        <v>-6.133</v>
      </c>
      <c r="I2736">
        <v>3.9</v>
      </c>
      <c r="J2736" s="38" t="s">
        <v>1053</v>
      </c>
    </row>
    <row r="2737" spans="1:10" x14ac:dyDescent="0.25">
      <c r="A2737" s="5" t="s">
        <v>3322</v>
      </c>
      <c r="C2737">
        <v>20</v>
      </c>
      <c r="D2737">
        <v>142</v>
      </c>
      <c r="E2737">
        <v>13.88</v>
      </c>
      <c r="F2737">
        <v>122.08</v>
      </c>
      <c r="G2737">
        <v>7.7030000000000003</v>
      </c>
      <c r="H2737">
        <v>-6.07</v>
      </c>
      <c r="I2737">
        <v>4.0999999999999996</v>
      </c>
      <c r="J2737" s="38" t="s">
        <v>1053</v>
      </c>
    </row>
    <row r="2738" spans="1:10" x14ac:dyDescent="0.25">
      <c r="A2738" s="5" t="s">
        <v>3323</v>
      </c>
      <c r="C2738">
        <v>20</v>
      </c>
      <c r="D2738">
        <v>141</v>
      </c>
      <c r="E2738">
        <v>13.98</v>
      </c>
      <c r="F2738">
        <v>120.72</v>
      </c>
      <c r="G2738">
        <v>7.726</v>
      </c>
      <c r="H2738">
        <v>-6.0039999999999996</v>
      </c>
      <c r="I2738">
        <v>4.3</v>
      </c>
      <c r="J2738" s="38" t="s">
        <v>1053</v>
      </c>
    </row>
    <row r="2739" spans="1:10" x14ac:dyDescent="0.25">
      <c r="A2739" s="5" t="s">
        <v>3324</v>
      </c>
      <c r="C2739">
        <v>20</v>
      </c>
      <c r="D2739">
        <v>140</v>
      </c>
      <c r="E2739">
        <v>14.08</v>
      </c>
      <c r="F2739">
        <v>119.36</v>
      </c>
      <c r="G2739">
        <v>7.7489999999999997</v>
      </c>
      <c r="H2739">
        <v>-5.9359999999999999</v>
      </c>
      <c r="I2739">
        <v>4.4000000000000004</v>
      </c>
      <c r="J2739" s="38" t="s">
        <v>1053</v>
      </c>
    </row>
    <row r="2740" spans="1:10" x14ac:dyDescent="0.25">
      <c r="A2740" s="5" t="s">
        <v>3325</v>
      </c>
      <c r="C2740">
        <v>20</v>
      </c>
      <c r="D2740">
        <v>139</v>
      </c>
      <c r="E2740">
        <v>14.19</v>
      </c>
      <c r="F2740">
        <v>118.02</v>
      </c>
      <c r="G2740">
        <v>7.7720000000000002</v>
      </c>
      <c r="H2740">
        <v>-5.8650000000000002</v>
      </c>
      <c r="I2740">
        <v>4.5999999999999996</v>
      </c>
      <c r="J2740" s="38" t="s">
        <v>1053</v>
      </c>
    </row>
    <row r="2741" spans="1:10" x14ac:dyDescent="0.25">
      <c r="A2741" s="5" t="s">
        <v>3326</v>
      </c>
      <c r="C2741">
        <v>20</v>
      </c>
      <c r="D2741">
        <v>138</v>
      </c>
      <c r="E2741">
        <v>14.3</v>
      </c>
      <c r="F2741">
        <v>116.69</v>
      </c>
      <c r="G2741">
        <v>7.7949999999999999</v>
      </c>
      <c r="H2741">
        <v>-5.7930000000000001</v>
      </c>
      <c r="I2741">
        <v>4.9000000000000004</v>
      </c>
      <c r="J2741" s="38" t="s">
        <v>1053</v>
      </c>
    </row>
    <row r="2742" spans="1:10" x14ac:dyDescent="0.25">
      <c r="A2742" s="5" t="s">
        <v>3327</v>
      </c>
      <c r="C2742">
        <v>20</v>
      </c>
      <c r="D2742">
        <v>137</v>
      </c>
      <c r="E2742">
        <v>14.41</v>
      </c>
      <c r="F2742">
        <v>115.37</v>
      </c>
      <c r="G2742">
        <v>7.8179999999999996</v>
      </c>
      <c r="H2742">
        <v>-5.718</v>
      </c>
      <c r="I2742">
        <v>5.0999999999999996</v>
      </c>
      <c r="J2742" s="38" t="s">
        <v>1053</v>
      </c>
    </row>
    <row r="2743" spans="1:10" x14ac:dyDescent="0.25">
      <c r="A2743" s="5" t="s">
        <v>3328</v>
      </c>
      <c r="C2743">
        <v>20</v>
      </c>
      <c r="D2743">
        <v>136</v>
      </c>
      <c r="E2743">
        <v>14.52</v>
      </c>
      <c r="F2743">
        <v>114.07</v>
      </c>
      <c r="G2743">
        <v>7.8410000000000002</v>
      </c>
      <c r="H2743">
        <v>-5.64</v>
      </c>
      <c r="I2743">
        <v>5.4</v>
      </c>
      <c r="J2743" s="38" t="s">
        <v>1053</v>
      </c>
    </row>
    <row r="2744" spans="1:10" x14ac:dyDescent="0.25">
      <c r="A2744" s="5" t="s">
        <v>3329</v>
      </c>
      <c r="C2744">
        <v>20</v>
      </c>
      <c r="D2744">
        <v>135</v>
      </c>
      <c r="E2744">
        <v>14.64</v>
      </c>
      <c r="F2744">
        <v>112.78</v>
      </c>
      <c r="G2744">
        <v>7.8639999999999999</v>
      </c>
      <c r="H2744">
        <v>-5.5609999999999999</v>
      </c>
      <c r="I2744">
        <v>5.9</v>
      </c>
      <c r="J2744" s="38" t="s">
        <v>1053</v>
      </c>
    </row>
    <row r="2745" spans="1:10" x14ac:dyDescent="0.25">
      <c r="A2745" s="5" t="s">
        <v>3330</v>
      </c>
      <c r="C2745">
        <v>20</v>
      </c>
      <c r="D2745">
        <v>134</v>
      </c>
      <c r="E2745">
        <v>14.75</v>
      </c>
      <c r="F2745">
        <v>111.52</v>
      </c>
      <c r="G2745">
        <v>7.8869999999999996</v>
      </c>
      <c r="H2745">
        <v>-5.4779999999999998</v>
      </c>
      <c r="I2745">
        <v>6.6</v>
      </c>
      <c r="J2745" s="38" t="s">
        <v>1053</v>
      </c>
    </row>
    <row r="2746" spans="1:10" x14ac:dyDescent="0.25">
      <c r="A2746" s="5" t="s">
        <v>3331</v>
      </c>
      <c r="C2746">
        <v>20</v>
      </c>
      <c r="D2746">
        <v>133</v>
      </c>
      <c r="E2746">
        <v>14.87</v>
      </c>
      <c r="F2746">
        <v>110.26</v>
      </c>
      <c r="G2746">
        <v>7.9089999999999998</v>
      </c>
      <c r="H2746">
        <v>-5.3940000000000001</v>
      </c>
      <c r="I2746">
        <v>7.4</v>
      </c>
      <c r="J2746" s="38" t="s">
        <v>1053</v>
      </c>
    </row>
    <row r="2747" spans="1:10" x14ac:dyDescent="0.25">
      <c r="A2747" s="5" t="s">
        <v>3332</v>
      </c>
      <c r="C2747">
        <v>20</v>
      </c>
      <c r="D2747">
        <v>132</v>
      </c>
      <c r="E2747">
        <v>14.99</v>
      </c>
      <c r="F2747">
        <v>109.02</v>
      </c>
      <c r="G2747">
        <v>7.931</v>
      </c>
      <c r="H2747">
        <v>-5.3070000000000004</v>
      </c>
      <c r="I2747">
        <v>8.1999999999999993</v>
      </c>
      <c r="J2747" s="38" t="s">
        <v>1053</v>
      </c>
    </row>
    <row r="2748" spans="1:10" x14ac:dyDescent="0.25">
      <c r="A2748" s="5" t="s">
        <v>3333</v>
      </c>
      <c r="C2748">
        <v>20</v>
      </c>
      <c r="D2748">
        <v>131</v>
      </c>
      <c r="E2748">
        <v>15.11</v>
      </c>
      <c r="F2748">
        <v>107.8</v>
      </c>
      <c r="G2748">
        <v>7.952</v>
      </c>
      <c r="H2748">
        <v>-5.2169999999999996</v>
      </c>
      <c r="I2748">
        <v>9</v>
      </c>
      <c r="J2748" s="38" t="s">
        <v>1053</v>
      </c>
    </row>
    <row r="2749" spans="1:10" x14ac:dyDescent="0.25">
      <c r="A2749" s="5" t="s">
        <v>3334</v>
      </c>
      <c r="C2749">
        <v>20</v>
      </c>
      <c r="D2749">
        <v>130</v>
      </c>
      <c r="E2749">
        <v>15.22</v>
      </c>
      <c r="F2749">
        <v>106.58</v>
      </c>
      <c r="G2749">
        <v>7.9729999999999999</v>
      </c>
      <c r="H2749">
        <v>-5.125</v>
      </c>
      <c r="I2749">
        <v>9.9</v>
      </c>
      <c r="J2749" s="38" t="s">
        <v>1053</v>
      </c>
    </row>
    <row r="2750" spans="1:10" x14ac:dyDescent="0.25">
      <c r="A2750" s="5" t="s">
        <v>3335</v>
      </c>
      <c r="C2750">
        <v>20</v>
      </c>
      <c r="D2750">
        <v>129</v>
      </c>
      <c r="E2750">
        <v>15.34</v>
      </c>
      <c r="F2750">
        <v>105.38</v>
      </c>
      <c r="G2750">
        <v>7.9930000000000003</v>
      </c>
      <c r="H2750">
        <v>-5.03</v>
      </c>
      <c r="I2750">
        <v>10.8</v>
      </c>
      <c r="J2750" s="38" t="s">
        <v>1053</v>
      </c>
    </row>
    <row r="2751" spans="1:10" x14ac:dyDescent="0.25">
      <c r="A2751" s="5" t="s">
        <v>3336</v>
      </c>
      <c r="C2751">
        <v>20</v>
      </c>
      <c r="D2751">
        <v>128</v>
      </c>
      <c r="E2751">
        <v>15.47</v>
      </c>
      <c r="F2751">
        <v>104.2</v>
      </c>
      <c r="G2751">
        <v>8.0120000000000005</v>
      </c>
      <c r="H2751">
        <v>-4.9320000000000004</v>
      </c>
      <c r="I2751">
        <v>11.7</v>
      </c>
      <c r="J2751" s="38" t="s">
        <v>1053</v>
      </c>
    </row>
    <row r="2752" spans="1:10" x14ac:dyDescent="0.25">
      <c r="A2752" s="5" t="s">
        <v>3337</v>
      </c>
      <c r="C2752">
        <v>20</v>
      </c>
      <c r="D2752">
        <v>127</v>
      </c>
      <c r="E2752">
        <v>15.59</v>
      </c>
      <c r="F2752">
        <v>103.02</v>
      </c>
      <c r="G2752">
        <v>8.0289999999999999</v>
      </c>
      <c r="H2752">
        <v>-4.8319999999999999</v>
      </c>
      <c r="I2752">
        <v>12.6</v>
      </c>
      <c r="J2752" s="38" t="s">
        <v>1053</v>
      </c>
    </row>
    <row r="2753" spans="1:10" x14ac:dyDescent="0.25">
      <c r="A2753" s="5" t="s">
        <v>3338</v>
      </c>
      <c r="C2753">
        <v>20</v>
      </c>
      <c r="D2753">
        <v>126</v>
      </c>
      <c r="E2753">
        <v>15.71</v>
      </c>
      <c r="F2753">
        <v>101.86</v>
      </c>
      <c r="G2753">
        <v>8.0459999999999994</v>
      </c>
      <c r="H2753">
        <v>-4.7290000000000001</v>
      </c>
      <c r="I2753">
        <v>13.6</v>
      </c>
      <c r="J2753" s="38" t="s">
        <v>1053</v>
      </c>
    </row>
    <row r="2754" spans="1:10" x14ac:dyDescent="0.25">
      <c r="A2754" s="5" t="s">
        <v>3339</v>
      </c>
      <c r="C2754">
        <v>20</v>
      </c>
      <c r="D2754">
        <v>125</v>
      </c>
      <c r="E2754">
        <v>15.83</v>
      </c>
      <c r="F2754">
        <v>100.7</v>
      </c>
      <c r="G2754">
        <v>8.06</v>
      </c>
      <c r="H2754">
        <v>-4.6230000000000002</v>
      </c>
      <c r="I2754">
        <v>14.7</v>
      </c>
      <c r="J2754" s="38" t="s">
        <v>1053</v>
      </c>
    </row>
    <row r="2755" spans="1:10" x14ac:dyDescent="0.25">
      <c r="A2755" s="5" t="s">
        <v>3340</v>
      </c>
      <c r="C2755">
        <v>20</v>
      </c>
      <c r="D2755">
        <v>124</v>
      </c>
      <c r="E2755">
        <v>15.94</v>
      </c>
      <c r="F2755">
        <v>99.56</v>
      </c>
      <c r="G2755">
        <v>8.0730000000000004</v>
      </c>
      <c r="H2755">
        <v>-4.5149999999999997</v>
      </c>
      <c r="I2755">
        <v>15.8</v>
      </c>
      <c r="J2755" s="38" t="s">
        <v>1053</v>
      </c>
    </row>
    <row r="2756" spans="1:10" x14ac:dyDescent="0.25">
      <c r="A2756" s="5" t="s">
        <v>3341</v>
      </c>
      <c r="C2756">
        <v>20</v>
      </c>
      <c r="D2756">
        <v>123</v>
      </c>
      <c r="E2756">
        <v>16.059999999999999</v>
      </c>
      <c r="F2756">
        <v>98.43</v>
      </c>
      <c r="G2756">
        <v>8.0839999999999996</v>
      </c>
      <c r="H2756">
        <v>-4.4029999999999996</v>
      </c>
      <c r="I2756">
        <v>16.899999999999999</v>
      </c>
      <c r="J2756" s="38" t="s">
        <v>1053</v>
      </c>
    </row>
    <row r="2757" spans="1:10" x14ac:dyDescent="0.25">
      <c r="A2757" s="5" t="s">
        <v>3342</v>
      </c>
      <c r="C2757">
        <v>20</v>
      </c>
      <c r="D2757">
        <v>122</v>
      </c>
      <c r="E2757">
        <v>16.170000000000002</v>
      </c>
      <c r="F2757">
        <v>97.3</v>
      </c>
      <c r="G2757">
        <v>8.0920000000000005</v>
      </c>
      <c r="H2757">
        <v>-4.2880000000000003</v>
      </c>
      <c r="I2757">
        <v>18.100000000000001</v>
      </c>
      <c r="J2757" s="38" t="s">
        <v>1053</v>
      </c>
    </row>
    <row r="2758" spans="1:10" x14ac:dyDescent="0.25">
      <c r="A2758" s="5" t="s">
        <v>3343</v>
      </c>
      <c r="C2758">
        <v>20</v>
      </c>
      <c r="D2758">
        <v>121</v>
      </c>
      <c r="E2758">
        <v>16.29</v>
      </c>
      <c r="F2758">
        <v>96.19</v>
      </c>
      <c r="G2758">
        <v>8.0980000000000008</v>
      </c>
      <c r="H2758">
        <v>-4.1710000000000003</v>
      </c>
      <c r="I2758">
        <v>19.3</v>
      </c>
      <c r="J2758" s="38" t="s">
        <v>1053</v>
      </c>
    </row>
    <row r="2759" spans="1:10" x14ac:dyDescent="0.25">
      <c r="A2759" s="5" t="s">
        <v>3344</v>
      </c>
      <c r="C2759">
        <v>20</v>
      </c>
      <c r="D2759">
        <v>120</v>
      </c>
      <c r="E2759">
        <v>16.39</v>
      </c>
      <c r="F2759">
        <v>95.08</v>
      </c>
      <c r="G2759">
        <v>8.0990000000000002</v>
      </c>
      <c r="H2759">
        <v>-4.0490000000000004</v>
      </c>
      <c r="I2759">
        <v>20.5</v>
      </c>
      <c r="J2759" s="38" t="s">
        <v>1053</v>
      </c>
    </row>
    <row r="2760" spans="1:10" x14ac:dyDescent="0.25">
      <c r="A2760" s="5" t="s">
        <v>3345</v>
      </c>
      <c r="C2760">
        <v>20</v>
      </c>
      <c r="D2760">
        <v>119</v>
      </c>
      <c r="E2760">
        <v>16.5</v>
      </c>
      <c r="F2760">
        <v>94.02</v>
      </c>
      <c r="G2760">
        <v>8.0850000000000009</v>
      </c>
      <c r="H2760">
        <v>-3.919</v>
      </c>
      <c r="I2760">
        <v>21.8</v>
      </c>
      <c r="J2760" s="38" t="s">
        <v>1053</v>
      </c>
    </row>
    <row r="2761" spans="1:10" x14ac:dyDescent="0.25">
      <c r="A2761" s="5" t="s">
        <v>3346</v>
      </c>
      <c r="C2761">
        <v>20</v>
      </c>
      <c r="D2761">
        <v>118</v>
      </c>
      <c r="E2761">
        <v>16.64</v>
      </c>
      <c r="F2761">
        <v>93</v>
      </c>
      <c r="G2761">
        <v>8.0609999999999999</v>
      </c>
      <c r="H2761">
        <v>-3.7839999999999998</v>
      </c>
      <c r="I2761">
        <v>21.9</v>
      </c>
      <c r="J2761" s="38" t="s">
        <v>1053</v>
      </c>
    </row>
    <row r="2762" spans="1:10" x14ac:dyDescent="0.25">
      <c r="A2762" s="5" t="s">
        <v>3347</v>
      </c>
      <c r="C2762">
        <v>20</v>
      </c>
      <c r="D2762">
        <v>117</v>
      </c>
      <c r="E2762">
        <v>16.78</v>
      </c>
      <c r="F2762">
        <v>91.99</v>
      </c>
      <c r="G2762">
        <v>8.0389999999999997</v>
      </c>
      <c r="H2762">
        <v>-3.649</v>
      </c>
      <c r="I2762">
        <v>21.9</v>
      </c>
      <c r="J2762" s="38" t="s">
        <v>1053</v>
      </c>
    </row>
    <row r="2763" spans="1:10" x14ac:dyDescent="0.25">
      <c r="A2763" s="5" t="s">
        <v>3348</v>
      </c>
      <c r="C2763">
        <v>20</v>
      </c>
      <c r="D2763">
        <v>116</v>
      </c>
      <c r="E2763">
        <v>16.920000000000002</v>
      </c>
      <c r="F2763">
        <v>90.98</v>
      </c>
      <c r="G2763">
        <v>8.016</v>
      </c>
      <c r="H2763">
        <v>-3.5139999999999998</v>
      </c>
      <c r="I2763">
        <v>21.9</v>
      </c>
      <c r="J2763" s="38" t="s">
        <v>1053</v>
      </c>
    </row>
    <row r="2764" spans="1:10" x14ac:dyDescent="0.25">
      <c r="A2764" s="5" t="s">
        <v>3349</v>
      </c>
      <c r="C2764">
        <v>20</v>
      </c>
      <c r="D2764">
        <v>115</v>
      </c>
      <c r="E2764">
        <v>17.059999999999999</v>
      </c>
      <c r="F2764">
        <v>89.98</v>
      </c>
      <c r="G2764">
        <v>7.9939999999999998</v>
      </c>
      <c r="H2764">
        <v>-3.3780000000000001</v>
      </c>
      <c r="I2764">
        <v>21.9</v>
      </c>
      <c r="J2764" s="38" t="s">
        <v>1053</v>
      </c>
    </row>
    <row r="2765" spans="1:10" x14ac:dyDescent="0.25">
      <c r="A2765" s="5" t="s">
        <v>3350</v>
      </c>
      <c r="C2765">
        <v>20</v>
      </c>
      <c r="D2765">
        <v>114</v>
      </c>
      <c r="E2765">
        <v>17.190000000000001</v>
      </c>
      <c r="F2765">
        <v>88.98</v>
      </c>
      <c r="G2765">
        <v>7.9720000000000004</v>
      </c>
      <c r="H2765">
        <v>-3.2429999999999999</v>
      </c>
      <c r="I2765">
        <v>21.9</v>
      </c>
      <c r="J2765" s="38" t="s">
        <v>1053</v>
      </c>
    </row>
    <row r="2766" spans="1:10" x14ac:dyDescent="0.25">
      <c r="A2766" s="5" t="s">
        <v>3351</v>
      </c>
      <c r="C2766">
        <v>20</v>
      </c>
      <c r="D2766">
        <v>113</v>
      </c>
      <c r="E2766">
        <v>17.329999999999998</v>
      </c>
      <c r="F2766">
        <v>87.99</v>
      </c>
      <c r="G2766">
        <v>7.95</v>
      </c>
      <c r="H2766">
        <v>-3.1059999999999999</v>
      </c>
      <c r="I2766">
        <v>21.9</v>
      </c>
      <c r="J2766" s="38" t="s">
        <v>1053</v>
      </c>
    </row>
    <row r="2767" spans="1:10" x14ac:dyDescent="0.25">
      <c r="A2767" s="5" t="s">
        <v>3352</v>
      </c>
      <c r="C2767">
        <v>20</v>
      </c>
      <c r="D2767">
        <v>112</v>
      </c>
      <c r="E2767">
        <v>17.45</v>
      </c>
      <c r="F2767">
        <v>86.99</v>
      </c>
      <c r="G2767">
        <v>7.9279999999999999</v>
      </c>
      <c r="H2767">
        <v>-2.97</v>
      </c>
      <c r="I2767">
        <v>21.9</v>
      </c>
      <c r="J2767" s="38" t="s">
        <v>1053</v>
      </c>
    </row>
    <row r="2768" spans="1:10" x14ac:dyDescent="0.25">
      <c r="A2768" s="5" t="s">
        <v>3353</v>
      </c>
      <c r="C2768">
        <v>20</v>
      </c>
      <c r="D2768">
        <v>111</v>
      </c>
      <c r="E2768">
        <v>17.57</v>
      </c>
      <c r="F2768">
        <v>85.99</v>
      </c>
      <c r="G2768">
        <v>7.907</v>
      </c>
      <c r="H2768">
        <v>-2.8330000000000002</v>
      </c>
      <c r="I2768">
        <v>21.9</v>
      </c>
      <c r="J2768" s="38" t="s">
        <v>1053</v>
      </c>
    </row>
    <row r="2769" spans="1:10" x14ac:dyDescent="0.25">
      <c r="A2769" s="5" t="s">
        <v>3354</v>
      </c>
      <c r="C2769">
        <v>20</v>
      </c>
      <c r="D2769">
        <v>110</v>
      </c>
      <c r="E2769">
        <v>17.690000000000001</v>
      </c>
      <c r="F2769">
        <v>85</v>
      </c>
      <c r="G2769">
        <v>7.8849999999999998</v>
      </c>
      <c r="H2769">
        <v>-2.6970000000000001</v>
      </c>
      <c r="I2769">
        <v>21.9</v>
      </c>
      <c r="J2769" s="38" t="s">
        <v>1053</v>
      </c>
    </row>
    <row r="2770" spans="1:10" x14ac:dyDescent="0.25">
      <c r="A2770" s="5" t="s">
        <v>3355</v>
      </c>
      <c r="C2770">
        <v>20</v>
      </c>
      <c r="D2770">
        <v>109</v>
      </c>
      <c r="E2770">
        <v>17.809999999999999</v>
      </c>
      <c r="F2770">
        <v>84.01</v>
      </c>
      <c r="G2770">
        <v>7.8639999999999999</v>
      </c>
      <c r="H2770">
        <v>-2.56</v>
      </c>
      <c r="I2770">
        <v>21.9</v>
      </c>
      <c r="J2770" s="38" t="s">
        <v>1053</v>
      </c>
    </row>
    <row r="2771" spans="1:10" x14ac:dyDescent="0.25">
      <c r="A2771" s="5" t="s">
        <v>3356</v>
      </c>
      <c r="C2771">
        <v>20</v>
      </c>
      <c r="D2771">
        <v>108</v>
      </c>
      <c r="E2771">
        <v>17.93</v>
      </c>
      <c r="F2771">
        <v>83.03</v>
      </c>
      <c r="G2771">
        <v>7.8419999999999996</v>
      </c>
      <c r="H2771">
        <v>-2.423</v>
      </c>
      <c r="I2771">
        <v>21.9</v>
      </c>
      <c r="J2771" s="38" t="s">
        <v>1053</v>
      </c>
    </row>
    <row r="2772" spans="1:10" x14ac:dyDescent="0.25">
      <c r="A2772" s="5" t="s">
        <v>3357</v>
      </c>
      <c r="C2772">
        <v>20</v>
      </c>
      <c r="D2772">
        <v>107</v>
      </c>
      <c r="E2772">
        <v>18.05</v>
      </c>
      <c r="F2772">
        <v>82.06</v>
      </c>
      <c r="G2772">
        <v>7.8209999999999997</v>
      </c>
      <c r="H2772">
        <v>-2.286</v>
      </c>
      <c r="I2772">
        <v>21.8</v>
      </c>
      <c r="J2772" s="38" t="s">
        <v>1053</v>
      </c>
    </row>
    <row r="2773" spans="1:10" x14ac:dyDescent="0.25">
      <c r="A2773" s="5" t="s">
        <v>3358</v>
      </c>
      <c r="C2773">
        <v>20</v>
      </c>
      <c r="D2773">
        <v>106</v>
      </c>
      <c r="E2773">
        <v>18.16</v>
      </c>
      <c r="F2773">
        <v>81.099999999999994</v>
      </c>
      <c r="G2773">
        <v>7.7990000000000004</v>
      </c>
      <c r="H2773">
        <v>-2.15</v>
      </c>
      <c r="I2773">
        <v>21.8</v>
      </c>
      <c r="J2773" s="38" t="s">
        <v>1053</v>
      </c>
    </row>
    <row r="2774" spans="1:10" x14ac:dyDescent="0.25">
      <c r="A2774" s="5" t="s">
        <v>3359</v>
      </c>
      <c r="C2774">
        <v>20</v>
      </c>
      <c r="D2774">
        <v>105</v>
      </c>
      <c r="E2774">
        <v>18.28</v>
      </c>
      <c r="F2774">
        <v>80.14</v>
      </c>
      <c r="G2774">
        <v>7.7779999999999996</v>
      </c>
      <c r="H2774">
        <v>-2.0129999999999999</v>
      </c>
      <c r="I2774">
        <v>21.8</v>
      </c>
      <c r="J2774" s="38" t="s">
        <v>1053</v>
      </c>
    </row>
    <row r="2775" spans="1:10" x14ac:dyDescent="0.25">
      <c r="A2775" s="5" t="s">
        <v>3360</v>
      </c>
      <c r="C2775">
        <v>20</v>
      </c>
      <c r="D2775">
        <v>104</v>
      </c>
      <c r="E2775">
        <v>18.39</v>
      </c>
      <c r="F2775">
        <v>79.19</v>
      </c>
      <c r="G2775">
        <v>7.7560000000000002</v>
      </c>
      <c r="H2775">
        <v>-1.8759999999999999</v>
      </c>
      <c r="I2775">
        <v>21.8</v>
      </c>
      <c r="J2775" s="38" t="s">
        <v>1053</v>
      </c>
    </row>
    <row r="2776" spans="1:10" x14ac:dyDescent="0.25">
      <c r="A2776" s="5" t="s">
        <v>3361</v>
      </c>
      <c r="C2776">
        <v>20</v>
      </c>
      <c r="D2776">
        <v>103</v>
      </c>
      <c r="E2776">
        <v>18.5</v>
      </c>
      <c r="F2776">
        <v>78.239999999999995</v>
      </c>
      <c r="G2776">
        <v>7.734</v>
      </c>
      <c r="H2776">
        <v>-1.74</v>
      </c>
      <c r="I2776">
        <v>21.8</v>
      </c>
      <c r="J2776" s="38" t="s">
        <v>1053</v>
      </c>
    </row>
    <row r="2777" spans="1:10" x14ac:dyDescent="0.25">
      <c r="A2777" s="5" t="s">
        <v>3362</v>
      </c>
      <c r="C2777">
        <v>20</v>
      </c>
      <c r="D2777">
        <v>102</v>
      </c>
      <c r="E2777">
        <v>18.61</v>
      </c>
      <c r="F2777">
        <v>77.31</v>
      </c>
      <c r="G2777">
        <v>7.7130000000000001</v>
      </c>
      <c r="H2777">
        <v>-1.603</v>
      </c>
      <c r="I2777">
        <v>21.8</v>
      </c>
      <c r="J2777" s="38" t="s">
        <v>1053</v>
      </c>
    </row>
    <row r="2778" spans="1:10" x14ac:dyDescent="0.25">
      <c r="A2778" s="5" t="s">
        <v>3363</v>
      </c>
      <c r="C2778">
        <v>20</v>
      </c>
      <c r="D2778">
        <v>101</v>
      </c>
      <c r="E2778">
        <v>18.72</v>
      </c>
      <c r="F2778">
        <v>76.37</v>
      </c>
      <c r="G2778">
        <v>7.6909999999999998</v>
      </c>
      <c r="H2778">
        <v>-1.4670000000000001</v>
      </c>
      <c r="I2778">
        <v>21.8</v>
      </c>
      <c r="J2778" s="38" t="s">
        <v>1053</v>
      </c>
    </row>
    <row r="2779" spans="1:10" x14ac:dyDescent="0.25">
      <c r="A2779" s="5" t="s">
        <v>3364</v>
      </c>
      <c r="C2779">
        <v>20</v>
      </c>
      <c r="D2779">
        <v>100</v>
      </c>
      <c r="E2779">
        <v>18.829999999999998</v>
      </c>
      <c r="F2779">
        <v>75.45</v>
      </c>
      <c r="G2779">
        <v>7.6689999999999996</v>
      </c>
      <c r="H2779">
        <v>-1.3320000000000001</v>
      </c>
      <c r="I2779">
        <v>21.8</v>
      </c>
      <c r="J2779" s="38" t="s">
        <v>1053</v>
      </c>
    </row>
    <row r="2780" spans="1:10" x14ac:dyDescent="0.25">
      <c r="A2780" s="5" t="s">
        <v>3365</v>
      </c>
      <c r="C2780">
        <v>20</v>
      </c>
      <c r="D2780">
        <v>99</v>
      </c>
      <c r="E2780">
        <v>18.93</v>
      </c>
      <c r="F2780">
        <v>74.53</v>
      </c>
      <c r="G2780">
        <v>7.6470000000000002</v>
      </c>
      <c r="H2780">
        <v>-1.196</v>
      </c>
      <c r="I2780">
        <v>21.8</v>
      </c>
      <c r="J2780" s="38" t="s">
        <v>1053</v>
      </c>
    </row>
    <row r="2781" spans="1:10" x14ac:dyDescent="0.25">
      <c r="A2781" s="5" t="s">
        <v>3366</v>
      </c>
      <c r="C2781">
        <v>20</v>
      </c>
      <c r="D2781">
        <v>98</v>
      </c>
      <c r="E2781">
        <v>19.04</v>
      </c>
      <c r="F2781">
        <v>73.62</v>
      </c>
      <c r="G2781">
        <v>7.625</v>
      </c>
      <c r="H2781">
        <v>-1.0609999999999999</v>
      </c>
      <c r="I2781">
        <v>21.8</v>
      </c>
      <c r="J2781" s="38" t="s">
        <v>1053</v>
      </c>
    </row>
    <row r="2782" spans="1:10" x14ac:dyDescent="0.25">
      <c r="A2782" s="5" t="s">
        <v>3367</v>
      </c>
      <c r="C2782">
        <v>20</v>
      </c>
      <c r="D2782">
        <v>97</v>
      </c>
      <c r="E2782">
        <v>19.14</v>
      </c>
      <c r="F2782">
        <v>72.72</v>
      </c>
      <c r="G2782">
        <v>7.6020000000000003</v>
      </c>
      <c r="H2782">
        <v>-0.92600000000000005</v>
      </c>
      <c r="I2782">
        <v>21.8</v>
      </c>
      <c r="J2782" s="38" t="s">
        <v>1053</v>
      </c>
    </row>
    <row r="2783" spans="1:10" x14ac:dyDescent="0.25">
      <c r="A2783" s="5" t="s">
        <v>3368</v>
      </c>
      <c r="C2783">
        <v>20</v>
      </c>
      <c r="D2783">
        <v>96</v>
      </c>
      <c r="E2783">
        <v>19.25</v>
      </c>
      <c r="F2783">
        <v>71.819999999999993</v>
      </c>
      <c r="G2783">
        <v>7.58</v>
      </c>
      <c r="H2783">
        <v>-0.79200000000000004</v>
      </c>
      <c r="I2783">
        <v>21.8</v>
      </c>
      <c r="J2783" s="38" t="s">
        <v>1053</v>
      </c>
    </row>
    <row r="2784" spans="1:10" x14ac:dyDescent="0.25">
      <c r="A2784" s="5" t="s">
        <v>3369</v>
      </c>
      <c r="C2784">
        <v>20</v>
      </c>
      <c r="D2784">
        <v>95</v>
      </c>
      <c r="E2784">
        <v>19.350000000000001</v>
      </c>
      <c r="F2784">
        <v>70.92</v>
      </c>
      <c r="G2784">
        <v>7.5570000000000004</v>
      </c>
      <c r="H2784">
        <v>-0.65900000000000003</v>
      </c>
      <c r="I2784">
        <v>21.8</v>
      </c>
      <c r="J2784" s="38" t="s">
        <v>1053</v>
      </c>
    </row>
    <row r="2785" spans="1:10" x14ac:dyDescent="0.25">
      <c r="A2785" s="5" t="s">
        <v>3370</v>
      </c>
      <c r="C2785">
        <v>20</v>
      </c>
      <c r="D2785">
        <v>94</v>
      </c>
      <c r="E2785">
        <v>19.45</v>
      </c>
      <c r="F2785">
        <v>70.02</v>
      </c>
      <c r="G2785">
        <v>7.5410000000000004</v>
      </c>
      <c r="H2785">
        <v>-0.52600000000000002</v>
      </c>
      <c r="I2785">
        <v>21.7</v>
      </c>
      <c r="J2785" s="38" t="s">
        <v>1053</v>
      </c>
    </row>
    <row r="2786" spans="1:10" x14ac:dyDescent="0.25">
      <c r="A2786" s="5" t="s">
        <v>3371</v>
      </c>
      <c r="C2786">
        <v>20</v>
      </c>
      <c r="D2786">
        <v>93</v>
      </c>
      <c r="E2786">
        <v>19.55</v>
      </c>
      <c r="F2786">
        <v>69.150000000000006</v>
      </c>
      <c r="G2786">
        <v>7.5170000000000003</v>
      </c>
      <c r="H2786">
        <v>-0.39300000000000002</v>
      </c>
      <c r="I2786">
        <v>21.7</v>
      </c>
      <c r="J2786" s="38" t="s">
        <v>1053</v>
      </c>
    </row>
    <row r="2787" spans="1:10" x14ac:dyDescent="0.25">
      <c r="A2787" s="5" t="s">
        <v>3372</v>
      </c>
      <c r="C2787">
        <v>20</v>
      </c>
      <c r="D2787">
        <v>92</v>
      </c>
      <c r="E2787">
        <v>19.649999999999999</v>
      </c>
      <c r="F2787">
        <v>68.28</v>
      </c>
      <c r="G2787">
        <v>7.492</v>
      </c>
      <c r="H2787">
        <v>-0.26100000000000001</v>
      </c>
      <c r="I2787">
        <v>21.7</v>
      </c>
      <c r="J2787" s="38" t="s">
        <v>1053</v>
      </c>
    </row>
    <row r="2788" spans="1:10" x14ac:dyDescent="0.25">
      <c r="A2788" s="5" t="s">
        <v>3373</v>
      </c>
      <c r="C2788">
        <v>20</v>
      </c>
      <c r="D2788">
        <v>91</v>
      </c>
      <c r="E2788">
        <v>19.75</v>
      </c>
      <c r="F2788">
        <v>67.41</v>
      </c>
      <c r="G2788">
        <v>7.4669999999999996</v>
      </c>
      <c r="H2788">
        <v>-0.13</v>
      </c>
      <c r="I2788">
        <v>21.7</v>
      </c>
      <c r="J2788" s="38" t="s">
        <v>1053</v>
      </c>
    </row>
    <row r="2789" spans="1:10" x14ac:dyDescent="0.25">
      <c r="A2789" s="5" t="s">
        <v>3374</v>
      </c>
      <c r="C2789">
        <v>20</v>
      </c>
      <c r="D2789">
        <v>90</v>
      </c>
      <c r="E2789">
        <v>19.850000000000001</v>
      </c>
      <c r="F2789">
        <v>66.56</v>
      </c>
      <c r="G2789">
        <v>7.4429999999999996</v>
      </c>
      <c r="H2789">
        <v>0</v>
      </c>
      <c r="I2789">
        <v>21.7</v>
      </c>
      <c r="J2789" s="38" t="s">
        <v>1053</v>
      </c>
    </row>
    <row r="2790" spans="1:10" x14ac:dyDescent="0.25">
      <c r="A2790" s="5" t="s">
        <v>3375</v>
      </c>
      <c r="C2790">
        <v>20</v>
      </c>
      <c r="D2790">
        <v>89</v>
      </c>
      <c r="E2790">
        <v>19.940000000000001</v>
      </c>
      <c r="F2790">
        <v>65.709999999999994</v>
      </c>
      <c r="G2790">
        <v>7.4180000000000001</v>
      </c>
      <c r="H2790">
        <v>0.13</v>
      </c>
      <c r="I2790">
        <v>21.7</v>
      </c>
      <c r="J2790" s="38" t="s">
        <v>1053</v>
      </c>
    </row>
    <row r="2791" spans="1:10" x14ac:dyDescent="0.25">
      <c r="A2791" s="5" t="s">
        <v>3376</v>
      </c>
      <c r="C2791">
        <v>20</v>
      </c>
      <c r="D2791">
        <v>88</v>
      </c>
      <c r="E2791">
        <v>20.04</v>
      </c>
      <c r="F2791">
        <v>64.86</v>
      </c>
      <c r="G2791">
        <v>7.3920000000000003</v>
      </c>
      <c r="H2791">
        <v>0.25800000000000001</v>
      </c>
      <c r="I2791">
        <v>21.7</v>
      </c>
      <c r="J2791" s="38" t="s">
        <v>1053</v>
      </c>
    </row>
    <row r="2792" spans="1:10" x14ac:dyDescent="0.25">
      <c r="A2792" s="5" t="s">
        <v>3377</v>
      </c>
      <c r="C2792">
        <v>20</v>
      </c>
      <c r="D2792">
        <v>87</v>
      </c>
      <c r="E2792">
        <v>20.13</v>
      </c>
      <c r="F2792">
        <v>64.02</v>
      </c>
      <c r="G2792">
        <v>7.367</v>
      </c>
      <c r="H2792">
        <v>0.38600000000000001</v>
      </c>
      <c r="I2792">
        <v>21.7</v>
      </c>
      <c r="J2792" s="38" t="s">
        <v>1053</v>
      </c>
    </row>
    <row r="2793" spans="1:10" x14ac:dyDescent="0.25">
      <c r="A2793" s="5" t="s">
        <v>3378</v>
      </c>
      <c r="C2793">
        <v>20</v>
      </c>
      <c r="D2793">
        <v>86</v>
      </c>
      <c r="E2793">
        <v>20.23</v>
      </c>
      <c r="F2793">
        <v>63.19</v>
      </c>
      <c r="G2793">
        <v>7.3419999999999996</v>
      </c>
      <c r="H2793">
        <v>0.51200000000000001</v>
      </c>
      <c r="I2793">
        <v>21.7</v>
      </c>
      <c r="J2793" s="38" t="s">
        <v>1053</v>
      </c>
    </row>
    <row r="2794" spans="1:10" x14ac:dyDescent="0.25">
      <c r="A2794" s="5" t="s">
        <v>3379</v>
      </c>
      <c r="C2794">
        <v>20</v>
      </c>
      <c r="D2794">
        <v>85</v>
      </c>
      <c r="E2794">
        <v>20.32</v>
      </c>
      <c r="F2794">
        <v>62.36</v>
      </c>
      <c r="G2794">
        <v>7.3159999999999998</v>
      </c>
      <c r="H2794">
        <v>0.63800000000000001</v>
      </c>
      <c r="I2794">
        <v>21.7</v>
      </c>
      <c r="J2794" s="38" t="s">
        <v>1053</v>
      </c>
    </row>
    <row r="2795" spans="1:10" x14ac:dyDescent="0.25">
      <c r="A2795" s="5" t="s">
        <v>3380</v>
      </c>
      <c r="C2795">
        <v>20</v>
      </c>
      <c r="D2795">
        <v>84</v>
      </c>
      <c r="E2795">
        <v>20.41</v>
      </c>
      <c r="F2795">
        <v>61.54</v>
      </c>
      <c r="G2795">
        <v>7.2910000000000004</v>
      </c>
      <c r="H2795">
        <v>0.76200000000000001</v>
      </c>
      <c r="I2795">
        <v>21.7</v>
      </c>
      <c r="J2795" s="38" t="s">
        <v>1053</v>
      </c>
    </row>
    <row r="2796" spans="1:10" x14ac:dyDescent="0.25">
      <c r="A2796" s="5" t="s">
        <v>3381</v>
      </c>
      <c r="C2796">
        <v>20</v>
      </c>
      <c r="D2796">
        <v>83</v>
      </c>
      <c r="E2796">
        <v>20.5</v>
      </c>
      <c r="F2796">
        <v>60.72</v>
      </c>
      <c r="G2796">
        <v>7.2649999999999997</v>
      </c>
      <c r="H2796">
        <v>0.88500000000000001</v>
      </c>
      <c r="I2796">
        <v>21.7</v>
      </c>
      <c r="J2796" s="38" t="s">
        <v>1053</v>
      </c>
    </row>
    <row r="2797" spans="1:10" x14ac:dyDescent="0.25">
      <c r="A2797" s="5" t="s">
        <v>3382</v>
      </c>
      <c r="C2797">
        <v>20</v>
      </c>
      <c r="D2797">
        <v>82</v>
      </c>
      <c r="E2797">
        <v>20.59</v>
      </c>
      <c r="F2797">
        <v>59.9</v>
      </c>
      <c r="G2797">
        <v>7.2389999999999999</v>
      </c>
      <c r="H2797">
        <v>1.008</v>
      </c>
      <c r="I2797">
        <v>21.7</v>
      </c>
      <c r="J2797" s="38" t="s">
        <v>1053</v>
      </c>
    </row>
    <row r="2798" spans="1:10" x14ac:dyDescent="0.25">
      <c r="A2798" s="5" t="s">
        <v>3383</v>
      </c>
      <c r="C2798">
        <v>20</v>
      </c>
      <c r="D2798">
        <v>81</v>
      </c>
      <c r="E2798">
        <v>20.68</v>
      </c>
      <c r="F2798">
        <v>59.1</v>
      </c>
      <c r="G2798">
        <v>7.2130000000000001</v>
      </c>
      <c r="H2798">
        <v>1.1279999999999999</v>
      </c>
      <c r="I2798">
        <v>21.7</v>
      </c>
      <c r="J2798" s="38" t="s">
        <v>1053</v>
      </c>
    </row>
    <row r="2799" spans="1:10" x14ac:dyDescent="0.25">
      <c r="A2799" s="5" t="s">
        <v>3384</v>
      </c>
      <c r="C2799">
        <v>20</v>
      </c>
      <c r="D2799">
        <v>80</v>
      </c>
      <c r="E2799">
        <v>20.77</v>
      </c>
      <c r="F2799">
        <v>58.29</v>
      </c>
      <c r="G2799">
        <v>7.1870000000000003</v>
      </c>
      <c r="H2799">
        <v>1.248</v>
      </c>
      <c r="I2799">
        <v>21.7</v>
      </c>
      <c r="J2799" s="38" t="s">
        <v>1053</v>
      </c>
    </row>
    <row r="2800" spans="1:10" x14ac:dyDescent="0.25">
      <c r="A2800" s="5" t="s">
        <v>3385</v>
      </c>
      <c r="C2800">
        <v>20</v>
      </c>
      <c r="D2800">
        <v>79</v>
      </c>
      <c r="E2800">
        <v>20.86</v>
      </c>
      <c r="F2800">
        <v>57.49</v>
      </c>
      <c r="G2800">
        <v>7.1609999999999996</v>
      </c>
      <c r="H2800">
        <v>1.3660000000000001</v>
      </c>
      <c r="I2800">
        <v>21.7</v>
      </c>
      <c r="J2800" s="38" t="s">
        <v>1053</v>
      </c>
    </row>
    <row r="2801" spans="1:10" x14ac:dyDescent="0.25">
      <c r="A2801" s="5" t="s">
        <v>3386</v>
      </c>
      <c r="C2801">
        <v>20</v>
      </c>
      <c r="D2801">
        <v>78</v>
      </c>
      <c r="E2801">
        <v>20.94</v>
      </c>
      <c r="F2801">
        <v>56.7</v>
      </c>
      <c r="G2801">
        <v>7.1340000000000003</v>
      </c>
      <c r="H2801">
        <v>1.4830000000000001</v>
      </c>
      <c r="I2801">
        <v>21.7</v>
      </c>
      <c r="J2801" s="38" t="s">
        <v>1053</v>
      </c>
    </row>
    <row r="2802" spans="1:10" x14ac:dyDescent="0.25">
      <c r="A2802" s="5" t="s">
        <v>3387</v>
      </c>
      <c r="C2802">
        <v>20</v>
      </c>
      <c r="D2802">
        <v>77</v>
      </c>
      <c r="E2802">
        <v>21.03</v>
      </c>
      <c r="F2802">
        <v>55.91</v>
      </c>
      <c r="G2802">
        <v>7.1079999999999997</v>
      </c>
      <c r="H2802">
        <v>1.599</v>
      </c>
      <c r="I2802">
        <v>21.7</v>
      </c>
      <c r="J2802" s="38" t="s">
        <v>1053</v>
      </c>
    </row>
    <row r="2803" spans="1:10" x14ac:dyDescent="0.25">
      <c r="A2803" s="5" t="s">
        <v>3388</v>
      </c>
      <c r="C2803">
        <v>20</v>
      </c>
      <c r="D2803">
        <v>76</v>
      </c>
      <c r="E2803">
        <v>21.12</v>
      </c>
      <c r="F2803">
        <v>55.12</v>
      </c>
      <c r="G2803">
        <v>7.0810000000000004</v>
      </c>
      <c r="H2803">
        <v>1.7130000000000001</v>
      </c>
      <c r="I2803">
        <v>21.7</v>
      </c>
      <c r="J2803" s="38" t="s">
        <v>1053</v>
      </c>
    </row>
    <row r="2804" spans="1:10" x14ac:dyDescent="0.25">
      <c r="A2804" s="5" t="s">
        <v>3389</v>
      </c>
      <c r="C2804">
        <v>20</v>
      </c>
      <c r="D2804">
        <v>75</v>
      </c>
      <c r="E2804">
        <v>21.2</v>
      </c>
      <c r="F2804">
        <v>54.34</v>
      </c>
      <c r="G2804">
        <v>7.0540000000000003</v>
      </c>
      <c r="H2804">
        <v>1.8260000000000001</v>
      </c>
      <c r="I2804">
        <v>21.7</v>
      </c>
      <c r="J2804" s="38" t="s">
        <v>1053</v>
      </c>
    </row>
    <row r="2805" spans="1:10" x14ac:dyDescent="0.25">
      <c r="A2805" s="5" t="s">
        <v>3390</v>
      </c>
      <c r="C2805">
        <v>20</v>
      </c>
      <c r="D2805">
        <v>74</v>
      </c>
      <c r="E2805">
        <v>21.28</v>
      </c>
      <c r="F2805">
        <v>53.57</v>
      </c>
      <c r="G2805">
        <v>7.0270000000000001</v>
      </c>
      <c r="H2805">
        <v>1.9370000000000001</v>
      </c>
      <c r="I2805">
        <v>21.7</v>
      </c>
      <c r="J2805" s="38" t="s">
        <v>1053</v>
      </c>
    </row>
    <row r="2806" spans="1:10" x14ac:dyDescent="0.25">
      <c r="A2806" s="5" t="s">
        <v>3391</v>
      </c>
      <c r="C2806">
        <v>20</v>
      </c>
      <c r="D2806">
        <v>73</v>
      </c>
      <c r="E2806">
        <v>21.37</v>
      </c>
      <c r="F2806">
        <v>52.8</v>
      </c>
      <c r="G2806">
        <v>6.9989999999999997</v>
      </c>
      <c r="H2806">
        <v>2.0459999999999998</v>
      </c>
      <c r="I2806">
        <v>21.7</v>
      </c>
      <c r="J2806" s="38" t="s">
        <v>1053</v>
      </c>
    </row>
    <row r="2807" spans="1:10" x14ac:dyDescent="0.25">
      <c r="A2807" s="5" t="s">
        <v>3392</v>
      </c>
      <c r="C2807">
        <v>20</v>
      </c>
      <c r="D2807">
        <v>72</v>
      </c>
      <c r="E2807">
        <v>21.45</v>
      </c>
      <c r="F2807">
        <v>52.03</v>
      </c>
      <c r="G2807">
        <v>6.9710000000000001</v>
      </c>
      <c r="H2807">
        <v>2.1539999999999999</v>
      </c>
      <c r="I2807">
        <v>21.7</v>
      </c>
      <c r="J2807" s="38" t="s">
        <v>1053</v>
      </c>
    </row>
    <row r="2808" spans="1:10" x14ac:dyDescent="0.25">
      <c r="A2808" s="5" t="s">
        <v>3393</v>
      </c>
      <c r="C2808">
        <v>20</v>
      </c>
      <c r="D2808">
        <v>71</v>
      </c>
      <c r="E2808">
        <v>21.53</v>
      </c>
      <c r="F2808">
        <v>51.27</v>
      </c>
      <c r="G2808">
        <v>6.9429999999999996</v>
      </c>
      <c r="H2808">
        <v>2.2610000000000001</v>
      </c>
      <c r="I2808">
        <v>21.7</v>
      </c>
      <c r="J2808" s="38" t="s">
        <v>1053</v>
      </c>
    </row>
    <row r="2809" spans="1:10" x14ac:dyDescent="0.25">
      <c r="A2809" s="5" t="s">
        <v>3394</v>
      </c>
      <c r="C2809">
        <v>20</v>
      </c>
      <c r="D2809">
        <v>70</v>
      </c>
      <c r="E2809">
        <v>21.61</v>
      </c>
      <c r="F2809">
        <v>50.51</v>
      </c>
      <c r="G2809">
        <v>6.9139999999999997</v>
      </c>
      <c r="H2809">
        <v>2.3650000000000002</v>
      </c>
      <c r="I2809">
        <v>21.6</v>
      </c>
      <c r="J2809" s="38" t="s">
        <v>1053</v>
      </c>
    </row>
    <row r="2810" spans="1:10" x14ac:dyDescent="0.25">
      <c r="A2810" s="5" t="s">
        <v>3395</v>
      </c>
      <c r="C2810">
        <v>20</v>
      </c>
      <c r="D2810">
        <v>69</v>
      </c>
      <c r="E2810">
        <v>21.69</v>
      </c>
      <c r="F2810">
        <v>49.75</v>
      </c>
      <c r="G2810">
        <v>6.8849999999999998</v>
      </c>
      <c r="H2810">
        <v>2.4670000000000001</v>
      </c>
      <c r="I2810">
        <v>21.6</v>
      </c>
      <c r="J2810" s="38" t="s">
        <v>1053</v>
      </c>
    </row>
    <row r="2811" spans="1:10" x14ac:dyDescent="0.25">
      <c r="A2811" s="5" t="s">
        <v>3396</v>
      </c>
      <c r="C2811">
        <v>20</v>
      </c>
      <c r="D2811">
        <v>68</v>
      </c>
      <c r="E2811">
        <v>21.77</v>
      </c>
      <c r="F2811">
        <v>49.01</v>
      </c>
      <c r="G2811">
        <v>6.8550000000000004</v>
      </c>
      <c r="H2811">
        <v>2.5680000000000001</v>
      </c>
      <c r="I2811">
        <v>21.6</v>
      </c>
      <c r="J2811" s="38" t="s">
        <v>1053</v>
      </c>
    </row>
    <row r="2812" spans="1:10" x14ac:dyDescent="0.25">
      <c r="A2812" s="5" t="s">
        <v>3397</v>
      </c>
      <c r="C2812">
        <v>20</v>
      </c>
      <c r="D2812">
        <v>67</v>
      </c>
      <c r="E2812">
        <v>21.85</v>
      </c>
      <c r="F2812">
        <v>48.26</v>
      </c>
      <c r="G2812">
        <v>6.8250000000000002</v>
      </c>
      <c r="H2812">
        <v>2.6669999999999998</v>
      </c>
      <c r="I2812">
        <v>21.6</v>
      </c>
      <c r="J2812" s="38" t="s">
        <v>1053</v>
      </c>
    </row>
    <row r="2813" spans="1:10" x14ac:dyDescent="0.25">
      <c r="A2813" s="5" t="s">
        <v>3398</v>
      </c>
      <c r="C2813">
        <v>20</v>
      </c>
      <c r="D2813">
        <v>66</v>
      </c>
      <c r="E2813">
        <v>21.93</v>
      </c>
      <c r="F2813">
        <v>47.52</v>
      </c>
      <c r="G2813">
        <v>6.7939999999999996</v>
      </c>
      <c r="H2813">
        <v>2.7629999999999999</v>
      </c>
      <c r="I2813">
        <v>21.6</v>
      </c>
      <c r="J2813" s="38" t="s">
        <v>1053</v>
      </c>
    </row>
    <row r="2814" spans="1:10" x14ac:dyDescent="0.25">
      <c r="A2814" s="5" t="s">
        <v>3399</v>
      </c>
      <c r="C2814">
        <v>20</v>
      </c>
      <c r="D2814">
        <v>65</v>
      </c>
      <c r="E2814">
        <v>22</v>
      </c>
      <c r="F2814">
        <v>46.78</v>
      </c>
      <c r="G2814">
        <v>6.7619999999999996</v>
      </c>
      <c r="H2814">
        <v>2.8580000000000001</v>
      </c>
      <c r="I2814">
        <v>21.6</v>
      </c>
      <c r="J2814" s="38" t="s">
        <v>1053</v>
      </c>
    </row>
    <row r="2815" spans="1:10" x14ac:dyDescent="0.25">
      <c r="A2815" s="5" t="s">
        <v>3400</v>
      </c>
      <c r="C2815">
        <v>20</v>
      </c>
      <c r="D2815">
        <v>64</v>
      </c>
      <c r="E2815">
        <v>22.08</v>
      </c>
      <c r="F2815">
        <v>46.05</v>
      </c>
      <c r="G2815">
        <v>6.7290000000000001</v>
      </c>
      <c r="H2815">
        <v>2.95</v>
      </c>
      <c r="I2815">
        <v>21.6</v>
      </c>
      <c r="J2815" s="38" t="s">
        <v>1053</v>
      </c>
    </row>
    <row r="2816" spans="1:10" x14ac:dyDescent="0.25">
      <c r="A2816" s="5" t="s">
        <v>3401</v>
      </c>
      <c r="C2816">
        <v>20</v>
      </c>
      <c r="D2816">
        <v>63</v>
      </c>
      <c r="E2816">
        <v>22.15</v>
      </c>
      <c r="F2816">
        <v>45.32</v>
      </c>
      <c r="G2816">
        <v>6.6950000000000003</v>
      </c>
      <c r="H2816">
        <v>3.04</v>
      </c>
      <c r="I2816">
        <v>21.6</v>
      </c>
      <c r="J2816" s="38" t="s">
        <v>1053</v>
      </c>
    </row>
    <row r="2817" spans="1:10" x14ac:dyDescent="0.25">
      <c r="A2817" s="5" t="s">
        <v>3402</v>
      </c>
      <c r="C2817">
        <v>20</v>
      </c>
      <c r="D2817">
        <v>62</v>
      </c>
      <c r="E2817">
        <v>22.22</v>
      </c>
      <c r="F2817">
        <v>44.6</v>
      </c>
      <c r="G2817">
        <v>6.6609999999999996</v>
      </c>
      <c r="H2817">
        <v>3.1269999999999998</v>
      </c>
      <c r="I2817">
        <v>21.6</v>
      </c>
      <c r="J2817" s="38" t="s">
        <v>1053</v>
      </c>
    </row>
    <row r="2818" spans="1:10" x14ac:dyDescent="0.25">
      <c r="A2818" s="5" t="s">
        <v>3403</v>
      </c>
      <c r="C2818">
        <v>20</v>
      </c>
      <c r="D2818">
        <v>61</v>
      </c>
      <c r="E2818">
        <v>22.29</v>
      </c>
      <c r="F2818">
        <v>43.87</v>
      </c>
      <c r="G2818">
        <v>6.625</v>
      </c>
      <c r="H2818">
        <v>3.2120000000000002</v>
      </c>
      <c r="I2818">
        <v>21.6</v>
      </c>
      <c r="J2818" s="38" t="s">
        <v>1053</v>
      </c>
    </row>
    <row r="2819" spans="1:10" x14ac:dyDescent="0.25">
      <c r="A2819" s="5" t="s">
        <v>3404</v>
      </c>
      <c r="C2819">
        <v>20</v>
      </c>
      <c r="D2819">
        <v>60</v>
      </c>
      <c r="E2819">
        <v>22.36</v>
      </c>
      <c r="F2819">
        <v>43.16</v>
      </c>
      <c r="G2819">
        <v>6.5880000000000001</v>
      </c>
      <c r="H2819">
        <v>3.294</v>
      </c>
      <c r="I2819">
        <v>21.6</v>
      </c>
      <c r="J2819" s="38" t="s">
        <v>1053</v>
      </c>
    </row>
    <row r="2820" spans="1:10" x14ac:dyDescent="0.25">
      <c r="A2820" s="5" t="s">
        <v>3405</v>
      </c>
      <c r="C2820">
        <v>20</v>
      </c>
      <c r="D2820">
        <v>175.5</v>
      </c>
      <c r="E2820">
        <v>12.03</v>
      </c>
      <c r="F2820">
        <v>172.83</v>
      </c>
      <c r="G2820">
        <v>7.1189999999999998</v>
      </c>
      <c r="H2820">
        <v>-7.0970000000000004</v>
      </c>
      <c r="I2820">
        <v>0.9</v>
      </c>
      <c r="J2820" s="38" t="s">
        <v>1175</v>
      </c>
    </row>
    <row r="2821" spans="1:10" x14ac:dyDescent="0.25">
      <c r="A2821" s="5" t="s">
        <v>3406</v>
      </c>
      <c r="C2821">
        <v>20</v>
      </c>
      <c r="D2821">
        <v>180</v>
      </c>
      <c r="E2821">
        <v>11.81</v>
      </c>
      <c r="F2821">
        <v>180</v>
      </c>
      <c r="G2821">
        <v>6.8029999999999999</v>
      </c>
      <c r="H2821">
        <v>-6.8029999999999999</v>
      </c>
      <c r="I2821">
        <v>0.7</v>
      </c>
      <c r="J2821" s="38" t="s">
        <v>122</v>
      </c>
    </row>
    <row r="2822" spans="1:10" x14ac:dyDescent="0.25">
      <c r="A2822" s="5" t="s">
        <v>3407</v>
      </c>
      <c r="C2822">
        <v>20</v>
      </c>
      <c r="D2822">
        <v>179</v>
      </c>
      <c r="E2822">
        <v>11.8</v>
      </c>
      <c r="F2822">
        <v>178.42</v>
      </c>
      <c r="G2822">
        <v>6.8150000000000004</v>
      </c>
      <c r="H2822">
        <v>-6.8140000000000001</v>
      </c>
      <c r="I2822">
        <v>0.8</v>
      </c>
      <c r="J2822" s="38" t="s">
        <v>122</v>
      </c>
    </row>
    <row r="2823" spans="1:10" x14ac:dyDescent="0.25">
      <c r="A2823" s="5" t="s">
        <v>3408</v>
      </c>
      <c r="C2823">
        <v>20</v>
      </c>
      <c r="D2823">
        <v>178</v>
      </c>
      <c r="E2823">
        <v>11.79</v>
      </c>
      <c r="F2823">
        <v>176.84</v>
      </c>
      <c r="G2823">
        <v>6.8280000000000003</v>
      </c>
      <c r="H2823">
        <v>-6.8239999999999998</v>
      </c>
      <c r="I2823">
        <v>0.9</v>
      </c>
      <c r="J2823" s="38" t="s">
        <v>122</v>
      </c>
    </row>
    <row r="2824" spans="1:10" x14ac:dyDescent="0.25">
      <c r="A2824" s="5" t="s">
        <v>3409</v>
      </c>
      <c r="C2824">
        <v>20</v>
      </c>
      <c r="D2824">
        <v>177</v>
      </c>
      <c r="E2824">
        <v>11.79</v>
      </c>
      <c r="F2824">
        <v>175.26</v>
      </c>
      <c r="G2824">
        <v>6.84</v>
      </c>
      <c r="H2824">
        <v>-6.8310000000000004</v>
      </c>
      <c r="I2824">
        <v>0.9</v>
      </c>
      <c r="J2824" s="38" t="s">
        <v>122</v>
      </c>
    </row>
    <row r="2825" spans="1:10" x14ac:dyDescent="0.25">
      <c r="A2825" s="5" t="s">
        <v>3410</v>
      </c>
      <c r="C2825">
        <v>20</v>
      </c>
      <c r="D2825">
        <v>176</v>
      </c>
      <c r="E2825">
        <v>11.78</v>
      </c>
      <c r="F2825">
        <v>173.67</v>
      </c>
      <c r="G2825">
        <v>6.8529999999999998</v>
      </c>
      <c r="H2825">
        <v>-6.8360000000000003</v>
      </c>
      <c r="I2825">
        <v>1</v>
      </c>
      <c r="J2825" s="38" t="s">
        <v>122</v>
      </c>
    </row>
    <row r="2826" spans="1:10" x14ac:dyDescent="0.25">
      <c r="A2826" s="5" t="s">
        <v>3411</v>
      </c>
      <c r="C2826">
        <v>20</v>
      </c>
      <c r="D2826">
        <v>175</v>
      </c>
      <c r="E2826">
        <v>11.79</v>
      </c>
      <c r="F2826">
        <v>172.09</v>
      </c>
      <c r="G2826">
        <v>6.8659999999999997</v>
      </c>
      <c r="H2826">
        <v>-6.84</v>
      </c>
      <c r="I2826">
        <v>1.1000000000000001</v>
      </c>
      <c r="J2826" s="38" t="s">
        <v>122</v>
      </c>
    </row>
    <row r="2827" spans="1:10" x14ac:dyDescent="0.25">
      <c r="A2827" s="5" t="s">
        <v>3412</v>
      </c>
      <c r="C2827">
        <v>20</v>
      </c>
      <c r="D2827">
        <v>174</v>
      </c>
      <c r="E2827">
        <v>11.79</v>
      </c>
      <c r="F2827">
        <v>170.51</v>
      </c>
      <c r="G2827">
        <v>6.8780000000000001</v>
      </c>
      <c r="H2827">
        <v>-6.84</v>
      </c>
      <c r="I2827">
        <v>1.2</v>
      </c>
      <c r="J2827" s="38" t="s">
        <v>122</v>
      </c>
    </row>
    <row r="2828" spans="1:10" x14ac:dyDescent="0.25">
      <c r="A2828" s="5" t="s">
        <v>3413</v>
      </c>
      <c r="C2828">
        <v>20</v>
      </c>
      <c r="D2828">
        <v>173</v>
      </c>
      <c r="E2828">
        <v>11.8</v>
      </c>
      <c r="F2828">
        <v>168.92</v>
      </c>
      <c r="G2828">
        <v>6.891</v>
      </c>
      <c r="H2828">
        <v>-6.8390000000000004</v>
      </c>
      <c r="I2828">
        <v>1.3</v>
      </c>
      <c r="J2828" s="38" t="s">
        <v>122</v>
      </c>
    </row>
    <row r="2829" spans="1:10" x14ac:dyDescent="0.25">
      <c r="A2829" s="5" t="s">
        <v>3414</v>
      </c>
      <c r="C2829">
        <v>20</v>
      </c>
      <c r="D2829">
        <v>172</v>
      </c>
      <c r="E2829">
        <v>11.81</v>
      </c>
      <c r="F2829">
        <v>167.34</v>
      </c>
      <c r="G2829">
        <v>6.9029999999999996</v>
      </c>
      <c r="H2829">
        <v>-6.8360000000000003</v>
      </c>
      <c r="I2829">
        <v>1.4</v>
      </c>
      <c r="J2829" s="38" t="s">
        <v>122</v>
      </c>
    </row>
    <row r="2830" spans="1:10" x14ac:dyDescent="0.25">
      <c r="A2830" s="5" t="s">
        <v>3415</v>
      </c>
      <c r="C2830">
        <v>20</v>
      </c>
      <c r="D2830">
        <v>171</v>
      </c>
      <c r="E2830">
        <v>11.83</v>
      </c>
      <c r="F2830">
        <v>165.76</v>
      </c>
      <c r="G2830">
        <v>6.915</v>
      </c>
      <c r="H2830">
        <v>-6.83</v>
      </c>
      <c r="I2830">
        <v>1.5</v>
      </c>
      <c r="J2830" s="38" t="s">
        <v>122</v>
      </c>
    </row>
    <row r="2831" spans="1:10" x14ac:dyDescent="0.25">
      <c r="A2831" s="5" t="s">
        <v>3416</v>
      </c>
      <c r="C2831">
        <v>20</v>
      </c>
      <c r="D2831">
        <v>170</v>
      </c>
      <c r="E2831">
        <v>11.85</v>
      </c>
      <c r="F2831">
        <v>164.18</v>
      </c>
      <c r="G2831">
        <v>6.9269999999999996</v>
      </c>
      <c r="H2831">
        <v>-6.8220000000000001</v>
      </c>
      <c r="I2831">
        <v>1.6</v>
      </c>
      <c r="J2831" s="38" t="s">
        <v>122</v>
      </c>
    </row>
    <row r="2832" spans="1:10" x14ac:dyDescent="0.25">
      <c r="A2832" s="5" t="s">
        <v>3417</v>
      </c>
      <c r="C2832">
        <v>20</v>
      </c>
      <c r="D2832">
        <v>169</v>
      </c>
      <c r="E2832">
        <v>11.87</v>
      </c>
      <c r="F2832">
        <v>162.6</v>
      </c>
      <c r="G2832">
        <v>6.9390000000000001</v>
      </c>
      <c r="H2832">
        <v>-6.8120000000000003</v>
      </c>
      <c r="I2832">
        <v>1.7</v>
      </c>
      <c r="J2832" s="38" t="s">
        <v>122</v>
      </c>
    </row>
    <row r="2833" spans="1:10" x14ac:dyDescent="0.25">
      <c r="A2833" s="5" t="s">
        <v>3418</v>
      </c>
      <c r="C2833">
        <v>20</v>
      </c>
      <c r="D2833">
        <v>168</v>
      </c>
      <c r="E2833">
        <v>11.9</v>
      </c>
      <c r="F2833">
        <v>161.03</v>
      </c>
      <c r="G2833">
        <v>6.9509999999999996</v>
      </c>
      <c r="H2833">
        <v>-6.7990000000000004</v>
      </c>
      <c r="I2833">
        <v>1.7</v>
      </c>
      <c r="J2833" s="38" t="s">
        <v>122</v>
      </c>
    </row>
    <row r="2834" spans="1:10" x14ac:dyDescent="0.25">
      <c r="A2834" s="5" t="s">
        <v>3419</v>
      </c>
      <c r="C2834">
        <v>20</v>
      </c>
      <c r="D2834">
        <v>167</v>
      </c>
      <c r="E2834">
        <v>11.93</v>
      </c>
      <c r="F2834">
        <v>159.46</v>
      </c>
      <c r="G2834">
        <v>6.9630000000000001</v>
      </c>
      <c r="H2834">
        <v>-6.7839999999999998</v>
      </c>
      <c r="I2834">
        <v>1.8</v>
      </c>
      <c r="J2834" s="38" t="s">
        <v>122</v>
      </c>
    </row>
    <row r="2835" spans="1:10" x14ac:dyDescent="0.25">
      <c r="A2835" s="5" t="s">
        <v>3420</v>
      </c>
      <c r="C2835">
        <v>20</v>
      </c>
      <c r="D2835">
        <v>166</v>
      </c>
      <c r="E2835">
        <v>11.96</v>
      </c>
      <c r="F2835">
        <v>157.9</v>
      </c>
      <c r="G2835">
        <v>6.9740000000000002</v>
      </c>
      <c r="H2835">
        <v>-6.7670000000000003</v>
      </c>
      <c r="I2835">
        <v>1.9</v>
      </c>
      <c r="J2835" s="38" t="s">
        <v>122</v>
      </c>
    </row>
    <row r="2836" spans="1:10" x14ac:dyDescent="0.25">
      <c r="A2836" s="5" t="s">
        <v>3421</v>
      </c>
      <c r="C2836">
        <v>20</v>
      </c>
      <c r="D2836">
        <v>165</v>
      </c>
      <c r="E2836">
        <v>12</v>
      </c>
      <c r="F2836">
        <v>156.35</v>
      </c>
      <c r="G2836">
        <v>6.9850000000000003</v>
      </c>
      <c r="H2836">
        <v>-6.7469999999999999</v>
      </c>
      <c r="I2836">
        <v>2</v>
      </c>
      <c r="J2836" s="38" t="s">
        <v>122</v>
      </c>
    </row>
    <row r="2837" spans="1:10" x14ac:dyDescent="0.25">
      <c r="A2837" s="5" t="s">
        <v>3422</v>
      </c>
      <c r="C2837">
        <v>20</v>
      </c>
      <c r="D2837">
        <v>164</v>
      </c>
      <c r="E2837">
        <v>12.04</v>
      </c>
      <c r="F2837">
        <v>154.80000000000001</v>
      </c>
      <c r="G2837">
        <v>6.9960000000000004</v>
      </c>
      <c r="H2837">
        <v>-6.7249999999999996</v>
      </c>
      <c r="I2837">
        <v>2.1</v>
      </c>
      <c r="J2837" s="38" t="s">
        <v>122</v>
      </c>
    </row>
    <row r="2838" spans="1:10" x14ac:dyDescent="0.25">
      <c r="A2838" s="5" t="s">
        <v>3423</v>
      </c>
      <c r="C2838">
        <v>20</v>
      </c>
      <c r="D2838">
        <v>163</v>
      </c>
      <c r="E2838">
        <v>12.08</v>
      </c>
      <c r="F2838">
        <v>153.25</v>
      </c>
      <c r="G2838">
        <v>7.0069999999999997</v>
      </c>
      <c r="H2838">
        <v>-6.7009999999999996</v>
      </c>
      <c r="I2838">
        <v>2.2000000000000002</v>
      </c>
      <c r="J2838" s="38" t="s">
        <v>122</v>
      </c>
    </row>
    <row r="2839" spans="1:10" x14ac:dyDescent="0.25">
      <c r="A2839" s="5" t="s">
        <v>3424</v>
      </c>
      <c r="C2839">
        <v>20</v>
      </c>
      <c r="D2839">
        <v>162</v>
      </c>
      <c r="E2839">
        <v>12.13</v>
      </c>
      <c r="F2839">
        <v>151.72</v>
      </c>
      <c r="G2839">
        <v>7.0179999999999998</v>
      </c>
      <c r="H2839">
        <v>-6.6740000000000004</v>
      </c>
      <c r="I2839">
        <v>2.2000000000000002</v>
      </c>
      <c r="J2839" s="38" t="s">
        <v>122</v>
      </c>
    </row>
    <row r="2840" spans="1:10" x14ac:dyDescent="0.25">
      <c r="A2840" s="5" t="s">
        <v>3425</v>
      </c>
      <c r="C2840">
        <v>20</v>
      </c>
      <c r="D2840">
        <v>161</v>
      </c>
      <c r="E2840">
        <v>12.18</v>
      </c>
      <c r="F2840">
        <v>150.19</v>
      </c>
      <c r="G2840">
        <v>7.0279999999999996</v>
      </c>
      <c r="H2840">
        <v>-6.6449999999999996</v>
      </c>
      <c r="I2840">
        <v>2.2999999999999998</v>
      </c>
      <c r="J2840" s="38" t="s">
        <v>122</v>
      </c>
    </row>
    <row r="2841" spans="1:10" x14ac:dyDescent="0.25">
      <c r="A2841" s="5" t="s">
        <v>3426</v>
      </c>
      <c r="C2841">
        <v>20</v>
      </c>
      <c r="D2841">
        <v>160</v>
      </c>
      <c r="E2841">
        <v>12.23</v>
      </c>
      <c r="F2841">
        <v>148.66999999999999</v>
      </c>
      <c r="G2841">
        <v>7.0389999999999997</v>
      </c>
      <c r="H2841">
        <v>-6.6139999999999999</v>
      </c>
      <c r="I2841">
        <v>2.4</v>
      </c>
      <c r="J2841" s="38" t="s">
        <v>122</v>
      </c>
    </row>
    <row r="2842" spans="1:10" x14ac:dyDescent="0.25">
      <c r="A2842" s="5" t="s">
        <v>3427</v>
      </c>
      <c r="C2842">
        <v>20</v>
      </c>
      <c r="D2842">
        <v>159</v>
      </c>
      <c r="E2842">
        <v>12.29</v>
      </c>
      <c r="F2842">
        <v>147.16</v>
      </c>
      <c r="G2842">
        <v>7.0490000000000004</v>
      </c>
      <c r="H2842">
        <v>-6.5810000000000004</v>
      </c>
      <c r="I2842">
        <v>2.5</v>
      </c>
      <c r="J2842" s="38" t="s">
        <v>122</v>
      </c>
    </row>
    <row r="2843" spans="1:10" x14ac:dyDescent="0.25">
      <c r="A2843" s="5" t="s">
        <v>3428</v>
      </c>
      <c r="C2843">
        <v>20</v>
      </c>
      <c r="D2843">
        <v>158</v>
      </c>
      <c r="E2843">
        <v>12.35</v>
      </c>
      <c r="F2843">
        <v>145.66</v>
      </c>
      <c r="G2843">
        <v>7.0590000000000002</v>
      </c>
      <c r="H2843">
        <v>-6.5449999999999999</v>
      </c>
      <c r="I2843">
        <v>2.6</v>
      </c>
      <c r="J2843" s="38" t="s">
        <v>122</v>
      </c>
    </row>
    <row r="2844" spans="1:10" x14ac:dyDescent="0.25">
      <c r="A2844" s="5" t="s">
        <v>3429</v>
      </c>
      <c r="C2844">
        <v>20</v>
      </c>
      <c r="D2844">
        <v>157</v>
      </c>
      <c r="E2844">
        <v>12.41</v>
      </c>
      <c r="F2844">
        <v>144.16999999999999</v>
      </c>
      <c r="G2844">
        <v>7.069</v>
      </c>
      <c r="H2844">
        <v>-6.5069999999999997</v>
      </c>
      <c r="I2844">
        <v>2.6</v>
      </c>
      <c r="J2844" s="38" t="s">
        <v>122</v>
      </c>
    </row>
    <row r="2845" spans="1:10" x14ac:dyDescent="0.25">
      <c r="A2845" s="5" t="s">
        <v>3430</v>
      </c>
      <c r="C2845">
        <v>20</v>
      </c>
      <c r="D2845">
        <v>156</v>
      </c>
      <c r="E2845">
        <v>12.48</v>
      </c>
      <c r="F2845">
        <v>142.69</v>
      </c>
      <c r="G2845">
        <v>7.0780000000000003</v>
      </c>
      <c r="H2845">
        <v>-6.4660000000000002</v>
      </c>
      <c r="I2845">
        <v>2.7</v>
      </c>
      <c r="J2845" s="38" t="s">
        <v>122</v>
      </c>
    </row>
    <row r="2846" spans="1:10" x14ac:dyDescent="0.25">
      <c r="A2846" s="5" t="s">
        <v>3431</v>
      </c>
      <c r="C2846">
        <v>20</v>
      </c>
      <c r="D2846">
        <v>155</v>
      </c>
      <c r="E2846">
        <v>12.55</v>
      </c>
      <c r="F2846">
        <v>141.22</v>
      </c>
      <c r="G2846">
        <v>7.0880000000000001</v>
      </c>
      <c r="H2846">
        <v>-6.4240000000000004</v>
      </c>
      <c r="I2846">
        <v>2.8</v>
      </c>
      <c r="J2846" s="38" t="s">
        <v>122</v>
      </c>
    </row>
    <row r="2847" spans="1:10" x14ac:dyDescent="0.25">
      <c r="A2847" s="5" t="s">
        <v>3432</v>
      </c>
      <c r="C2847">
        <v>20</v>
      </c>
      <c r="D2847">
        <v>154</v>
      </c>
      <c r="E2847">
        <v>12.62</v>
      </c>
      <c r="F2847">
        <v>139.76</v>
      </c>
      <c r="G2847">
        <v>7.0970000000000004</v>
      </c>
      <c r="H2847">
        <v>-6.3789999999999996</v>
      </c>
      <c r="I2847">
        <v>2.9</v>
      </c>
      <c r="J2847" s="38" t="s">
        <v>122</v>
      </c>
    </row>
    <row r="2848" spans="1:10" x14ac:dyDescent="0.25">
      <c r="A2848" s="5" t="s">
        <v>3433</v>
      </c>
      <c r="C2848">
        <v>20</v>
      </c>
      <c r="D2848">
        <v>153</v>
      </c>
      <c r="E2848">
        <v>12.69</v>
      </c>
      <c r="F2848">
        <v>138.31</v>
      </c>
      <c r="G2848">
        <v>7.1070000000000002</v>
      </c>
      <c r="H2848">
        <v>-6.3319999999999999</v>
      </c>
      <c r="I2848">
        <v>2.9</v>
      </c>
      <c r="J2848" s="38" t="s">
        <v>122</v>
      </c>
    </row>
    <row r="2849" spans="1:10" x14ac:dyDescent="0.25">
      <c r="A2849" s="5" t="s">
        <v>3434</v>
      </c>
      <c r="C2849">
        <v>20</v>
      </c>
      <c r="D2849">
        <v>152</v>
      </c>
      <c r="E2849">
        <v>12.77</v>
      </c>
      <c r="F2849">
        <v>136.87</v>
      </c>
      <c r="G2849">
        <v>7.1159999999999997</v>
      </c>
      <c r="H2849">
        <v>-6.2830000000000004</v>
      </c>
      <c r="I2849">
        <v>3</v>
      </c>
      <c r="J2849" s="38" t="s">
        <v>122</v>
      </c>
    </row>
    <row r="2850" spans="1:10" x14ac:dyDescent="0.25">
      <c r="A2850" s="5" t="s">
        <v>3435</v>
      </c>
      <c r="C2850">
        <v>20</v>
      </c>
      <c r="D2850">
        <v>151</v>
      </c>
      <c r="E2850">
        <v>12.85</v>
      </c>
      <c r="F2850">
        <v>135.44</v>
      </c>
      <c r="G2850">
        <v>7.125</v>
      </c>
      <c r="H2850">
        <v>-6.2320000000000002</v>
      </c>
      <c r="I2850">
        <v>3.1</v>
      </c>
      <c r="J2850" s="38" t="s">
        <v>122</v>
      </c>
    </row>
    <row r="2851" spans="1:10" x14ac:dyDescent="0.25">
      <c r="A2851" s="5" t="s">
        <v>3436</v>
      </c>
      <c r="C2851">
        <v>20</v>
      </c>
      <c r="D2851">
        <v>150</v>
      </c>
      <c r="E2851">
        <v>12.93</v>
      </c>
      <c r="F2851">
        <v>134.03</v>
      </c>
      <c r="G2851">
        <v>7.1349999999999998</v>
      </c>
      <c r="H2851">
        <v>-6.1790000000000003</v>
      </c>
      <c r="I2851">
        <v>3.2</v>
      </c>
      <c r="J2851" s="38" t="s">
        <v>122</v>
      </c>
    </row>
    <row r="2852" spans="1:10" x14ac:dyDescent="0.25">
      <c r="A2852" s="5" t="s">
        <v>3437</v>
      </c>
      <c r="C2852">
        <v>20</v>
      </c>
      <c r="D2852">
        <v>149</v>
      </c>
      <c r="E2852">
        <v>13.01</v>
      </c>
      <c r="F2852">
        <v>132.62</v>
      </c>
      <c r="G2852">
        <v>7.1440000000000001</v>
      </c>
      <c r="H2852">
        <v>-6.1230000000000002</v>
      </c>
      <c r="I2852">
        <v>3.3</v>
      </c>
      <c r="J2852" s="38" t="s">
        <v>122</v>
      </c>
    </row>
    <row r="2853" spans="1:10" x14ac:dyDescent="0.25">
      <c r="A2853" s="5" t="s">
        <v>3438</v>
      </c>
      <c r="C2853">
        <v>20</v>
      </c>
      <c r="D2853">
        <v>148</v>
      </c>
      <c r="E2853">
        <v>13.1</v>
      </c>
      <c r="F2853">
        <v>131.22999999999999</v>
      </c>
      <c r="G2853">
        <v>7.1529999999999996</v>
      </c>
      <c r="H2853">
        <v>-6.0659999999999998</v>
      </c>
      <c r="I2853">
        <v>3.3</v>
      </c>
      <c r="J2853" s="38" t="s">
        <v>122</v>
      </c>
    </row>
    <row r="2854" spans="1:10" x14ac:dyDescent="0.25">
      <c r="A2854" s="5" t="s">
        <v>3439</v>
      </c>
      <c r="C2854">
        <v>20</v>
      </c>
      <c r="D2854">
        <v>147</v>
      </c>
      <c r="E2854">
        <v>13.19</v>
      </c>
      <c r="F2854">
        <v>129.84</v>
      </c>
      <c r="G2854">
        <v>7.1630000000000003</v>
      </c>
      <c r="H2854">
        <v>-6.0069999999999997</v>
      </c>
      <c r="I2854">
        <v>3.4</v>
      </c>
      <c r="J2854" s="38" t="s">
        <v>122</v>
      </c>
    </row>
    <row r="2855" spans="1:10" x14ac:dyDescent="0.25">
      <c r="A2855" s="5" t="s">
        <v>3440</v>
      </c>
      <c r="C2855">
        <v>20</v>
      </c>
      <c r="D2855">
        <v>146</v>
      </c>
      <c r="E2855">
        <v>13.28</v>
      </c>
      <c r="F2855">
        <v>128.47</v>
      </c>
      <c r="G2855">
        <v>7.1719999999999997</v>
      </c>
      <c r="H2855">
        <v>-5.9459999999999997</v>
      </c>
      <c r="I2855">
        <v>3.5</v>
      </c>
      <c r="J2855" s="38" t="s">
        <v>122</v>
      </c>
    </row>
    <row r="2856" spans="1:10" x14ac:dyDescent="0.25">
      <c r="A2856" s="5" t="s">
        <v>3441</v>
      </c>
      <c r="C2856">
        <v>20</v>
      </c>
      <c r="D2856">
        <v>145</v>
      </c>
      <c r="E2856">
        <v>13.37</v>
      </c>
      <c r="F2856">
        <v>127.11</v>
      </c>
      <c r="G2856">
        <v>7.1820000000000004</v>
      </c>
      <c r="H2856">
        <v>-5.883</v>
      </c>
      <c r="I2856">
        <v>3.6</v>
      </c>
      <c r="J2856" s="38" t="s">
        <v>122</v>
      </c>
    </row>
    <row r="2857" spans="1:10" x14ac:dyDescent="0.25">
      <c r="A2857" s="5" t="s">
        <v>3442</v>
      </c>
      <c r="C2857">
        <v>20</v>
      </c>
      <c r="D2857">
        <v>144</v>
      </c>
      <c r="E2857">
        <v>13.47</v>
      </c>
      <c r="F2857">
        <v>125.76</v>
      </c>
      <c r="G2857">
        <v>7.1920000000000002</v>
      </c>
      <c r="H2857">
        <v>-5.8179999999999996</v>
      </c>
      <c r="I2857">
        <v>3.7</v>
      </c>
      <c r="J2857" s="38" t="s">
        <v>122</v>
      </c>
    </row>
    <row r="2858" spans="1:10" x14ac:dyDescent="0.25">
      <c r="A2858" s="5" t="s">
        <v>3443</v>
      </c>
      <c r="C2858">
        <v>20</v>
      </c>
      <c r="D2858">
        <v>143</v>
      </c>
      <c r="E2858">
        <v>13.56</v>
      </c>
      <c r="F2858">
        <v>124.42</v>
      </c>
      <c r="G2858">
        <v>7.202</v>
      </c>
      <c r="H2858">
        <v>-5.7519999999999998</v>
      </c>
      <c r="I2858">
        <v>3.7</v>
      </c>
      <c r="J2858" s="38" t="s">
        <v>122</v>
      </c>
    </row>
    <row r="2859" spans="1:10" x14ac:dyDescent="0.25">
      <c r="A2859" s="5" t="s">
        <v>3444</v>
      </c>
      <c r="C2859">
        <v>20</v>
      </c>
      <c r="D2859">
        <v>142</v>
      </c>
      <c r="E2859">
        <v>13.66</v>
      </c>
      <c r="F2859">
        <v>123.09</v>
      </c>
      <c r="G2859">
        <v>7.2119999999999997</v>
      </c>
      <c r="H2859">
        <v>-5.6829999999999998</v>
      </c>
      <c r="I2859">
        <v>3.8</v>
      </c>
      <c r="J2859" s="38" t="s">
        <v>122</v>
      </c>
    </row>
    <row r="2860" spans="1:10" x14ac:dyDescent="0.25">
      <c r="A2860" s="5" t="s">
        <v>3445</v>
      </c>
      <c r="C2860">
        <v>20</v>
      </c>
      <c r="D2860">
        <v>141</v>
      </c>
      <c r="E2860">
        <v>13.76</v>
      </c>
      <c r="F2860">
        <v>121.78</v>
      </c>
      <c r="G2860">
        <v>7.2220000000000004</v>
      </c>
      <c r="H2860">
        <v>-5.6130000000000004</v>
      </c>
      <c r="I2860">
        <v>3.9</v>
      </c>
      <c r="J2860" s="38" t="s">
        <v>122</v>
      </c>
    </row>
    <row r="2861" spans="1:10" x14ac:dyDescent="0.25">
      <c r="A2861" s="5" t="s">
        <v>3446</v>
      </c>
      <c r="C2861">
        <v>20</v>
      </c>
      <c r="D2861">
        <v>140</v>
      </c>
      <c r="E2861">
        <v>13.87</v>
      </c>
      <c r="F2861">
        <v>120.47</v>
      </c>
      <c r="G2861">
        <v>7.2320000000000002</v>
      </c>
      <c r="H2861">
        <v>-5.54</v>
      </c>
      <c r="I2861">
        <v>4</v>
      </c>
      <c r="J2861" s="38" t="s">
        <v>122</v>
      </c>
    </row>
    <row r="2862" spans="1:10" x14ac:dyDescent="0.25">
      <c r="A2862" s="5" t="s">
        <v>3447</v>
      </c>
      <c r="C2862">
        <v>20</v>
      </c>
      <c r="D2862">
        <v>139</v>
      </c>
      <c r="E2862">
        <v>13.97</v>
      </c>
      <c r="F2862">
        <v>119.18</v>
      </c>
      <c r="G2862">
        <v>7.242</v>
      </c>
      <c r="H2862">
        <v>-5.4660000000000002</v>
      </c>
      <c r="I2862">
        <v>4.0999999999999996</v>
      </c>
      <c r="J2862" s="38" t="s">
        <v>122</v>
      </c>
    </row>
    <row r="2863" spans="1:10" x14ac:dyDescent="0.25">
      <c r="A2863" s="5" t="s">
        <v>3448</v>
      </c>
      <c r="C2863">
        <v>20</v>
      </c>
      <c r="D2863">
        <v>138</v>
      </c>
      <c r="E2863">
        <v>14.08</v>
      </c>
      <c r="F2863">
        <v>117.9</v>
      </c>
      <c r="G2863">
        <v>7.2530000000000001</v>
      </c>
      <c r="H2863">
        <v>-5.39</v>
      </c>
      <c r="I2863">
        <v>4.2</v>
      </c>
      <c r="J2863" s="38" t="s">
        <v>122</v>
      </c>
    </row>
    <row r="2864" spans="1:10" x14ac:dyDescent="0.25">
      <c r="A2864" s="5" t="s">
        <v>3449</v>
      </c>
      <c r="C2864">
        <v>20</v>
      </c>
      <c r="D2864">
        <v>137</v>
      </c>
      <c r="E2864">
        <v>14.18</v>
      </c>
      <c r="F2864">
        <v>116.62</v>
      </c>
      <c r="G2864">
        <v>7.2629999999999999</v>
      </c>
      <c r="H2864">
        <v>-5.3120000000000003</v>
      </c>
      <c r="I2864">
        <v>4.3</v>
      </c>
      <c r="J2864" s="38" t="s">
        <v>122</v>
      </c>
    </row>
    <row r="2865" spans="1:10" x14ac:dyDescent="0.25">
      <c r="A2865" s="5" t="s">
        <v>3450</v>
      </c>
      <c r="C2865">
        <v>20</v>
      </c>
      <c r="D2865">
        <v>136</v>
      </c>
      <c r="E2865">
        <v>14.29</v>
      </c>
      <c r="F2865">
        <v>115.36</v>
      </c>
      <c r="G2865">
        <v>7.274</v>
      </c>
      <c r="H2865">
        <v>-5.2320000000000002</v>
      </c>
      <c r="I2865">
        <v>4.4000000000000004</v>
      </c>
      <c r="J2865" s="38" t="s">
        <v>122</v>
      </c>
    </row>
    <row r="2866" spans="1:10" x14ac:dyDescent="0.25">
      <c r="A2866" s="5" t="s">
        <v>3451</v>
      </c>
      <c r="C2866">
        <v>20</v>
      </c>
      <c r="D2866">
        <v>135</v>
      </c>
      <c r="E2866">
        <v>14.4</v>
      </c>
      <c r="F2866">
        <v>114.11</v>
      </c>
      <c r="G2866">
        <v>7.2850000000000001</v>
      </c>
      <c r="H2866">
        <v>-5.1509999999999998</v>
      </c>
      <c r="I2866">
        <v>4.5</v>
      </c>
      <c r="J2866" s="38" t="s">
        <v>122</v>
      </c>
    </row>
    <row r="2867" spans="1:10" x14ac:dyDescent="0.25">
      <c r="A2867" s="5" t="s">
        <v>3452</v>
      </c>
      <c r="C2867">
        <v>20</v>
      </c>
      <c r="D2867">
        <v>134</v>
      </c>
      <c r="E2867">
        <v>14.52</v>
      </c>
      <c r="F2867">
        <v>112.87</v>
      </c>
      <c r="G2867">
        <v>7.2960000000000003</v>
      </c>
      <c r="H2867">
        <v>-5.0679999999999996</v>
      </c>
      <c r="I2867">
        <v>4.5999999999999996</v>
      </c>
      <c r="J2867" s="38" t="s">
        <v>122</v>
      </c>
    </row>
    <row r="2868" spans="1:10" x14ac:dyDescent="0.25">
      <c r="A2868" s="5" t="s">
        <v>3453</v>
      </c>
      <c r="C2868">
        <v>20</v>
      </c>
      <c r="D2868">
        <v>133</v>
      </c>
      <c r="E2868">
        <v>14.63</v>
      </c>
      <c r="F2868">
        <v>111.64</v>
      </c>
      <c r="G2868">
        <v>7.3070000000000004</v>
      </c>
      <c r="H2868">
        <v>-4.9829999999999997</v>
      </c>
      <c r="I2868">
        <v>4.7</v>
      </c>
      <c r="J2868" s="38" t="s">
        <v>122</v>
      </c>
    </row>
    <row r="2869" spans="1:10" x14ac:dyDescent="0.25">
      <c r="A2869" s="5" t="s">
        <v>3454</v>
      </c>
      <c r="C2869">
        <v>20</v>
      </c>
      <c r="D2869">
        <v>132</v>
      </c>
      <c r="E2869">
        <v>14.74</v>
      </c>
      <c r="F2869">
        <v>110.42</v>
      </c>
      <c r="G2869">
        <v>7.319</v>
      </c>
      <c r="H2869">
        <v>-4.8970000000000002</v>
      </c>
      <c r="I2869">
        <v>4.9000000000000004</v>
      </c>
      <c r="J2869" s="38" t="s">
        <v>122</v>
      </c>
    </row>
    <row r="2870" spans="1:10" x14ac:dyDescent="0.25">
      <c r="A2870" s="5" t="s">
        <v>3455</v>
      </c>
      <c r="C2870">
        <v>20</v>
      </c>
      <c r="D2870">
        <v>131</v>
      </c>
      <c r="E2870">
        <v>14.86</v>
      </c>
      <c r="F2870">
        <v>109.21</v>
      </c>
      <c r="G2870">
        <v>7.3310000000000004</v>
      </c>
      <c r="H2870">
        <v>-4.8099999999999996</v>
      </c>
      <c r="I2870">
        <v>5</v>
      </c>
      <c r="J2870" s="38" t="s">
        <v>122</v>
      </c>
    </row>
    <row r="2871" spans="1:10" x14ac:dyDescent="0.25">
      <c r="A2871" s="5" t="s">
        <v>3456</v>
      </c>
      <c r="C2871">
        <v>20</v>
      </c>
      <c r="D2871">
        <v>130</v>
      </c>
      <c r="E2871">
        <v>14.98</v>
      </c>
      <c r="F2871">
        <v>108</v>
      </c>
      <c r="G2871">
        <v>7.3440000000000003</v>
      </c>
      <c r="H2871">
        <v>-4.72</v>
      </c>
      <c r="I2871">
        <v>5.2</v>
      </c>
      <c r="J2871" s="38" t="s">
        <v>122</v>
      </c>
    </row>
    <row r="2872" spans="1:10" x14ac:dyDescent="0.25">
      <c r="A2872" s="5" t="s">
        <v>3457</v>
      </c>
      <c r="C2872">
        <v>20</v>
      </c>
      <c r="D2872">
        <v>129</v>
      </c>
      <c r="E2872">
        <v>15.09</v>
      </c>
      <c r="F2872">
        <v>106.81</v>
      </c>
      <c r="G2872">
        <v>7.3570000000000002</v>
      </c>
      <c r="H2872">
        <v>-4.63</v>
      </c>
      <c r="I2872">
        <v>5.3</v>
      </c>
      <c r="J2872" s="38" t="s">
        <v>122</v>
      </c>
    </row>
    <row r="2873" spans="1:10" x14ac:dyDescent="0.25">
      <c r="A2873" s="5" t="s">
        <v>3458</v>
      </c>
      <c r="C2873">
        <v>20</v>
      </c>
      <c r="D2873">
        <v>128</v>
      </c>
      <c r="E2873">
        <v>15.21</v>
      </c>
      <c r="F2873">
        <v>105.62</v>
      </c>
      <c r="G2873">
        <v>7.37</v>
      </c>
      <c r="H2873">
        <v>-4.5380000000000003</v>
      </c>
      <c r="I2873">
        <v>5.5</v>
      </c>
      <c r="J2873" s="38" t="s">
        <v>122</v>
      </c>
    </row>
    <row r="2874" spans="1:10" x14ac:dyDescent="0.25">
      <c r="A2874" s="5" t="s">
        <v>3459</v>
      </c>
      <c r="C2874">
        <v>20</v>
      </c>
      <c r="D2874">
        <v>127</v>
      </c>
      <c r="E2874">
        <v>15.33</v>
      </c>
      <c r="F2874">
        <v>104.45</v>
      </c>
      <c r="G2874">
        <v>7.3840000000000003</v>
      </c>
      <c r="H2874">
        <v>-4.444</v>
      </c>
      <c r="I2874">
        <v>5.8</v>
      </c>
      <c r="J2874" s="38" t="s">
        <v>122</v>
      </c>
    </row>
    <row r="2875" spans="1:10" x14ac:dyDescent="0.25">
      <c r="A2875" s="5" t="s">
        <v>3460</v>
      </c>
      <c r="C2875">
        <v>20</v>
      </c>
      <c r="D2875">
        <v>126</v>
      </c>
      <c r="E2875">
        <v>15.45</v>
      </c>
      <c r="F2875">
        <v>103.28</v>
      </c>
      <c r="G2875">
        <v>7.399</v>
      </c>
      <c r="H2875">
        <v>-4.3490000000000002</v>
      </c>
      <c r="I2875">
        <v>6.2</v>
      </c>
      <c r="J2875" s="38" t="s">
        <v>122</v>
      </c>
    </row>
    <row r="2876" spans="1:10" x14ac:dyDescent="0.25">
      <c r="A2876" s="5" t="s">
        <v>3461</v>
      </c>
      <c r="C2876">
        <v>20</v>
      </c>
      <c r="D2876">
        <v>125</v>
      </c>
      <c r="E2876">
        <v>15.57</v>
      </c>
      <c r="F2876">
        <v>102.12</v>
      </c>
      <c r="G2876">
        <v>7.4139999999999997</v>
      </c>
      <c r="H2876">
        <v>-4.2519999999999998</v>
      </c>
      <c r="I2876">
        <v>6.6</v>
      </c>
      <c r="J2876" s="38" t="s">
        <v>122</v>
      </c>
    </row>
    <row r="2877" spans="1:10" x14ac:dyDescent="0.25">
      <c r="A2877" s="5" t="s">
        <v>3462</v>
      </c>
      <c r="C2877">
        <v>20</v>
      </c>
      <c r="D2877">
        <v>124</v>
      </c>
      <c r="E2877">
        <v>15.69</v>
      </c>
      <c r="F2877">
        <v>100.97</v>
      </c>
      <c r="G2877">
        <v>7.4290000000000003</v>
      </c>
      <c r="H2877">
        <v>-4.1539999999999999</v>
      </c>
      <c r="I2877">
        <v>7.1</v>
      </c>
      <c r="J2877" s="38" t="s">
        <v>122</v>
      </c>
    </row>
    <row r="2878" spans="1:10" x14ac:dyDescent="0.25">
      <c r="A2878" s="5" t="s">
        <v>3463</v>
      </c>
      <c r="C2878">
        <v>20</v>
      </c>
      <c r="D2878">
        <v>123</v>
      </c>
      <c r="E2878">
        <v>15.81</v>
      </c>
      <c r="F2878">
        <v>99.83</v>
      </c>
      <c r="G2878">
        <v>7.4450000000000003</v>
      </c>
      <c r="H2878">
        <v>-4.0549999999999997</v>
      </c>
      <c r="I2878">
        <v>7.6</v>
      </c>
      <c r="J2878" s="38" t="s">
        <v>122</v>
      </c>
    </row>
    <row r="2879" spans="1:10" x14ac:dyDescent="0.25">
      <c r="A2879" s="5" t="s">
        <v>3464</v>
      </c>
      <c r="C2879">
        <v>20</v>
      </c>
      <c r="D2879">
        <v>122</v>
      </c>
      <c r="E2879">
        <v>15.94</v>
      </c>
      <c r="F2879">
        <v>98.69</v>
      </c>
      <c r="G2879">
        <v>7.4610000000000003</v>
      </c>
      <c r="H2879">
        <v>-3.9529999999999998</v>
      </c>
      <c r="I2879">
        <v>8.1</v>
      </c>
      <c r="J2879" s="38" t="s">
        <v>122</v>
      </c>
    </row>
    <row r="2880" spans="1:10" x14ac:dyDescent="0.25">
      <c r="A2880" s="5" t="s">
        <v>3465</v>
      </c>
      <c r="C2880">
        <v>20</v>
      </c>
      <c r="D2880">
        <v>121</v>
      </c>
      <c r="E2880">
        <v>16.059999999999999</v>
      </c>
      <c r="F2880">
        <v>97.57</v>
      </c>
      <c r="G2880">
        <v>7.4770000000000003</v>
      </c>
      <c r="H2880">
        <v>-3.851</v>
      </c>
      <c r="I2880">
        <v>8.6</v>
      </c>
      <c r="J2880" s="38" t="s">
        <v>122</v>
      </c>
    </row>
    <row r="2881" spans="1:10" x14ac:dyDescent="0.25">
      <c r="A2881" s="5" t="s">
        <v>3466</v>
      </c>
      <c r="C2881">
        <v>20</v>
      </c>
      <c r="D2881">
        <v>120</v>
      </c>
      <c r="E2881">
        <v>16.18</v>
      </c>
      <c r="F2881">
        <v>96.44</v>
      </c>
      <c r="G2881">
        <v>7.4939999999999998</v>
      </c>
      <c r="H2881">
        <v>-3.7469999999999999</v>
      </c>
      <c r="I2881">
        <v>9.1999999999999993</v>
      </c>
      <c r="J2881" s="38" t="s">
        <v>122</v>
      </c>
    </row>
    <row r="2882" spans="1:10" x14ac:dyDescent="0.25">
      <c r="A2882" s="5" t="s">
        <v>3467</v>
      </c>
      <c r="C2882">
        <v>20</v>
      </c>
      <c r="D2882">
        <v>119</v>
      </c>
      <c r="E2882">
        <v>16.309999999999999</v>
      </c>
      <c r="F2882">
        <v>95.32</v>
      </c>
      <c r="G2882">
        <v>7.51</v>
      </c>
      <c r="H2882">
        <v>-3.641</v>
      </c>
      <c r="I2882">
        <v>9.6999999999999993</v>
      </c>
      <c r="J2882" s="38" t="s">
        <v>122</v>
      </c>
    </row>
    <row r="2883" spans="1:10" x14ac:dyDescent="0.25">
      <c r="A2883" s="5" t="s">
        <v>3468</v>
      </c>
      <c r="C2883">
        <v>20</v>
      </c>
      <c r="D2883">
        <v>118</v>
      </c>
      <c r="E2883">
        <v>16.43</v>
      </c>
      <c r="F2883">
        <v>94.21</v>
      </c>
      <c r="G2883">
        <v>7.5270000000000001</v>
      </c>
      <c r="H2883">
        <v>-3.5339999999999998</v>
      </c>
      <c r="I2883">
        <v>10.4</v>
      </c>
      <c r="J2883" s="38" t="s">
        <v>122</v>
      </c>
    </row>
    <row r="2884" spans="1:10" x14ac:dyDescent="0.25">
      <c r="A2884" s="5" t="s">
        <v>3469</v>
      </c>
      <c r="C2884">
        <v>20</v>
      </c>
      <c r="D2884">
        <v>117</v>
      </c>
      <c r="E2884">
        <v>16.55</v>
      </c>
      <c r="F2884">
        <v>93.11</v>
      </c>
      <c r="G2884">
        <v>7.5430000000000001</v>
      </c>
      <c r="H2884">
        <v>-3.4249999999999998</v>
      </c>
      <c r="I2884">
        <v>11</v>
      </c>
      <c r="J2884" s="38" t="s">
        <v>122</v>
      </c>
    </row>
    <row r="2885" spans="1:10" x14ac:dyDescent="0.25">
      <c r="A2885" s="5" t="s">
        <v>3470</v>
      </c>
      <c r="C2885">
        <v>20</v>
      </c>
      <c r="D2885">
        <v>116</v>
      </c>
      <c r="E2885">
        <v>16.68</v>
      </c>
      <c r="F2885">
        <v>92</v>
      </c>
      <c r="G2885">
        <v>7.56</v>
      </c>
      <c r="H2885">
        <v>-3.3140000000000001</v>
      </c>
      <c r="I2885">
        <v>11.7</v>
      </c>
      <c r="J2885" s="38" t="s">
        <v>122</v>
      </c>
    </row>
    <row r="2886" spans="1:10" x14ac:dyDescent="0.25">
      <c r="A2886" s="5" t="s">
        <v>3471</v>
      </c>
      <c r="C2886">
        <v>20</v>
      </c>
      <c r="D2886">
        <v>115</v>
      </c>
      <c r="E2886">
        <v>16.8</v>
      </c>
      <c r="F2886">
        <v>90.91</v>
      </c>
      <c r="G2886">
        <v>7.5759999999999996</v>
      </c>
      <c r="H2886">
        <v>-3.202</v>
      </c>
      <c r="I2886">
        <v>12.5</v>
      </c>
      <c r="J2886" s="38" t="s">
        <v>122</v>
      </c>
    </row>
    <row r="2887" spans="1:10" x14ac:dyDescent="0.25">
      <c r="A2887" s="5" t="s">
        <v>3472</v>
      </c>
      <c r="C2887">
        <v>20</v>
      </c>
      <c r="D2887">
        <v>114</v>
      </c>
      <c r="E2887">
        <v>16.920000000000002</v>
      </c>
      <c r="F2887">
        <v>89.81</v>
      </c>
      <c r="G2887">
        <v>7.5910000000000002</v>
      </c>
      <c r="H2887">
        <v>-3.0880000000000001</v>
      </c>
      <c r="I2887">
        <v>13.2</v>
      </c>
      <c r="J2887" s="38" t="s">
        <v>122</v>
      </c>
    </row>
    <row r="2888" spans="1:10" x14ac:dyDescent="0.25">
      <c r="A2888" s="5" t="s">
        <v>3473</v>
      </c>
      <c r="C2888">
        <v>20</v>
      </c>
      <c r="D2888">
        <v>113</v>
      </c>
      <c r="E2888">
        <v>17.04</v>
      </c>
      <c r="F2888">
        <v>88.72</v>
      </c>
      <c r="G2888">
        <v>7.6059999999999999</v>
      </c>
      <c r="H2888">
        <v>-2.972</v>
      </c>
      <c r="I2888">
        <v>14.1</v>
      </c>
      <c r="J2888" s="38" t="s">
        <v>122</v>
      </c>
    </row>
    <row r="2889" spans="1:10" x14ac:dyDescent="0.25">
      <c r="A2889" s="5" t="s">
        <v>3474</v>
      </c>
      <c r="C2889">
        <v>20</v>
      </c>
      <c r="D2889">
        <v>112</v>
      </c>
      <c r="E2889">
        <v>17.16</v>
      </c>
      <c r="F2889">
        <v>87.63</v>
      </c>
      <c r="G2889">
        <v>7.6189999999999998</v>
      </c>
      <c r="H2889">
        <v>-2.8540000000000001</v>
      </c>
      <c r="I2889">
        <v>15</v>
      </c>
      <c r="J2889" s="38" t="s">
        <v>122</v>
      </c>
    </row>
    <row r="2890" spans="1:10" x14ac:dyDescent="0.25">
      <c r="A2890" s="5" t="s">
        <v>3475</v>
      </c>
      <c r="C2890">
        <v>20</v>
      </c>
      <c r="D2890">
        <v>111</v>
      </c>
      <c r="E2890">
        <v>17.28</v>
      </c>
      <c r="F2890">
        <v>86.54</v>
      </c>
      <c r="G2890">
        <v>7.6310000000000002</v>
      </c>
      <c r="H2890">
        <v>-2.7349999999999999</v>
      </c>
      <c r="I2890">
        <v>15.9</v>
      </c>
      <c r="J2890" s="38" t="s">
        <v>122</v>
      </c>
    </row>
    <row r="2891" spans="1:10" x14ac:dyDescent="0.25">
      <c r="A2891" s="5" t="s">
        <v>3476</v>
      </c>
      <c r="C2891">
        <v>20</v>
      </c>
      <c r="D2891">
        <v>110</v>
      </c>
      <c r="E2891">
        <v>17.39</v>
      </c>
      <c r="F2891">
        <v>85.45</v>
      </c>
      <c r="G2891">
        <v>7.6420000000000003</v>
      </c>
      <c r="H2891">
        <v>-2.6139999999999999</v>
      </c>
      <c r="I2891">
        <v>16.899999999999999</v>
      </c>
      <c r="J2891" s="38" t="s">
        <v>122</v>
      </c>
    </row>
    <row r="2892" spans="1:10" x14ac:dyDescent="0.25">
      <c r="A2892" s="5" t="s">
        <v>3477</v>
      </c>
      <c r="C2892">
        <v>20</v>
      </c>
      <c r="D2892">
        <v>109</v>
      </c>
      <c r="E2892">
        <v>17.5</v>
      </c>
      <c r="F2892">
        <v>84.36</v>
      </c>
      <c r="G2892">
        <v>7.65</v>
      </c>
      <c r="H2892">
        <v>-2.4910000000000001</v>
      </c>
      <c r="I2892">
        <v>18</v>
      </c>
      <c r="J2892" s="38" t="s">
        <v>122</v>
      </c>
    </row>
    <row r="2893" spans="1:10" x14ac:dyDescent="0.25">
      <c r="A2893" s="5" t="s">
        <v>3478</v>
      </c>
      <c r="C2893">
        <v>20</v>
      </c>
      <c r="D2893">
        <v>108</v>
      </c>
      <c r="E2893">
        <v>17.61</v>
      </c>
      <c r="F2893">
        <v>83.27</v>
      </c>
      <c r="G2893">
        <v>7.657</v>
      </c>
      <c r="H2893">
        <v>-2.3660000000000001</v>
      </c>
      <c r="I2893">
        <v>19.100000000000001</v>
      </c>
      <c r="J2893" s="38" t="s">
        <v>122</v>
      </c>
    </row>
    <row r="2894" spans="1:10" x14ac:dyDescent="0.25">
      <c r="A2894" s="5" t="s">
        <v>3479</v>
      </c>
      <c r="C2894">
        <v>20</v>
      </c>
      <c r="D2894">
        <v>107</v>
      </c>
      <c r="E2894">
        <v>17.71</v>
      </c>
      <c r="F2894">
        <v>82.17</v>
      </c>
      <c r="G2894">
        <v>7.66</v>
      </c>
      <c r="H2894">
        <v>-2.2389999999999999</v>
      </c>
      <c r="I2894">
        <v>20.2</v>
      </c>
      <c r="J2894" s="38" t="s">
        <v>122</v>
      </c>
    </row>
    <row r="2895" spans="1:10" x14ac:dyDescent="0.25">
      <c r="A2895" s="5" t="s">
        <v>3480</v>
      </c>
      <c r="C2895">
        <v>20</v>
      </c>
      <c r="D2895">
        <v>106</v>
      </c>
      <c r="E2895">
        <v>17.809999999999999</v>
      </c>
      <c r="F2895">
        <v>81.09</v>
      </c>
      <c r="G2895">
        <v>7.6539999999999999</v>
      </c>
      <c r="H2895">
        <v>-2.11</v>
      </c>
      <c r="I2895">
        <v>21.4</v>
      </c>
      <c r="J2895" s="38" t="s">
        <v>122</v>
      </c>
    </row>
    <row r="2896" spans="1:10" x14ac:dyDescent="0.25">
      <c r="A2896" s="5" t="s">
        <v>3481</v>
      </c>
      <c r="C2896">
        <v>20</v>
      </c>
      <c r="D2896">
        <v>105</v>
      </c>
      <c r="E2896">
        <v>17.91</v>
      </c>
      <c r="F2896">
        <v>80.08</v>
      </c>
      <c r="G2896">
        <v>7.6420000000000003</v>
      </c>
      <c r="H2896">
        <v>-1.978</v>
      </c>
      <c r="I2896">
        <v>21.5</v>
      </c>
      <c r="J2896" s="38" t="s">
        <v>122</v>
      </c>
    </row>
    <row r="2897" spans="1:10" x14ac:dyDescent="0.25">
      <c r="A2897" s="5" t="s">
        <v>3482</v>
      </c>
      <c r="C2897">
        <v>20</v>
      </c>
      <c r="D2897">
        <v>104</v>
      </c>
      <c r="E2897">
        <v>18.010000000000002</v>
      </c>
      <c r="F2897">
        <v>79.09</v>
      </c>
      <c r="G2897">
        <v>7.6280000000000001</v>
      </c>
      <c r="H2897">
        <v>-1.845</v>
      </c>
      <c r="I2897">
        <v>21.5</v>
      </c>
      <c r="J2897" s="38" t="s">
        <v>122</v>
      </c>
    </row>
    <row r="2898" spans="1:10" x14ac:dyDescent="0.25">
      <c r="A2898" s="5" t="s">
        <v>3483</v>
      </c>
      <c r="C2898">
        <v>20</v>
      </c>
      <c r="D2898">
        <v>103</v>
      </c>
      <c r="E2898">
        <v>18.100000000000001</v>
      </c>
      <c r="F2898">
        <v>78.099999999999994</v>
      </c>
      <c r="G2898">
        <v>7.6150000000000002</v>
      </c>
      <c r="H2898">
        <v>-1.7130000000000001</v>
      </c>
      <c r="I2898">
        <v>21.4</v>
      </c>
      <c r="J2898" s="38" t="s">
        <v>122</v>
      </c>
    </row>
    <row r="2899" spans="1:10" x14ac:dyDescent="0.25">
      <c r="A2899" s="5" t="s">
        <v>3484</v>
      </c>
      <c r="C2899">
        <v>20</v>
      </c>
      <c r="D2899">
        <v>102</v>
      </c>
      <c r="E2899">
        <v>18.2</v>
      </c>
      <c r="F2899">
        <v>77.12</v>
      </c>
      <c r="G2899">
        <v>7.601</v>
      </c>
      <c r="H2899">
        <v>-1.58</v>
      </c>
      <c r="I2899">
        <v>21.4</v>
      </c>
      <c r="J2899" s="38" t="s">
        <v>122</v>
      </c>
    </row>
    <row r="2900" spans="1:10" x14ac:dyDescent="0.25">
      <c r="A2900" s="5" t="s">
        <v>3485</v>
      </c>
      <c r="C2900">
        <v>20</v>
      </c>
      <c r="D2900">
        <v>101</v>
      </c>
      <c r="E2900">
        <v>18.3</v>
      </c>
      <c r="F2900">
        <v>76.16</v>
      </c>
      <c r="G2900">
        <v>7.5869999999999997</v>
      </c>
      <c r="H2900">
        <v>-1.448</v>
      </c>
      <c r="I2900">
        <v>21.4</v>
      </c>
      <c r="J2900" s="38" t="s">
        <v>122</v>
      </c>
    </row>
    <row r="2901" spans="1:10" x14ac:dyDescent="0.25">
      <c r="A2901" s="5" t="s">
        <v>3486</v>
      </c>
      <c r="C2901">
        <v>20</v>
      </c>
      <c r="D2901">
        <v>100</v>
      </c>
      <c r="E2901">
        <v>18.399999999999999</v>
      </c>
      <c r="F2901">
        <v>75.2</v>
      </c>
      <c r="G2901">
        <v>7.5720000000000001</v>
      </c>
      <c r="H2901">
        <v>-1.3149999999999999</v>
      </c>
      <c r="I2901">
        <v>21.4</v>
      </c>
      <c r="J2901" s="38" t="s">
        <v>122</v>
      </c>
    </row>
    <row r="2902" spans="1:10" x14ac:dyDescent="0.25">
      <c r="A2902" s="5" t="s">
        <v>3487</v>
      </c>
      <c r="C2902">
        <v>20</v>
      </c>
      <c r="D2902">
        <v>99</v>
      </c>
      <c r="E2902">
        <v>18.52</v>
      </c>
      <c r="F2902">
        <v>74.290000000000006</v>
      </c>
      <c r="G2902">
        <v>7.5570000000000004</v>
      </c>
      <c r="H2902">
        <v>-1.1819999999999999</v>
      </c>
      <c r="I2902">
        <v>21.4</v>
      </c>
      <c r="J2902" s="38" t="s">
        <v>122</v>
      </c>
    </row>
    <row r="2903" spans="1:10" x14ac:dyDescent="0.25">
      <c r="A2903" s="5" t="s">
        <v>3488</v>
      </c>
      <c r="C2903">
        <v>20</v>
      </c>
      <c r="D2903">
        <v>98</v>
      </c>
      <c r="E2903">
        <v>18.649999999999999</v>
      </c>
      <c r="F2903">
        <v>73.39</v>
      </c>
      <c r="G2903">
        <v>7.5419999999999998</v>
      </c>
      <c r="H2903">
        <v>-1.05</v>
      </c>
      <c r="I2903">
        <v>21.4</v>
      </c>
      <c r="J2903" s="38" t="s">
        <v>122</v>
      </c>
    </row>
    <row r="2904" spans="1:10" x14ac:dyDescent="0.25">
      <c r="A2904" s="5" t="s">
        <v>3489</v>
      </c>
      <c r="C2904">
        <v>20</v>
      </c>
      <c r="D2904">
        <v>97</v>
      </c>
      <c r="E2904">
        <v>18.78</v>
      </c>
      <c r="F2904">
        <v>72.510000000000005</v>
      </c>
      <c r="G2904">
        <v>7.5270000000000001</v>
      </c>
      <c r="H2904">
        <v>-0.91700000000000004</v>
      </c>
      <c r="I2904">
        <v>21.5</v>
      </c>
      <c r="J2904" s="38" t="s">
        <v>122</v>
      </c>
    </row>
    <row r="2905" spans="1:10" x14ac:dyDescent="0.25">
      <c r="A2905" s="5" t="s">
        <v>3490</v>
      </c>
      <c r="C2905">
        <v>20</v>
      </c>
      <c r="D2905">
        <v>96</v>
      </c>
      <c r="E2905">
        <v>18.91</v>
      </c>
      <c r="F2905">
        <v>71.62</v>
      </c>
      <c r="G2905">
        <v>7.5110000000000001</v>
      </c>
      <c r="H2905">
        <v>-0.78500000000000003</v>
      </c>
      <c r="I2905">
        <v>21.5</v>
      </c>
      <c r="J2905" s="38" t="s">
        <v>122</v>
      </c>
    </row>
    <row r="2906" spans="1:10" x14ac:dyDescent="0.25">
      <c r="A2906" s="5" t="s">
        <v>3491</v>
      </c>
      <c r="C2906">
        <v>20</v>
      </c>
      <c r="D2906">
        <v>95</v>
      </c>
      <c r="E2906">
        <v>19.03</v>
      </c>
      <c r="F2906">
        <v>70.739999999999995</v>
      </c>
      <c r="G2906">
        <v>7.4950000000000001</v>
      </c>
      <c r="H2906">
        <v>-0.65300000000000002</v>
      </c>
      <c r="I2906">
        <v>21.5</v>
      </c>
      <c r="J2906" s="38" t="s">
        <v>122</v>
      </c>
    </row>
    <row r="2907" spans="1:10" x14ac:dyDescent="0.25">
      <c r="A2907" s="5" t="s">
        <v>3492</v>
      </c>
      <c r="C2907">
        <v>20</v>
      </c>
      <c r="D2907">
        <v>94</v>
      </c>
      <c r="E2907">
        <v>19.16</v>
      </c>
      <c r="F2907">
        <v>69.849999999999994</v>
      </c>
      <c r="G2907">
        <v>7.4859999999999998</v>
      </c>
      <c r="H2907">
        <v>-0.52200000000000002</v>
      </c>
      <c r="I2907">
        <v>21.5</v>
      </c>
      <c r="J2907" s="38" t="s">
        <v>122</v>
      </c>
    </row>
    <row r="2908" spans="1:10" x14ac:dyDescent="0.25">
      <c r="A2908" s="5" t="s">
        <v>3493</v>
      </c>
      <c r="C2908">
        <v>20</v>
      </c>
      <c r="D2908">
        <v>93</v>
      </c>
      <c r="E2908">
        <v>19.28</v>
      </c>
      <c r="F2908">
        <v>68.98</v>
      </c>
      <c r="G2908">
        <v>7.468</v>
      </c>
      <c r="H2908">
        <v>-0.39100000000000001</v>
      </c>
      <c r="I2908">
        <v>21.5</v>
      </c>
      <c r="J2908" s="38" t="s">
        <v>122</v>
      </c>
    </row>
    <row r="2909" spans="1:10" x14ac:dyDescent="0.25">
      <c r="A2909" s="5" t="s">
        <v>3494</v>
      </c>
      <c r="C2909">
        <v>20</v>
      </c>
      <c r="D2909">
        <v>92</v>
      </c>
      <c r="E2909">
        <v>19.399999999999999</v>
      </c>
      <c r="F2909">
        <v>68.12</v>
      </c>
      <c r="G2909">
        <v>7.45</v>
      </c>
      <c r="H2909">
        <v>-0.26</v>
      </c>
      <c r="I2909">
        <v>21.5</v>
      </c>
      <c r="J2909" s="38" t="s">
        <v>122</v>
      </c>
    </row>
    <row r="2910" spans="1:10" x14ac:dyDescent="0.25">
      <c r="A2910" s="5" t="s">
        <v>3495</v>
      </c>
      <c r="C2910">
        <v>20</v>
      </c>
      <c r="D2910">
        <v>91</v>
      </c>
      <c r="E2910">
        <v>19.510000000000002</v>
      </c>
      <c r="F2910">
        <v>67.260000000000005</v>
      </c>
      <c r="G2910">
        <v>7.4320000000000004</v>
      </c>
      <c r="H2910">
        <v>-0.13</v>
      </c>
      <c r="I2910">
        <v>21.5</v>
      </c>
      <c r="J2910" s="38" t="s">
        <v>122</v>
      </c>
    </row>
    <row r="2911" spans="1:10" x14ac:dyDescent="0.25">
      <c r="A2911" s="5" t="s">
        <v>3496</v>
      </c>
      <c r="C2911">
        <v>20</v>
      </c>
      <c r="D2911">
        <v>90</v>
      </c>
      <c r="E2911">
        <v>19.63</v>
      </c>
      <c r="F2911">
        <v>66.41</v>
      </c>
      <c r="G2911">
        <v>7.4139999999999997</v>
      </c>
      <c r="H2911">
        <v>0</v>
      </c>
      <c r="I2911">
        <v>21.5</v>
      </c>
      <c r="J2911" s="38" t="s">
        <v>122</v>
      </c>
    </row>
    <row r="2912" spans="1:10" x14ac:dyDescent="0.25">
      <c r="A2912" s="5" t="s">
        <v>3497</v>
      </c>
      <c r="C2912">
        <v>20</v>
      </c>
      <c r="D2912">
        <v>89</v>
      </c>
      <c r="E2912">
        <v>19.739999999999998</v>
      </c>
      <c r="F2912">
        <v>65.56</v>
      </c>
      <c r="G2912">
        <v>7.3949999999999996</v>
      </c>
      <c r="H2912">
        <v>0.129</v>
      </c>
      <c r="I2912">
        <v>21.5</v>
      </c>
      <c r="J2912" s="38" t="s">
        <v>122</v>
      </c>
    </row>
    <row r="2913" spans="1:10" x14ac:dyDescent="0.25">
      <c r="A2913" s="5" t="s">
        <v>3498</v>
      </c>
      <c r="C2913">
        <v>20</v>
      </c>
      <c r="D2913">
        <v>88</v>
      </c>
      <c r="E2913">
        <v>19.850000000000001</v>
      </c>
      <c r="F2913">
        <v>64.709999999999994</v>
      </c>
      <c r="G2913">
        <v>7.3760000000000003</v>
      </c>
      <c r="H2913">
        <v>0.25700000000000001</v>
      </c>
      <c r="I2913">
        <v>21.5</v>
      </c>
      <c r="J2913" s="38" t="s">
        <v>122</v>
      </c>
    </row>
    <row r="2914" spans="1:10" x14ac:dyDescent="0.25">
      <c r="A2914" s="5" t="s">
        <v>3499</v>
      </c>
      <c r="C2914">
        <v>20</v>
      </c>
      <c r="D2914">
        <v>87</v>
      </c>
      <c r="E2914">
        <v>19.96</v>
      </c>
      <c r="F2914">
        <v>63.88</v>
      </c>
      <c r="G2914">
        <v>7.3570000000000002</v>
      </c>
      <c r="H2914">
        <v>0.38500000000000001</v>
      </c>
      <c r="I2914">
        <v>21.5</v>
      </c>
      <c r="J2914" s="38" t="s">
        <v>122</v>
      </c>
    </row>
    <row r="2915" spans="1:10" x14ac:dyDescent="0.25">
      <c r="A2915" s="5" t="s">
        <v>3500</v>
      </c>
      <c r="C2915">
        <v>20</v>
      </c>
      <c r="D2915">
        <v>86</v>
      </c>
      <c r="E2915">
        <v>20.059999999999999</v>
      </c>
      <c r="F2915">
        <v>63.04</v>
      </c>
      <c r="G2915">
        <v>7.3369999999999997</v>
      </c>
      <c r="H2915">
        <v>0.51200000000000001</v>
      </c>
      <c r="I2915">
        <v>21.5</v>
      </c>
      <c r="J2915" s="38" t="s">
        <v>122</v>
      </c>
    </row>
    <row r="2916" spans="1:10" x14ac:dyDescent="0.25">
      <c r="A2916" s="5" t="s">
        <v>3501</v>
      </c>
      <c r="C2916">
        <v>20</v>
      </c>
      <c r="D2916">
        <v>85</v>
      </c>
      <c r="E2916">
        <v>20.170000000000002</v>
      </c>
      <c r="F2916">
        <v>62.21</v>
      </c>
      <c r="G2916">
        <v>7.3179999999999996</v>
      </c>
      <c r="H2916">
        <v>0.63800000000000001</v>
      </c>
      <c r="I2916">
        <v>21.5</v>
      </c>
      <c r="J2916" s="38" t="s">
        <v>122</v>
      </c>
    </row>
    <row r="2917" spans="1:10" x14ac:dyDescent="0.25">
      <c r="A2917" s="5" t="s">
        <v>3502</v>
      </c>
      <c r="C2917">
        <v>20</v>
      </c>
      <c r="D2917">
        <v>84</v>
      </c>
      <c r="E2917">
        <v>20.27</v>
      </c>
      <c r="F2917">
        <v>61.39</v>
      </c>
      <c r="G2917">
        <v>7.298</v>
      </c>
      <c r="H2917">
        <v>0.76300000000000001</v>
      </c>
      <c r="I2917">
        <v>21.5</v>
      </c>
      <c r="J2917" s="38" t="s">
        <v>122</v>
      </c>
    </row>
    <row r="2918" spans="1:10" x14ac:dyDescent="0.25">
      <c r="A2918" s="5" t="s">
        <v>3503</v>
      </c>
      <c r="C2918">
        <v>20</v>
      </c>
      <c r="D2918">
        <v>83</v>
      </c>
      <c r="E2918">
        <v>20.38</v>
      </c>
      <c r="F2918">
        <v>60.57</v>
      </c>
      <c r="G2918">
        <v>7.2779999999999996</v>
      </c>
      <c r="H2918">
        <v>0.88700000000000001</v>
      </c>
      <c r="I2918">
        <v>21.5</v>
      </c>
      <c r="J2918" s="38" t="s">
        <v>122</v>
      </c>
    </row>
    <row r="2919" spans="1:10" x14ac:dyDescent="0.25">
      <c r="A2919" s="5" t="s">
        <v>3504</v>
      </c>
      <c r="C2919">
        <v>20</v>
      </c>
      <c r="D2919">
        <v>82</v>
      </c>
      <c r="E2919">
        <v>20.48</v>
      </c>
      <c r="F2919">
        <v>59.75</v>
      </c>
      <c r="G2919">
        <v>7.2569999999999997</v>
      </c>
      <c r="H2919">
        <v>1.01</v>
      </c>
      <c r="I2919">
        <v>21.5</v>
      </c>
      <c r="J2919" s="38" t="s">
        <v>122</v>
      </c>
    </row>
    <row r="2920" spans="1:10" x14ac:dyDescent="0.25">
      <c r="A2920" s="5" t="s">
        <v>3505</v>
      </c>
      <c r="C2920">
        <v>20</v>
      </c>
      <c r="D2920">
        <v>81</v>
      </c>
      <c r="E2920">
        <v>20.58</v>
      </c>
      <c r="F2920">
        <v>58.94</v>
      </c>
      <c r="G2920">
        <v>7.2359999999999998</v>
      </c>
      <c r="H2920">
        <v>1.1319999999999999</v>
      </c>
      <c r="I2920">
        <v>21.5</v>
      </c>
      <c r="J2920" s="38" t="s">
        <v>122</v>
      </c>
    </row>
    <row r="2921" spans="1:10" x14ac:dyDescent="0.25">
      <c r="A2921" s="5" t="s">
        <v>3506</v>
      </c>
      <c r="C2921">
        <v>20</v>
      </c>
      <c r="D2921">
        <v>80</v>
      </c>
      <c r="E2921">
        <v>20.68</v>
      </c>
      <c r="F2921">
        <v>58.13</v>
      </c>
      <c r="G2921">
        <v>7.2149999999999999</v>
      </c>
      <c r="H2921">
        <v>1.2529999999999999</v>
      </c>
      <c r="I2921">
        <v>21.5</v>
      </c>
      <c r="J2921" s="38" t="s">
        <v>122</v>
      </c>
    </row>
    <row r="2922" spans="1:10" x14ac:dyDescent="0.25">
      <c r="A2922" s="5" t="s">
        <v>3507</v>
      </c>
      <c r="C2922">
        <v>20</v>
      </c>
      <c r="D2922">
        <v>79</v>
      </c>
      <c r="E2922">
        <v>20.78</v>
      </c>
      <c r="F2922">
        <v>57.33</v>
      </c>
      <c r="G2922">
        <v>7.194</v>
      </c>
      <c r="H2922">
        <v>1.373</v>
      </c>
      <c r="I2922">
        <v>21.5</v>
      </c>
      <c r="J2922" s="38" t="s">
        <v>122</v>
      </c>
    </row>
    <row r="2923" spans="1:10" x14ac:dyDescent="0.25">
      <c r="A2923" s="5" t="s">
        <v>3508</v>
      </c>
      <c r="C2923">
        <v>20</v>
      </c>
      <c r="D2923">
        <v>78</v>
      </c>
      <c r="E2923">
        <v>20.87</v>
      </c>
      <c r="F2923">
        <v>56.54</v>
      </c>
      <c r="G2923">
        <v>7.173</v>
      </c>
      <c r="H2923">
        <v>1.4910000000000001</v>
      </c>
      <c r="I2923">
        <v>21.6</v>
      </c>
      <c r="J2923" s="38" t="s">
        <v>122</v>
      </c>
    </row>
    <row r="2924" spans="1:10" x14ac:dyDescent="0.25">
      <c r="A2924" s="5" t="s">
        <v>3509</v>
      </c>
      <c r="C2924">
        <v>20</v>
      </c>
      <c r="D2924">
        <v>77</v>
      </c>
      <c r="E2924">
        <v>20.97</v>
      </c>
      <c r="F2924">
        <v>55.74</v>
      </c>
      <c r="G2924">
        <v>7.1509999999999998</v>
      </c>
      <c r="H2924">
        <v>1.609</v>
      </c>
      <c r="I2924">
        <v>21.6</v>
      </c>
      <c r="J2924" s="38" t="s">
        <v>122</v>
      </c>
    </row>
    <row r="2925" spans="1:10" x14ac:dyDescent="0.25">
      <c r="A2925" s="5" t="s">
        <v>3510</v>
      </c>
      <c r="C2925">
        <v>20</v>
      </c>
      <c r="D2925">
        <v>76</v>
      </c>
      <c r="E2925">
        <v>21.06</v>
      </c>
      <c r="F2925">
        <v>54.96</v>
      </c>
      <c r="G2925">
        <v>7.1289999999999996</v>
      </c>
      <c r="H2925">
        <v>1.7250000000000001</v>
      </c>
      <c r="I2925">
        <v>21.6</v>
      </c>
      <c r="J2925" s="38" t="s">
        <v>122</v>
      </c>
    </row>
    <row r="2926" spans="1:10" x14ac:dyDescent="0.25">
      <c r="A2926" s="5" t="s">
        <v>3511</v>
      </c>
      <c r="C2926">
        <v>20</v>
      </c>
      <c r="D2926">
        <v>75</v>
      </c>
      <c r="E2926">
        <v>21.16</v>
      </c>
      <c r="F2926">
        <v>54.17</v>
      </c>
      <c r="G2926">
        <v>7.1070000000000002</v>
      </c>
      <c r="H2926">
        <v>1.839</v>
      </c>
      <c r="I2926">
        <v>21.6</v>
      </c>
      <c r="J2926" s="38" t="s">
        <v>122</v>
      </c>
    </row>
    <row r="2927" spans="1:10" x14ac:dyDescent="0.25">
      <c r="A2927" s="5" t="s">
        <v>3512</v>
      </c>
      <c r="C2927">
        <v>20</v>
      </c>
      <c r="D2927">
        <v>74</v>
      </c>
      <c r="E2927">
        <v>21.25</v>
      </c>
      <c r="F2927">
        <v>53.39</v>
      </c>
      <c r="G2927">
        <v>7.0839999999999996</v>
      </c>
      <c r="H2927">
        <v>1.9530000000000001</v>
      </c>
      <c r="I2927">
        <v>21.6</v>
      </c>
      <c r="J2927" s="38" t="s">
        <v>122</v>
      </c>
    </row>
    <row r="2928" spans="1:10" x14ac:dyDescent="0.25">
      <c r="A2928" s="5" t="s">
        <v>3513</v>
      </c>
      <c r="C2928">
        <v>20</v>
      </c>
      <c r="D2928">
        <v>73</v>
      </c>
      <c r="E2928">
        <v>21.34</v>
      </c>
      <c r="F2928">
        <v>52.62</v>
      </c>
      <c r="G2928">
        <v>7.0609999999999999</v>
      </c>
      <c r="H2928">
        <v>2.0649999999999999</v>
      </c>
      <c r="I2928">
        <v>21.6</v>
      </c>
      <c r="J2928" s="38" t="s">
        <v>122</v>
      </c>
    </row>
    <row r="2929" spans="1:10" x14ac:dyDescent="0.25">
      <c r="A2929" s="5" t="s">
        <v>3514</v>
      </c>
      <c r="C2929">
        <v>20</v>
      </c>
      <c r="D2929">
        <v>72</v>
      </c>
      <c r="E2929">
        <v>21.43</v>
      </c>
      <c r="F2929">
        <v>51.85</v>
      </c>
      <c r="G2929">
        <v>7.0380000000000003</v>
      </c>
      <c r="H2929">
        <v>2.1749999999999998</v>
      </c>
      <c r="I2929">
        <v>21.6</v>
      </c>
      <c r="J2929" s="38" t="s">
        <v>122</v>
      </c>
    </row>
    <row r="2930" spans="1:10" x14ac:dyDescent="0.25">
      <c r="A2930" s="5" t="s">
        <v>3515</v>
      </c>
      <c r="C2930">
        <v>20</v>
      </c>
      <c r="D2930">
        <v>71</v>
      </c>
      <c r="E2930">
        <v>21.51</v>
      </c>
      <c r="F2930">
        <v>51.08</v>
      </c>
      <c r="G2930">
        <v>7.0149999999999997</v>
      </c>
      <c r="H2930">
        <v>2.2839999999999998</v>
      </c>
      <c r="I2930">
        <v>21.6</v>
      </c>
      <c r="J2930" s="38" t="s">
        <v>122</v>
      </c>
    </row>
    <row r="2931" spans="1:10" x14ac:dyDescent="0.25">
      <c r="A2931" s="5" t="s">
        <v>3516</v>
      </c>
      <c r="C2931">
        <v>20</v>
      </c>
      <c r="D2931">
        <v>70</v>
      </c>
      <c r="E2931">
        <v>21.6</v>
      </c>
      <c r="F2931">
        <v>50.31</v>
      </c>
      <c r="G2931">
        <v>6.9909999999999997</v>
      </c>
      <c r="H2931">
        <v>2.391</v>
      </c>
      <c r="I2931">
        <v>21.5</v>
      </c>
      <c r="J2931" s="38" t="s">
        <v>122</v>
      </c>
    </row>
    <row r="2932" spans="1:10" x14ac:dyDescent="0.25">
      <c r="A2932" s="5" t="s">
        <v>3517</v>
      </c>
      <c r="C2932">
        <v>20</v>
      </c>
      <c r="D2932">
        <v>69</v>
      </c>
      <c r="E2932">
        <v>21.68</v>
      </c>
      <c r="F2932">
        <v>49.55</v>
      </c>
      <c r="G2932">
        <v>6.9669999999999996</v>
      </c>
      <c r="H2932">
        <v>2.4969999999999999</v>
      </c>
      <c r="I2932">
        <v>21.5</v>
      </c>
      <c r="J2932" s="38" t="s">
        <v>122</v>
      </c>
    </row>
    <row r="2933" spans="1:10" x14ac:dyDescent="0.25">
      <c r="A2933" s="5" t="s">
        <v>3518</v>
      </c>
      <c r="C2933">
        <v>20</v>
      </c>
      <c r="D2933">
        <v>68</v>
      </c>
      <c r="E2933">
        <v>21.76</v>
      </c>
      <c r="F2933">
        <v>48.8</v>
      </c>
      <c r="G2933">
        <v>6.9429999999999996</v>
      </c>
      <c r="H2933">
        <v>2.601</v>
      </c>
      <c r="I2933">
        <v>21.5</v>
      </c>
      <c r="J2933" s="38" t="s">
        <v>122</v>
      </c>
    </row>
    <row r="2934" spans="1:10" x14ac:dyDescent="0.25">
      <c r="A2934" s="5" t="s">
        <v>3519</v>
      </c>
      <c r="C2934">
        <v>20</v>
      </c>
      <c r="D2934">
        <v>67</v>
      </c>
      <c r="E2934">
        <v>21.85</v>
      </c>
      <c r="F2934">
        <v>48.04</v>
      </c>
      <c r="G2934">
        <v>6.9180000000000001</v>
      </c>
      <c r="H2934">
        <v>2.7029999999999998</v>
      </c>
      <c r="I2934">
        <v>21.5</v>
      </c>
      <c r="J2934" s="38" t="s">
        <v>122</v>
      </c>
    </row>
    <row r="2935" spans="1:10" x14ac:dyDescent="0.25">
      <c r="A2935" s="5" t="s">
        <v>3520</v>
      </c>
      <c r="C2935">
        <v>20</v>
      </c>
      <c r="D2935">
        <v>66</v>
      </c>
      <c r="E2935">
        <v>21.92</v>
      </c>
      <c r="F2935">
        <v>47.29</v>
      </c>
      <c r="G2935">
        <v>6.8929999999999998</v>
      </c>
      <c r="H2935">
        <v>2.8039999999999998</v>
      </c>
      <c r="I2935">
        <v>21.5</v>
      </c>
      <c r="J2935" s="38" t="s">
        <v>122</v>
      </c>
    </row>
    <row r="2936" spans="1:10" x14ac:dyDescent="0.25">
      <c r="A2936" s="5" t="s">
        <v>3521</v>
      </c>
      <c r="C2936">
        <v>20</v>
      </c>
      <c r="D2936">
        <v>65</v>
      </c>
      <c r="E2936">
        <v>22</v>
      </c>
      <c r="F2936">
        <v>46.55</v>
      </c>
      <c r="G2936">
        <v>6.867</v>
      </c>
      <c r="H2936">
        <v>2.9020000000000001</v>
      </c>
      <c r="I2936">
        <v>21.5</v>
      </c>
      <c r="J2936" s="38" t="s">
        <v>122</v>
      </c>
    </row>
    <row r="2937" spans="1:10" x14ac:dyDescent="0.25">
      <c r="A2937" s="5" t="s">
        <v>3522</v>
      </c>
      <c r="C2937">
        <v>20</v>
      </c>
      <c r="D2937">
        <v>64</v>
      </c>
      <c r="E2937">
        <v>22.08</v>
      </c>
      <c r="F2937">
        <v>45.8</v>
      </c>
      <c r="G2937">
        <v>6.8410000000000002</v>
      </c>
      <c r="H2937">
        <v>2.9990000000000001</v>
      </c>
      <c r="I2937">
        <v>21.5</v>
      </c>
      <c r="J2937" s="38" t="s">
        <v>122</v>
      </c>
    </row>
    <row r="2938" spans="1:10" x14ac:dyDescent="0.25">
      <c r="A2938" s="5" t="s">
        <v>3523</v>
      </c>
      <c r="C2938">
        <v>20</v>
      </c>
      <c r="D2938">
        <v>63</v>
      </c>
      <c r="E2938">
        <v>22.15</v>
      </c>
      <c r="F2938">
        <v>45.06</v>
      </c>
      <c r="G2938">
        <v>6.8150000000000004</v>
      </c>
      <c r="H2938">
        <v>3.0939999999999999</v>
      </c>
      <c r="I2938">
        <v>21.5</v>
      </c>
      <c r="J2938" s="38" t="s">
        <v>122</v>
      </c>
    </row>
    <row r="2939" spans="1:10" x14ac:dyDescent="0.25">
      <c r="A2939" s="5" t="s">
        <v>3524</v>
      </c>
      <c r="C2939">
        <v>20</v>
      </c>
      <c r="D2939">
        <v>62</v>
      </c>
      <c r="E2939">
        <v>22.22</v>
      </c>
      <c r="F2939">
        <v>44.33</v>
      </c>
      <c r="G2939">
        <v>6.7880000000000003</v>
      </c>
      <c r="H2939">
        <v>3.1869999999999998</v>
      </c>
      <c r="I2939">
        <v>21.5</v>
      </c>
      <c r="J2939" s="38" t="s">
        <v>122</v>
      </c>
    </row>
    <row r="2940" spans="1:10" x14ac:dyDescent="0.25">
      <c r="A2940" s="5" t="s">
        <v>3525</v>
      </c>
      <c r="C2940">
        <v>20</v>
      </c>
      <c r="D2940">
        <v>61</v>
      </c>
      <c r="E2940">
        <v>22.3</v>
      </c>
      <c r="F2940">
        <v>43.59</v>
      </c>
      <c r="G2940">
        <v>6.7610000000000001</v>
      </c>
      <c r="H2940">
        <v>3.278</v>
      </c>
      <c r="I2940">
        <v>21.5</v>
      </c>
      <c r="J2940" s="38" t="s">
        <v>122</v>
      </c>
    </row>
    <row r="2941" spans="1:10" x14ac:dyDescent="0.25">
      <c r="A2941" s="5" t="s">
        <v>3526</v>
      </c>
      <c r="C2941">
        <v>20</v>
      </c>
      <c r="D2941">
        <v>60</v>
      </c>
      <c r="E2941">
        <v>22.36</v>
      </c>
      <c r="F2941">
        <v>42.86</v>
      </c>
      <c r="G2941">
        <v>6.7329999999999997</v>
      </c>
      <c r="H2941">
        <v>3.3660000000000001</v>
      </c>
      <c r="I2941">
        <v>21.5</v>
      </c>
      <c r="J2941" s="38" t="s">
        <v>122</v>
      </c>
    </row>
    <row r="2942" spans="1:10" x14ac:dyDescent="0.25">
      <c r="A2942" s="5" t="s">
        <v>3527</v>
      </c>
      <c r="C2942">
        <v>20</v>
      </c>
      <c r="D2942">
        <v>59</v>
      </c>
      <c r="E2942">
        <v>22.43</v>
      </c>
      <c r="F2942">
        <v>42.14</v>
      </c>
      <c r="G2942">
        <v>6.7039999999999997</v>
      </c>
      <c r="H2942">
        <v>3.4529999999999998</v>
      </c>
      <c r="I2942">
        <v>21.4</v>
      </c>
      <c r="J2942" s="38" t="s">
        <v>122</v>
      </c>
    </row>
    <row r="2943" spans="1:10" x14ac:dyDescent="0.25">
      <c r="A2943" s="5" t="s">
        <v>3528</v>
      </c>
      <c r="C2943">
        <v>20</v>
      </c>
      <c r="D2943">
        <v>58</v>
      </c>
      <c r="E2943">
        <v>22.5</v>
      </c>
      <c r="F2943">
        <v>41.42</v>
      </c>
      <c r="G2943">
        <v>6.6740000000000004</v>
      </c>
      <c r="H2943">
        <v>3.5369999999999999</v>
      </c>
      <c r="I2943">
        <v>21.4</v>
      </c>
      <c r="J2943" s="38" t="s">
        <v>122</v>
      </c>
    </row>
    <row r="2944" spans="1:10" x14ac:dyDescent="0.25">
      <c r="A2944" s="5" t="s">
        <v>3529</v>
      </c>
      <c r="C2944">
        <v>20</v>
      </c>
      <c r="D2944">
        <v>57</v>
      </c>
      <c r="E2944">
        <v>22.56</v>
      </c>
      <c r="F2944">
        <v>40.700000000000003</v>
      </c>
      <c r="G2944">
        <v>6.6440000000000001</v>
      </c>
      <c r="H2944">
        <v>3.6190000000000002</v>
      </c>
      <c r="I2944">
        <v>21.4</v>
      </c>
      <c r="J2944" s="38" t="s">
        <v>122</v>
      </c>
    </row>
    <row r="2945" spans="1:10" x14ac:dyDescent="0.25">
      <c r="A2945" s="5" t="s">
        <v>3530</v>
      </c>
      <c r="C2945">
        <v>20</v>
      </c>
      <c r="D2945">
        <v>56</v>
      </c>
      <c r="E2945">
        <v>22.63</v>
      </c>
      <c r="F2945">
        <v>39.979999999999997</v>
      </c>
      <c r="G2945">
        <v>6.6130000000000004</v>
      </c>
      <c r="H2945">
        <v>3.698</v>
      </c>
      <c r="I2945">
        <v>21.4</v>
      </c>
      <c r="J2945" s="38" t="s">
        <v>122</v>
      </c>
    </row>
    <row r="2946" spans="1:10" x14ac:dyDescent="0.25">
      <c r="A2946" s="5" t="s">
        <v>3531</v>
      </c>
      <c r="C2946">
        <v>20</v>
      </c>
      <c r="D2946">
        <v>55</v>
      </c>
      <c r="E2946">
        <v>22.69</v>
      </c>
      <c r="F2946">
        <v>39.270000000000003</v>
      </c>
      <c r="G2946">
        <v>6.5810000000000004</v>
      </c>
      <c r="H2946">
        <v>3.7749999999999999</v>
      </c>
      <c r="I2946">
        <v>21.3</v>
      </c>
      <c r="J2946" s="38" t="s">
        <v>122</v>
      </c>
    </row>
    <row r="2947" spans="1:10" x14ac:dyDescent="0.25">
      <c r="A2947" s="5" t="s">
        <v>3532</v>
      </c>
      <c r="C2947">
        <v>20</v>
      </c>
      <c r="D2947">
        <v>54</v>
      </c>
      <c r="E2947">
        <v>22.75</v>
      </c>
      <c r="F2947">
        <v>38.56</v>
      </c>
      <c r="G2947">
        <v>6.548</v>
      </c>
      <c r="H2947">
        <v>3.8490000000000002</v>
      </c>
      <c r="I2947">
        <v>21.3</v>
      </c>
      <c r="J2947" s="38" t="s">
        <v>122</v>
      </c>
    </row>
    <row r="2948" spans="1:10" x14ac:dyDescent="0.25">
      <c r="A2948" s="5" t="s">
        <v>3533</v>
      </c>
      <c r="C2948">
        <v>20</v>
      </c>
      <c r="D2948">
        <v>53</v>
      </c>
      <c r="E2948">
        <v>22.81</v>
      </c>
      <c r="F2948">
        <v>37.86</v>
      </c>
      <c r="G2948">
        <v>6.5140000000000002</v>
      </c>
      <c r="H2948">
        <v>3.92</v>
      </c>
      <c r="I2948">
        <v>21.3</v>
      </c>
      <c r="J2948" s="38" t="s">
        <v>122</v>
      </c>
    </row>
    <row r="2949" spans="1:10" x14ac:dyDescent="0.25">
      <c r="A2949" s="5" t="s">
        <v>3534</v>
      </c>
      <c r="C2949">
        <v>20</v>
      </c>
      <c r="D2949">
        <v>52</v>
      </c>
      <c r="E2949">
        <v>22.87</v>
      </c>
      <c r="F2949">
        <v>37.159999999999997</v>
      </c>
      <c r="G2949">
        <v>6.4790000000000001</v>
      </c>
      <c r="H2949">
        <v>3.9889999999999999</v>
      </c>
      <c r="I2949">
        <v>21.3</v>
      </c>
      <c r="J2949" s="38" t="s">
        <v>122</v>
      </c>
    </row>
    <row r="2950" spans="1:10" x14ac:dyDescent="0.25">
      <c r="A2950" s="5" t="s">
        <v>3535</v>
      </c>
      <c r="C2950">
        <v>20</v>
      </c>
      <c r="D2950">
        <v>51</v>
      </c>
      <c r="E2950">
        <v>22.93</v>
      </c>
      <c r="F2950">
        <v>36.46</v>
      </c>
      <c r="G2950">
        <v>6.4420000000000002</v>
      </c>
      <c r="H2950">
        <v>4.0540000000000003</v>
      </c>
      <c r="I2950">
        <v>21.2</v>
      </c>
      <c r="J2950" s="38" t="s">
        <v>122</v>
      </c>
    </row>
    <row r="2951" spans="1:10" x14ac:dyDescent="0.25">
      <c r="A2951" s="5" t="s">
        <v>3536</v>
      </c>
      <c r="C2951">
        <v>20</v>
      </c>
      <c r="D2951">
        <v>50</v>
      </c>
      <c r="E2951">
        <v>22.98</v>
      </c>
      <c r="F2951">
        <v>35.770000000000003</v>
      </c>
      <c r="G2951">
        <v>6.4029999999999996</v>
      </c>
      <c r="H2951">
        <v>4.1159999999999997</v>
      </c>
      <c r="I2951">
        <v>21.2</v>
      </c>
      <c r="J2951" s="38" t="s">
        <v>122</v>
      </c>
    </row>
    <row r="2952" spans="1:10" x14ac:dyDescent="0.25">
      <c r="A2952" s="5" t="s">
        <v>3537</v>
      </c>
      <c r="C2952">
        <v>20</v>
      </c>
      <c r="D2952">
        <v>49</v>
      </c>
      <c r="E2952">
        <v>23.04</v>
      </c>
      <c r="F2952">
        <v>35.08</v>
      </c>
      <c r="G2952">
        <v>6.3630000000000004</v>
      </c>
      <c r="H2952">
        <v>4.1740000000000004</v>
      </c>
      <c r="I2952">
        <v>21.1</v>
      </c>
      <c r="J2952" s="38" t="s">
        <v>122</v>
      </c>
    </row>
    <row r="2953" spans="1:10" x14ac:dyDescent="0.25">
      <c r="A2953" s="5" t="s">
        <v>3538</v>
      </c>
      <c r="C2953">
        <v>20</v>
      </c>
      <c r="D2953">
        <v>48</v>
      </c>
      <c r="E2953">
        <v>23.09</v>
      </c>
      <c r="F2953">
        <v>34.4</v>
      </c>
      <c r="G2953">
        <v>6.32</v>
      </c>
      <c r="H2953">
        <v>4.2290000000000001</v>
      </c>
      <c r="I2953">
        <v>21.1</v>
      </c>
      <c r="J2953" s="38" t="s">
        <v>122</v>
      </c>
    </row>
    <row r="2954" spans="1:10" x14ac:dyDescent="0.25">
      <c r="A2954" s="5" t="s">
        <v>3539</v>
      </c>
      <c r="C2954">
        <v>20</v>
      </c>
      <c r="D2954">
        <v>47</v>
      </c>
      <c r="E2954">
        <v>23.12</v>
      </c>
      <c r="F2954">
        <v>33.72</v>
      </c>
      <c r="G2954">
        <v>6.2750000000000004</v>
      </c>
      <c r="H2954">
        <v>4.2789999999999999</v>
      </c>
      <c r="I2954">
        <v>21</v>
      </c>
      <c r="J2954" s="38" t="s">
        <v>122</v>
      </c>
    </row>
    <row r="2955" spans="1:10" x14ac:dyDescent="0.25">
      <c r="A2955" s="5" t="s">
        <v>3540</v>
      </c>
      <c r="C2955">
        <v>20</v>
      </c>
      <c r="D2955">
        <v>46</v>
      </c>
      <c r="E2955">
        <v>23.15</v>
      </c>
      <c r="F2955">
        <v>33.049999999999997</v>
      </c>
      <c r="G2955">
        <v>6.226</v>
      </c>
      <c r="H2955">
        <v>4.3250000000000002</v>
      </c>
      <c r="I2955">
        <v>20.9</v>
      </c>
      <c r="J2955" s="38" t="s">
        <v>122</v>
      </c>
    </row>
    <row r="2956" spans="1:10" x14ac:dyDescent="0.25">
      <c r="A2956" s="5" t="s">
        <v>3541</v>
      </c>
      <c r="C2956">
        <v>20</v>
      </c>
      <c r="D2956">
        <v>45</v>
      </c>
      <c r="E2956">
        <v>23.17</v>
      </c>
      <c r="F2956">
        <v>32.380000000000003</v>
      </c>
      <c r="G2956">
        <v>6.1740000000000004</v>
      </c>
      <c r="H2956">
        <v>4.3659999999999997</v>
      </c>
      <c r="I2956">
        <v>20.8</v>
      </c>
      <c r="J2956" s="38" t="s">
        <v>122</v>
      </c>
    </row>
    <row r="2957" spans="1:10" x14ac:dyDescent="0.25">
      <c r="A2957" s="5" t="s">
        <v>3542</v>
      </c>
      <c r="C2957">
        <v>20</v>
      </c>
      <c r="D2957">
        <v>44</v>
      </c>
      <c r="E2957">
        <v>23.19</v>
      </c>
      <c r="F2957">
        <v>31.72</v>
      </c>
      <c r="G2957">
        <v>6.1180000000000003</v>
      </c>
      <c r="H2957">
        <v>4.4009999999999998</v>
      </c>
      <c r="I2957">
        <v>20.7</v>
      </c>
      <c r="J2957" s="38" t="s">
        <v>122</v>
      </c>
    </row>
    <row r="2958" spans="1:10" x14ac:dyDescent="0.25">
      <c r="A2958" s="5" t="s">
        <v>3543</v>
      </c>
      <c r="C2958">
        <v>20</v>
      </c>
      <c r="D2958">
        <v>43</v>
      </c>
      <c r="E2958">
        <v>23.2</v>
      </c>
      <c r="F2958">
        <v>31.07</v>
      </c>
      <c r="G2958">
        <v>6.0549999999999997</v>
      </c>
      <c r="H2958">
        <v>4.4290000000000003</v>
      </c>
      <c r="I2958">
        <v>20.5</v>
      </c>
      <c r="J2958" s="38" t="s">
        <v>122</v>
      </c>
    </row>
    <row r="2959" spans="1:10" x14ac:dyDescent="0.25">
      <c r="A2959" s="5" t="s">
        <v>3544</v>
      </c>
      <c r="C2959">
        <v>20</v>
      </c>
      <c r="D2959">
        <v>42</v>
      </c>
      <c r="E2959">
        <v>23.2</v>
      </c>
      <c r="F2959">
        <v>30.44</v>
      </c>
      <c r="G2959">
        <v>5.9859999999999998</v>
      </c>
      <c r="H2959">
        <v>4.4489999999999998</v>
      </c>
      <c r="I2959">
        <v>20.3</v>
      </c>
      <c r="J2959" s="38" t="s">
        <v>122</v>
      </c>
    </row>
    <row r="2960" spans="1:10" x14ac:dyDescent="0.25">
      <c r="A2960" s="5" t="s">
        <v>3545</v>
      </c>
      <c r="C2960">
        <v>20</v>
      </c>
      <c r="D2960">
        <v>41</v>
      </c>
      <c r="E2960">
        <v>23.19</v>
      </c>
      <c r="F2960">
        <v>29.82</v>
      </c>
      <c r="G2960">
        <v>5.907</v>
      </c>
      <c r="H2960">
        <v>4.4580000000000002</v>
      </c>
      <c r="I2960">
        <v>20.100000000000001</v>
      </c>
      <c r="J2960" s="38" t="s">
        <v>122</v>
      </c>
    </row>
    <row r="2961" spans="1:10" x14ac:dyDescent="0.25">
      <c r="A2961" s="5" t="s">
        <v>3546</v>
      </c>
      <c r="C2961">
        <v>20</v>
      </c>
      <c r="D2961">
        <v>40</v>
      </c>
      <c r="E2961">
        <v>23.18</v>
      </c>
      <c r="F2961">
        <v>29.23</v>
      </c>
      <c r="G2961">
        <v>5.8159999999999998</v>
      </c>
      <c r="H2961">
        <v>4.4550000000000001</v>
      </c>
      <c r="I2961">
        <v>19.7</v>
      </c>
      <c r="J2961" s="38" t="s">
        <v>122</v>
      </c>
    </row>
    <row r="2962" spans="1:10" x14ac:dyDescent="0.25">
      <c r="A2962" s="5" t="s">
        <v>3547</v>
      </c>
      <c r="C2962">
        <v>20</v>
      </c>
      <c r="D2962">
        <v>39</v>
      </c>
      <c r="E2962">
        <v>23.14</v>
      </c>
      <c r="F2962">
        <v>28.68</v>
      </c>
      <c r="G2962">
        <v>5.7050000000000001</v>
      </c>
      <c r="H2962">
        <v>4.4340000000000002</v>
      </c>
      <c r="I2962">
        <v>19.2</v>
      </c>
      <c r="J2962" s="38" t="s">
        <v>122</v>
      </c>
    </row>
    <row r="2963" spans="1:10" x14ac:dyDescent="0.25">
      <c r="A2963" s="5" t="s">
        <v>3548</v>
      </c>
      <c r="C2963">
        <v>20</v>
      </c>
      <c r="D2963">
        <v>38</v>
      </c>
      <c r="E2963">
        <v>23.09</v>
      </c>
      <c r="F2963">
        <v>28.17</v>
      </c>
      <c r="G2963">
        <v>5.569</v>
      </c>
      <c r="H2963">
        <v>4.3879999999999999</v>
      </c>
      <c r="I2963">
        <v>18.600000000000001</v>
      </c>
      <c r="J2963" s="38" t="s">
        <v>122</v>
      </c>
    </row>
    <row r="2964" spans="1:10" x14ac:dyDescent="0.25">
      <c r="A2964" s="5" t="s">
        <v>3549</v>
      </c>
      <c r="C2964">
        <v>20</v>
      </c>
      <c r="D2964">
        <v>37</v>
      </c>
      <c r="E2964">
        <v>23</v>
      </c>
      <c r="F2964">
        <v>27.71</v>
      </c>
      <c r="G2964">
        <v>5.3949999999999996</v>
      </c>
      <c r="H2964">
        <v>4.3090000000000002</v>
      </c>
      <c r="I2964">
        <v>17.8</v>
      </c>
      <c r="J2964" s="38" t="s">
        <v>122</v>
      </c>
    </row>
    <row r="2965" spans="1:10" x14ac:dyDescent="0.25">
      <c r="A2965" s="5" t="s">
        <v>3550</v>
      </c>
      <c r="C2965">
        <v>20</v>
      </c>
      <c r="D2965">
        <v>36</v>
      </c>
      <c r="E2965">
        <v>22.87</v>
      </c>
      <c r="F2965">
        <v>27.31</v>
      </c>
      <c r="G2965">
        <v>5.1779999999999999</v>
      </c>
      <c r="H2965">
        <v>4.1890000000000001</v>
      </c>
      <c r="I2965">
        <v>16.899999999999999</v>
      </c>
      <c r="J2965" s="38" t="s">
        <v>122</v>
      </c>
    </row>
    <row r="2966" spans="1:10" x14ac:dyDescent="0.25">
      <c r="A2966" s="5" t="s">
        <v>3551</v>
      </c>
      <c r="C2966">
        <v>20</v>
      </c>
      <c r="D2966">
        <v>35</v>
      </c>
      <c r="E2966">
        <v>22.71</v>
      </c>
      <c r="F2966">
        <v>26.96</v>
      </c>
      <c r="G2966">
        <v>4.931</v>
      </c>
      <c r="H2966">
        <v>4.0389999999999997</v>
      </c>
      <c r="I2966">
        <v>15.7</v>
      </c>
      <c r="J2966" s="38" t="s">
        <v>122</v>
      </c>
    </row>
    <row r="2967" spans="1:10" x14ac:dyDescent="0.25">
      <c r="A2967" s="5" t="s">
        <v>3552</v>
      </c>
      <c r="C2967">
        <v>20</v>
      </c>
      <c r="D2967">
        <v>34</v>
      </c>
      <c r="E2967">
        <v>22.5</v>
      </c>
      <c r="F2967">
        <v>26.67</v>
      </c>
      <c r="G2967">
        <v>4.6310000000000002</v>
      </c>
      <c r="H2967">
        <v>3.839</v>
      </c>
      <c r="I2967">
        <v>14.2</v>
      </c>
      <c r="J2967" s="38" t="s">
        <v>122</v>
      </c>
    </row>
    <row r="2968" spans="1:10" x14ac:dyDescent="0.25">
      <c r="A2968" s="5" t="s">
        <v>3553</v>
      </c>
      <c r="C2968">
        <v>20</v>
      </c>
      <c r="D2968">
        <v>33</v>
      </c>
      <c r="E2968">
        <v>21.51</v>
      </c>
      <c r="F2968">
        <v>27.5</v>
      </c>
      <c r="G2968">
        <v>3.4670000000000001</v>
      </c>
      <c r="H2968">
        <v>2.907</v>
      </c>
      <c r="I2968">
        <v>9.1</v>
      </c>
      <c r="J2968" s="38" t="s">
        <v>122</v>
      </c>
    </row>
    <row r="2969" spans="1:10" x14ac:dyDescent="0.25">
      <c r="A2969" s="5" t="s">
        <v>3554</v>
      </c>
      <c r="C2969">
        <v>20</v>
      </c>
      <c r="D2969">
        <v>33</v>
      </c>
      <c r="E2969">
        <v>21.61</v>
      </c>
      <c r="F2969">
        <v>27.76</v>
      </c>
      <c r="G2969">
        <v>3.3079999999999998</v>
      </c>
      <c r="H2969">
        <v>2.774</v>
      </c>
      <c r="I2969">
        <v>7</v>
      </c>
      <c r="J2969" s="38" t="s">
        <v>122</v>
      </c>
    </row>
    <row r="2970" spans="1:10" x14ac:dyDescent="0.25">
      <c r="A2970" s="5" t="s">
        <v>3555</v>
      </c>
      <c r="C2970">
        <v>20</v>
      </c>
      <c r="D2970">
        <v>174</v>
      </c>
      <c r="E2970">
        <v>11.79</v>
      </c>
      <c r="F2970">
        <v>170.58</v>
      </c>
      <c r="G2970">
        <v>6.8780000000000001</v>
      </c>
      <c r="H2970">
        <v>-6.84</v>
      </c>
      <c r="I2970">
        <v>1.2</v>
      </c>
      <c r="J2970" s="38" t="s">
        <v>220</v>
      </c>
    </row>
    <row r="2971" spans="1:10" x14ac:dyDescent="0.25">
      <c r="A2971" s="5" t="s">
        <v>3556</v>
      </c>
      <c r="C2971">
        <v>20</v>
      </c>
      <c r="D2971">
        <v>180</v>
      </c>
      <c r="E2971">
        <v>11.65</v>
      </c>
      <c r="F2971">
        <v>180</v>
      </c>
      <c r="G2971">
        <v>7.0060000000000002</v>
      </c>
      <c r="H2971">
        <v>-7.0060000000000002</v>
      </c>
      <c r="I2971">
        <v>-0.5</v>
      </c>
      <c r="J2971" s="38" t="s">
        <v>126</v>
      </c>
    </row>
    <row r="2972" spans="1:10" x14ac:dyDescent="0.25">
      <c r="A2972" s="5" t="s">
        <v>3557</v>
      </c>
      <c r="C2972">
        <v>20</v>
      </c>
      <c r="D2972">
        <v>179</v>
      </c>
      <c r="E2972">
        <v>11.64</v>
      </c>
      <c r="F2972">
        <v>178.4</v>
      </c>
      <c r="G2972">
        <v>7.0179999999999998</v>
      </c>
      <c r="H2972">
        <v>-7.0170000000000003</v>
      </c>
      <c r="I2972">
        <v>-0.5</v>
      </c>
      <c r="J2972" s="38" t="s">
        <v>126</v>
      </c>
    </row>
    <row r="2973" spans="1:10" x14ac:dyDescent="0.25">
      <c r="A2973" s="5" t="s">
        <v>3558</v>
      </c>
      <c r="C2973">
        <v>20</v>
      </c>
      <c r="D2973">
        <v>178</v>
      </c>
      <c r="E2973">
        <v>11.63</v>
      </c>
      <c r="F2973">
        <v>176.79</v>
      </c>
      <c r="G2973">
        <v>7.032</v>
      </c>
      <c r="H2973">
        <v>-7.0279999999999996</v>
      </c>
      <c r="I2973">
        <v>-0.6</v>
      </c>
      <c r="J2973" s="38" t="s">
        <v>126</v>
      </c>
    </row>
    <row r="2974" spans="1:10" x14ac:dyDescent="0.25">
      <c r="A2974" s="5" t="s">
        <v>3559</v>
      </c>
      <c r="C2974">
        <v>20</v>
      </c>
      <c r="D2974">
        <v>177</v>
      </c>
      <c r="E2974">
        <v>11.62</v>
      </c>
      <c r="F2974">
        <v>175.18</v>
      </c>
      <c r="G2974">
        <v>7.0469999999999997</v>
      </c>
      <c r="H2974">
        <v>-7.0369999999999999</v>
      </c>
      <c r="I2974">
        <v>-0.6</v>
      </c>
      <c r="J2974" s="38" t="s">
        <v>126</v>
      </c>
    </row>
    <row r="2975" spans="1:10" x14ac:dyDescent="0.25">
      <c r="A2975" s="5" t="s">
        <v>3560</v>
      </c>
      <c r="C2975">
        <v>20</v>
      </c>
      <c r="D2975">
        <v>176</v>
      </c>
      <c r="E2975">
        <v>11.62</v>
      </c>
      <c r="F2975">
        <v>173.57</v>
      </c>
      <c r="G2975">
        <v>7.0620000000000003</v>
      </c>
      <c r="H2975">
        <v>-7.0449999999999999</v>
      </c>
      <c r="I2975">
        <v>-0.6</v>
      </c>
      <c r="J2975" s="38" t="s">
        <v>126</v>
      </c>
    </row>
    <row r="2976" spans="1:10" x14ac:dyDescent="0.25">
      <c r="A2976" s="5" t="s">
        <v>3561</v>
      </c>
      <c r="C2976">
        <v>20</v>
      </c>
      <c r="D2976">
        <v>175</v>
      </c>
      <c r="E2976">
        <v>11.62</v>
      </c>
      <c r="F2976">
        <v>171.96</v>
      </c>
      <c r="G2976">
        <v>7.077</v>
      </c>
      <c r="H2976">
        <v>-7.05</v>
      </c>
      <c r="I2976">
        <v>-0.6</v>
      </c>
      <c r="J2976" s="38" t="s">
        <v>126</v>
      </c>
    </row>
    <row r="2977" spans="1:10" x14ac:dyDescent="0.25">
      <c r="A2977" s="5" t="s">
        <v>3562</v>
      </c>
      <c r="C2977">
        <v>20</v>
      </c>
      <c r="D2977">
        <v>174</v>
      </c>
      <c r="E2977">
        <v>11.62</v>
      </c>
      <c r="F2977">
        <v>170.34</v>
      </c>
      <c r="G2977">
        <v>7.0919999999999996</v>
      </c>
      <c r="H2977">
        <v>-7.0529999999999999</v>
      </c>
      <c r="I2977">
        <v>-0.6</v>
      </c>
      <c r="J2977" s="38" t="s">
        <v>126</v>
      </c>
    </row>
    <row r="2978" spans="1:10" x14ac:dyDescent="0.25">
      <c r="A2978" s="5" t="s">
        <v>3563</v>
      </c>
      <c r="C2978">
        <v>20</v>
      </c>
      <c r="D2978">
        <v>173</v>
      </c>
      <c r="E2978">
        <v>11.63</v>
      </c>
      <c r="F2978">
        <v>168.73</v>
      </c>
      <c r="G2978">
        <v>7.1059999999999999</v>
      </c>
      <c r="H2978">
        <v>-7.0529999999999999</v>
      </c>
      <c r="I2978">
        <v>-0.5</v>
      </c>
      <c r="J2978" s="38" t="s">
        <v>126</v>
      </c>
    </row>
    <row r="2979" spans="1:10" x14ac:dyDescent="0.25">
      <c r="A2979" s="5" t="s">
        <v>3564</v>
      </c>
      <c r="C2979">
        <v>20</v>
      </c>
      <c r="D2979">
        <v>172</v>
      </c>
      <c r="E2979">
        <v>11.65</v>
      </c>
      <c r="F2979">
        <v>167.12</v>
      </c>
      <c r="G2979">
        <v>7.1189999999999998</v>
      </c>
      <c r="H2979">
        <v>-7.0490000000000004</v>
      </c>
      <c r="I2979">
        <v>-0.5</v>
      </c>
      <c r="J2979" s="38" t="s">
        <v>126</v>
      </c>
    </row>
    <row r="2980" spans="1:10" x14ac:dyDescent="0.25">
      <c r="A2980" s="5" t="s">
        <v>3565</v>
      </c>
      <c r="C2980">
        <v>20</v>
      </c>
      <c r="D2980">
        <v>171</v>
      </c>
      <c r="E2980">
        <v>11.67</v>
      </c>
      <c r="F2980">
        <v>165.51</v>
      </c>
      <c r="G2980">
        <v>7.1289999999999996</v>
      </c>
      <c r="H2980">
        <v>-7.0419999999999998</v>
      </c>
      <c r="I2980">
        <v>-0.5</v>
      </c>
      <c r="J2980" s="38" t="s">
        <v>126</v>
      </c>
    </row>
    <row r="2981" spans="1:10" x14ac:dyDescent="0.25">
      <c r="A2981" s="5" t="s">
        <v>3566</v>
      </c>
      <c r="C2981">
        <v>20</v>
      </c>
      <c r="D2981">
        <v>170</v>
      </c>
      <c r="E2981">
        <v>11.69</v>
      </c>
      <c r="F2981">
        <v>163.91</v>
      </c>
      <c r="G2981">
        <v>7.1379999999999999</v>
      </c>
      <c r="H2981">
        <v>-7.03</v>
      </c>
      <c r="I2981">
        <v>-0.4</v>
      </c>
      <c r="J2981" s="38" t="s">
        <v>126</v>
      </c>
    </row>
    <row r="2982" spans="1:10" x14ac:dyDescent="0.25">
      <c r="A2982" s="5" t="s">
        <v>3567</v>
      </c>
      <c r="C2982">
        <v>20</v>
      </c>
      <c r="D2982">
        <v>169</v>
      </c>
      <c r="E2982">
        <v>11.72</v>
      </c>
      <c r="F2982">
        <v>162.32</v>
      </c>
      <c r="G2982">
        <v>7.1440000000000001</v>
      </c>
      <c r="H2982">
        <v>-7.0129999999999999</v>
      </c>
      <c r="I2982">
        <v>-0.4</v>
      </c>
      <c r="J2982" s="38" t="s">
        <v>126</v>
      </c>
    </row>
    <row r="2983" spans="1:10" x14ac:dyDescent="0.25">
      <c r="A2983" s="5" t="s">
        <v>3568</v>
      </c>
      <c r="C2983">
        <v>20</v>
      </c>
      <c r="D2983">
        <v>168</v>
      </c>
      <c r="E2983">
        <v>11.76</v>
      </c>
      <c r="F2983">
        <v>160.74</v>
      </c>
      <c r="G2983">
        <v>7.1479999999999997</v>
      </c>
      <c r="H2983">
        <v>-6.992</v>
      </c>
      <c r="I2983">
        <v>-0.3</v>
      </c>
      <c r="J2983" s="38" t="s">
        <v>126</v>
      </c>
    </row>
    <row r="2984" spans="1:10" x14ac:dyDescent="0.25">
      <c r="A2984" s="5" t="s">
        <v>3569</v>
      </c>
      <c r="C2984">
        <v>20</v>
      </c>
      <c r="D2984">
        <v>167</v>
      </c>
      <c r="E2984">
        <v>11.8</v>
      </c>
      <c r="F2984">
        <v>159.16999999999999</v>
      </c>
      <c r="G2984">
        <v>7.1479999999999997</v>
      </c>
      <c r="H2984">
        <v>-6.9640000000000004</v>
      </c>
      <c r="I2984">
        <v>-0.3</v>
      </c>
      <c r="J2984" s="38" t="s">
        <v>126</v>
      </c>
    </row>
    <row r="2985" spans="1:10" x14ac:dyDescent="0.25">
      <c r="A2985" s="5" t="s">
        <v>3570</v>
      </c>
      <c r="C2985">
        <v>20</v>
      </c>
      <c r="D2985">
        <v>166</v>
      </c>
      <c r="E2985">
        <v>11.85</v>
      </c>
      <c r="F2985">
        <v>157.61000000000001</v>
      </c>
      <c r="G2985">
        <v>7.1449999999999996</v>
      </c>
      <c r="H2985">
        <v>-6.9329999999999998</v>
      </c>
      <c r="I2985">
        <v>-0.3</v>
      </c>
      <c r="J2985" s="38" t="s">
        <v>126</v>
      </c>
    </row>
    <row r="2986" spans="1:10" x14ac:dyDescent="0.25">
      <c r="A2986" s="5" t="s">
        <v>3571</v>
      </c>
      <c r="C2986">
        <v>20</v>
      </c>
      <c r="D2986">
        <v>165</v>
      </c>
      <c r="E2986">
        <v>11.9</v>
      </c>
      <c r="F2986">
        <v>156.07</v>
      </c>
      <c r="G2986">
        <v>7.14</v>
      </c>
      <c r="H2986">
        <v>-6.8970000000000002</v>
      </c>
      <c r="I2986">
        <v>-0.2</v>
      </c>
      <c r="J2986" s="38" t="s">
        <v>126</v>
      </c>
    </row>
    <row r="2987" spans="1:10" x14ac:dyDescent="0.25">
      <c r="A2987" s="5" t="s">
        <v>3572</v>
      </c>
      <c r="C2987">
        <v>20</v>
      </c>
      <c r="D2987">
        <v>164</v>
      </c>
      <c r="E2987">
        <v>11.96</v>
      </c>
      <c r="F2987">
        <v>154.53</v>
      </c>
      <c r="G2987">
        <v>7.1349999999999998</v>
      </c>
      <c r="H2987">
        <v>-6.8579999999999997</v>
      </c>
      <c r="I2987">
        <v>-0.2</v>
      </c>
      <c r="J2987" s="38" t="s">
        <v>126</v>
      </c>
    </row>
    <row r="2988" spans="1:10" x14ac:dyDescent="0.25">
      <c r="A2988" s="5" t="s">
        <v>3573</v>
      </c>
      <c r="C2988">
        <v>20</v>
      </c>
      <c r="D2988">
        <v>163</v>
      </c>
      <c r="E2988">
        <v>12.02</v>
      </c>
      <c r="F2988">
        <v>153.01</v>
      </c>
      <c r="G2988">
        <v>7.13</v>
      </c>
      <c r="H2988">
        <v>-6.819</v>
      </c>
      <c r="I2988">
        <v>-0.2</v>
      </c>
      <c r="J2988" s="38" t="s">
        <v>126</v>
      </c>
    </row>
    <row r="2989" spans="1:10" x14ac:dyDescent="0.25">
      <c r="A2989" s="5" t="s">
        <v>3574</v>
      </c>
      <c r="C2989">
        <v>20</v>
      </c>
      <c r="D2989">
        <v>162</v>
      </c>
      <c r="E2989">
        <v>12.08</v>
      </c>
      <c r="F2989">
        <v>151.49</v>
      </c>
      <c r="G2989">
        <v>7.1260000000000003</v>
      </c>
      <c r="H2989">
        <v>-6.7779999999999996</v>
      </c>
      <c r="I2989">
        <v>-0.2</v>
      </c>
      <c r="J2989" s="38" t="s">
        <v>126</v>
      </c>
    </row>
    <row r="2990" spans="1:10" x14ac:dyDescent="0.25">
      <c r="A2990" s="5" t="s">
        <v>3575</v>
      </c>
      <c r="C2990">
        <v>20</v>
      </c>
      <c r="D2990">
        <v>161</v>
      </c>
      <c r="E2990">
        <v>12.14</v>
      </c>
      <c r="F2990">
        <v>149.99</v>
      </c>
      <c r="G2990">
        <v>7.1239999999999997</v>
      </c>
      <c r="H2990">
        <v>-6.7359999999999998</v>
      </c>
      <c r="I2990">
        <v>-0.1</v>
      </c>
      <c r="J2990" s="38" t="s">
        <v>126</v>
      </c>
    </row>
    <row r="2991" spans="1:10" x14ac:dyDescent="0.25">
      <c r="A2991" s="5" t="s">
        <v>3576</v>
      </c>
      <c r="C2991">
        <v>20</v>
      </c>
      <c r="D2991">
        <v>160</v>
      </c>
      <c r="E2991">
        <v>12.2</v>
      </c>
      <c r="F2991">
        <v>148.47999999999999</v>
      </c>
      <c r="G2991">
        <v>7.1239999999999997</v>
      </c>
      <c r="H2991">
        <v>-6.694</v>
      </c>
      <c r="I2991">
        <v>0</v>
      </c>
      <c r="J2991" s="38" t="s">
        <v>126</v>
      </c>
    </row>
    <row r="2992" spans="1:10" x14ac:dyDescent="0.25">
      <c r="A2992" s="5" t="s">
        <v>3577</v>
      </c>
      <c r="C2992">
        <v>20</v>
      </c>
      <c r="D2992">
        <v>159</v>
      </c>
      <c r="E2992">
        <v>12.27</v>
      </c>
      <c r="F2992">
        <v>146.99</v>
      </c>
      <c r="G2992">
        <v>7.1260000000000003</v>
      </c>
      <c r="H2992">
        <v>-6.6529999999999996</v>
      </c>
      <c r="I2992">
        <v>0.2</v>
      </c>
      <c r="J2992" s="38" t="s">
        <v>126</v>
      </c>
    </row>
    <row r="2993" spans="1:10" x14ac:dyDescent="0.25">
      <c r="A2993" s="5" t="s">
        <v>3578</v>
      </c>
      <c r="C2993">
        <v>20</v>
      </c>
      <c r="D2993">
        <v>158</v>
      </c>
      <c r="E2993">
        <v>12.34</v>
      </c>
      <c r="F2993">
        <v>145.5</v>
      </c>
      <c r="G2993">
        <v>7.1289999999999996</v>
      </c>
      <c r="H2993">
        <v>-6.61</v>
      </c>
      <c r="I2993">
        <v>0.3</v>
      </c>
      <c r="J2993" s="38" t="s">
        <v>126</v>
      </c>
    </row>
    <row r="2994" spans="1:10" x14ac:dyDescent="0.25">
      <c r="A2994" s="5" t="s">
        <v>3579</v>
      </c>
      <c r="C2994">
        <v>20</v>
      </c>
      <c r="D2994">
        <v>157</v>
      </c>
      <c r="E2994">
        <v>12.41</v>
      </c>
      <c r="F2994">
        <v>144.02000000000001</v>
      </c>
      <c r="G2994">
        <v>7.1319999999999997</v>
      </c>
      <c r="H2994">
        <v>-6.5650000000000004</v>
      </c>
      <c r="I2994">
        <v>0.5</v>
      </c>
      <c r="J2994" s="38" t="s">
        <v>126</v>
      </c>
    </row>
    <row r="2995" spans="1:10" x14ac:dyDescent="0.25">
      <c r="A2995" s="5" t="s">
        <v>3580</v>
      </c>
      <c r="C2995">
        <v>20</v>
      </c>
      <c r="D2995">
        <v>156</v>
      </c>
      <c r="E2995">
        <v>12.48</v>
      </c>
      <c r="F2995">
        <v>142.56</v>
      </c>
      <c r="G2995">
        <v>7.133</v>
      </c>
      <c r="H2995">
        <v>-6.516</v>
      </c>
      <c r="I2995">
        <v>0.7</v>
      </c>
      <c r="J2995" s="38" t="s">
        <v>126</v>
      </c>
    </row>
    <row r="2996" spans="1:10" x14ac:dyDescent="0.25">
      <c r="A2996" s="5" t="s">
        <v>3581</v>
      </c>
      <c r="C2996">
        <v>20</v>
      </c>
      <c r="D2996">
        <v>155</v>
      </c>
      <c r="E2996">
        <v>12.56</v>
      </c>
      <c r="F2996">
        <v>141.12</v>
      </c>
      <c r="G2996">
        <v>7.13</v>
      </c>
      <c r="H2996">
        <v>-6.4619999999999997</v>
      </c>
      <c r="I2996">
        <v>0.8</v>
      </c>
      <c r="J2996" s="38" t="s">
        <v>126</v>
      </c>
    </row>
    <row r="2997" spans="1:10" x14ac:dyDescent="0.25">
      <c r="A2997" s="5" t="s">
        <v>3582</v>
      </c>
      <c r="C2997">
        <v>20</v>
      </c>
      <c r="D2997">
        <v>154</v>
      </c>
      <c r="E2997">
        <v>12.64</v>
      </c>
      <c r="F2997">
        <v>139.69999999999999</v>
      </c>
      <c r="G2997">
        <v>7.1230000000000002</v>
      </c>
      <c r="H2997">
        <v>-6.4020000000000001</v>
      </c>
      <c r="I2997">
        <v>1</v>
      </c>
      <c r="J2997" s="38" t="s">
        <v>126</v>
      </c>
    </row>
    <row r="2998" spans="1:10" x14ac:dyDescent="0.25">
      <c r="A2998" s="5" t="s">
        <v>3583</v>
      </c>
      <c r="C2998">
        <v>20</v>
      </c>
      <c r="D2998">
        <v>153</v>
      </c>
      <c r="E2998">
        <v>12.73</v>
      </c>
      <c r="F2998">
        <v>138.31</v>
      </c>
      <c r="G2998">
        <v>7.1130000000000004</v>
      </c>
      <c r="H2998">
        <v>-6.3380000000000001</v>
      </c>
      <c r="I2998">
        <v>1.2</v>
      </c>
      <c r="J2998" s="38" t="s">
        <v>126</v>
      </c>
    </row>
    <row r="2999" spans="1:10" x14ac:dyDescent="0.25">
      <c r="A2999" s="5" t="s">
        <v>3584</v>
      </c>
      <c r="C2999">
        <v>20</v>
      </c>
      <c r="D2999">
        <v>152</v>
      </c>
      <c r="E2999">
        <v>12.83</v>
      </c>
      <c r="F2999">
        <v>136.94</v>
      </c>
      <c r="G2999">
        <v>7.0990000000000002</v>
      </c>
      <c r="H2999">
        <v>-6.2679999999999998</v>
      </c>
      <c r="I2999">
        <v>1.4</v>
      </c>
      <c r="J2999" s="38" t="s">
        <v>126</v>
      </c>
    </row>
    <row r="3000" spans="1:10" x14ac:dyDescent="0.25">
      <c r="A3000" s="5" t="s">
        <v>3585</v>
      </c>
      <c r="C3000">
        <v>20</v>
      </c>
      <c r="D3000">
        <v>151</v>
      </c>
      <c r="E3000">
        <v>12.92</v>
      </c>
      <c r="F3000">
        <v>135.6</v>
      </c>
      <c r="G3000">
        <v>7.0830000000000002</v>
      </c>
      <c r="H3000">
        <v>-6.1950000000000003</v>
      </c>
      <c r="I3000">
        <v>1.6</v>
      </c>
      <c r="J3000" s="38" t="s">
        <v>126</v>
      </c>
    </row>
    <row r="3001" spans="1:10" x14ac:dyDescent="0.25">
      <c r="A3001" s="5" t="s">
        <v>3586</v>
      </c>
      <c r="C3001">
        <v>20</v>
      </c>
      <c r="D3001">
        <v>150</v>
      </c>
      <c r="E3001">
        <v>13.02</v>
      </c>
      <c r="F3001">
        <v>134.28</v>
      </c>
      <c r="G3001">
        <v>7.0640000000000001</v>
      </c>
      <c r="H3001">
        <v>-6.117</v>
      </c>
      <c r="I3001">
        <v>1.7</v>
      </c>
      <c r="J3001" s="38" t="s">
        <v>126</v>
      </c>
    </row>
    <row r="3002" spans="1:10" x14ac:dyDescent="0.25">
      <c r="A3002" s="5" t="s">
        <v>3587</v>
      </c>
      <c r="C3002">
        <v>20</v>
      </c>
      <c r="D3002">
        <v>149</v>
      </c>
      <c r="E3002">
        <v>13.13</v>
      </c>
      <c r="F3002">
        <v>132.97</v>
      </c>
      <c r="G3002">
        <v>7.0430000000000001</v>
      </c>
      <c r="H3002">
        <v>-6.0369999999999999</v>
      </c>
      <c r="I3002">
        <v>1.9</v>
      </c>
      <c r="J3002" s="38" t="s">
        <v>126</v>
      </c>
    </row>
    <row r="3003" spans="1:10" x14ac:dyDescent="0.25">
      <c r="A3003" s="5" t="s">
        <v>3588</v>
      </c>
      <c r="C3003">
        <v>20</v>
      </c>
      <c r="D3003">
        <v>148</v>
      </c>
      <c r="E3003">
        <v>13.23</v>
      </c>
      <c r="F3003">
        <v>131.68</v>
      </c>
      <c r="G3003">
        <v>7.0220000000000002</v>
      </c>
      <c r="H3003">
        <v>-5.9550000000000001</v>
      </c>
      <c r="I3003">
        <v>2</v>
      </c>
      <c r="J3003" s="38" t="s">
        <v>126</v>
      </c>
    </row>
    <row r="3004" spans="1:10" x14ac:dyDescent="0.25">
      <c r="A3004" s="5" t="s">
        <v>3589</v>
      </c>
      <c r="C3004">
        <v>20</v>
      </c>
      <c r="D3004">
        <v>147</v>
      </c>
      <c r="E3004">
        <v>13.34</v>
      </c>
      <c r="F3004">
        <v>130.4</v>
      </c>
      <c r="G3004">
        <v>7.0019999999999998</v>
      </c>
      <c r="H3004">
        <v>-5.8730000000000002</v>
      </c>
      <c r="I3004">
        <v>2.2000000000000002</v>
      </c>
      <c r="J3004" s="38" t="s">
        <v>126</v>
      </c>
    </row>
    <row r="3005" spans="1:10" x14ac:dyDescent="0.25">
      <c r="A3005" s="5" t="s">
        <v>3590</v>
      </c>
      <c r="C3005">
        <v>20</v>
      </c>
      <c r="D3005">
        <v>146</v>
      </c>
      <c r="E3005">
        <v>13.44</v>
      </c>
      <c r="F3005">
        <v>129.13</v>
      </c>
      <c r="G3005">
        <v>6.984</v>
      </c>
      <c r="H3005">
        <v>-5.79</v>
      </c>
      <c r="I3005">
        <v>2.2999999999999998</v>
      </c>
      <c r="J3005" s="38" t="s">
        <v>126</v>
      </c>
    </row>
    <row r="3006" spans="1:10" x14ac:dyDescent="0.25">
      <c r="A3006" s="5" t="s">
        <v>3591</v>
      </c>
      <c r="C3006">
        <v>20</v>
      </c>
      <c r="D3006">
        <v>145</v>
      </c>
      <c r="E3006">
        <v>13.55</v>
      </c>
      <c r="F3006">
        <v>127.86</v>
      </c>
      <c r="G3006">
        <v>6.968</v>
      </c>
      <c r="H3006">
        <v>-5.7080000000000002</v>
      </c>
      <c r="I3006">
        <v>2.5</v>
      </c>
      <c r="J3006" s="38" t="s">
        <v>126</v>
      </c>
    </row>
    <row r="3007" spans="1:10" x14ac:dyDescent="0.25">
      <c r="A3007" s="5" t="s">
        <v>3592</v>
      </c>
      <c r="C3007">
        <v>20</v>
      </c>
      <c r="D3007">
        <v>144</v>
      </c>
      <c r="E3007">
        <v>13.65</v>
      </c>
      <c r="F3007">
        <v>126.6</v>
      </c>
      <c r="G3007">
        <v>6.9539999999999997</v>
      </c>
      <c r="H3007">
        <v>-5.6260000000000003</v>
      </c>
      <c r="I3007">
        <v>2.6</v>
      </c>
      <c r="J3007" s="38" t="s">
        <v>126</v>
      </c>
    </row>
    <row r="3008" spans="1:10" x14ac:dyDescent="0.25">
      <c r="A3008" s="5" t="s">
        <v>3593</v>
      </c>
      <c r="C3008">
        <v>20</v>
      </c>
      <c r="D3008">
        <v>143</v>
      </c>
      <c r="E3008">
        <v>13.76</v>
      </c>
      <c r="F3008">
        <v>125.34</v>
      </c>
      <c r="G3008">
        <v>6.9429999999999996</v>
      </c>
      <c r="H3008">
        <v>-5.5449999999999999</v>
      </c>
      <c r="I3008">
        <v>2.7</v>
      </c>
      <c r="J3008" s="38" t="s">
        <v>126</v>
      </c>
    </row>
    <row r="3009" spans="1:10" x14ac:dyDescent="0.25">
      <c r="A3009" s="5" t="s">
        <v>3594</v>
      </c>
      <c r="C3009">
        <v>20</v>
      </c>
      <c r="D3009">
        <v>142</v>
      </c>
      <c r="E3009">
        <v>13.86</v>
      </c>
      <c r="F3009">
        <v>124.09</v>
      </c>
      <c r="G3009">
        <v>6.9349999999999996</v>
      </c>
      <c r="H3009">
        <v>-5.4649999999999999</v>
      </c>
      <c r="I3009">
        <v>2.8</v>
      </c>
      <c r="J3009" s="38" t="s">
        <v>126</v>
      </c>
    </row>
    <row r="3010" spans="1:10" x14ac:dyDescent="0.25">
      <c r="A3010" s="5" t="s">
        <v>3595</v>
      </c>
      <c r="C3010">
        <v>20</v>
      </c>
      <c r="D3010">
        <v>141</v>
      </c>
      <c r="E3010">
        <v>13.96</v>
      </c>
      <c r="F3010">
        <v>122.84</v>
      </c>
      <c r="G3010">
        <v>6.9290000000000003</v>
      </c>
      <c r="H3010">
        <v>-5.3849999999999998</v>
      </c>
      <c r="I3010">
        <v>2.9</v>
      </c>
      <c r="J3010" s="38" t="s">
        <v>126</v>
      </c>
    </row>
    <row r="3011" spans="1:10" x14ac:dyDescent="0.25">
      <c r="A3011" s="5" t="s">
        <v>3596</v>
      </c>
      <c r="C3011">
        <v>20</v>
      </c>
      <c r="D3011">
        <v>140</v>
      </c>
      <c r="E3011">
        <v>14.07</v>
      </c>
      <c r="F3011">
        <v>121.58</v>
      </c>
      <c r="G3011">
        <v>6.9260000000000002</v>
      </c>
      <c r="H3011">
        <v>-5.306</v>
      </c>
      <c r="I3011">
        <v>3</v>
      </c>
      <c r="J3011" s="38" t="s">
        <v>126</v>
      </c>
    </row>
    <row r="3012" spans="1:10" x14ac:dyDescent="0.25">
      <c r="A3012" s="5" t="s">
        <v>3597</v>
      </c>
      <c r="C3012">
        <v>20</v>
      </c>
      <c r="D3012">
        <v>139</v>
      </c>
      <c r="E3012">
        <v>14.17</v>
      </c>
      <c r="F3012">
        <v>120.33</v>
      </c>
      <c r="G3012">
        <v>6.9260000000000002</v>
      </c>
      <c r="H3012">
        <v>-5.2270000000000003</v>
      </c>
      <c r="I3012">
        <v>3</v>
      </c>
      <c r="J3012" s="38" t="s">
        <v>126</v>
      </c>
    </row>
    <row r="3013" spans="1:10" x14ac:dyDescent="0.25">
      <c r="A3013" s="5" t="s">
        <v>3598</v>
      </c>
      <c r="C3013">
        <v>20</v>
      </c>
      <c r="D3013">
        <v>138</v>
      </c>
      <c r="E3013">
        <v>14.27</v>
      </c>
      <c r="F3013">
        <v>119.08</v>
      </c>
      <c r="G3013">
        <v>6.9279999999999999</v>
      </c>
      <c r="H3013">
        <v>-5.1479999999999997</v>
      </c>
      <c r="I3013">
        <v>3.1</v>
      </c>
      <c r="J3013" s="38" t="s">
        <v>126</v>
      </c>
    </row>
    <row r="3014" spans="1:10" x14ac:dyDescent="0.25">
      <c r="A3014" s="5" t="s">
        <v>3599</v>
      </c>
      <c r="C3014">
        <v>20</v>
      </c>
      <c r="D3014">
        <v>137</v>
      </c>
      <c r="E3014">
        <v>14.38</v>
      </c>
      <c r="F3014">
        <v>117.84</v>
      </c>
      <c r="G3014">
        <v>6.9320000000000004</v>
      </c>
      <c r="H3014">
        <v>-5.07</v>
      </c>
      <c r="I3014">
        <v>3.2</v>
      </c>
      <c r="J3014" s="38" t="s">
        <v>126</v>
      </c>
    </row>
    <row r="3015" spans="1:10" x14ac:dyDescent="0.25">
      <c r="A3015" s="5" t="s">
        <v>3600</v>
      </c>
      <c r="C3015">
        <v>20</v>
      </c>
      <c r="D3015">
        <v>136</v>
      </c>
      <c r="E3015">
        <v>14.48</v>
      </c>
      <c r="F3015">
        <v>116.6</v>
      </c>
      <c r="G3015">
        <v>6.9379999999999997</v>
      </c>
      <c r="H3015">
        <v>-4.9909999999999997</v>
      </c>
      <c r="I3015">
        <v>3.2</v>
      </c>
      <c r="J3015" s="38" t="s">
        <v>126</v>
      </c>
    </row>
    <row r="3016" spans="1:10" x14ac:dyDescent="0.25">
      <c r="A3016" s="5" t="s">
        <v>3601</v>
      </c>
      <c r="C3016">
        <v>20</v>
      </c>
      <c r="D3016">
        <v>135</v>
      </c>
      <c r="E3016">
        <v>14.59</v>
      </c>
      <c r="F3016">
        <v>115.36</v>
      </c>
      <c r="G3016">
        <v>6.9459999999999997</v>
      </c>
      <c r="H3016">
        <v>-4.9119999999999999</v>
      </c>
      <c r="I3016">
        <v>3.3</v>
      </c>
      <c r="J3016" s="38" t="s">
        <v>126</v>
      </c>
    </row>
    <row r="3017" spans="1:10" x14ac:dyDescent="0.25">
      <c r="A3017" s="5" t="s">
        <v>3602</v>
      </c>
      <c r="C3017">
        <v>20</v>
      </c>
      <c r="D3017">
        <v>173.6</v>
      </c>
      <c r="E3017">
        <v>11.63</v>
      </c>
      <c r="F3017">
        <v>169.65</v>
      </c>
      <c r="G3017">
        <v>7.0979999999999999</v>
      </c>
      <c r="H3017">
        <v>-7.0540000000000003</v>
      </c>
      <c r="I3017">
        <v>-0.5</v>
      </c>
      <c r="J3017" s="38" t="s">
        <v>218</v>
      </c>
    </row>
    <row r="3018" spans="1:10" x14ac:dyDescent="0.25">
      <c r="A3018" s="5" t="s">
        <v>3603</v>
      </c>
      <c r="C3018">
        <v>20</v>
      </c>
      <c r="D3018">
        <v>40.700000000000003</v>
      </c>
      <c r="E3018">
        <v>23.19</v>
      </c>
      <c r="F3018">
        <v>29.65</v>
      </c>
      <c r="G3018">
        <v>5.883</v>
      </c>
      <c r="H3018">
        <v>4.4589999999999996</v>
      </c>
      <c r="I3018">
        <v>20</v>
      </c>
      <c r="J3018" s="38" t="s">
        <v>219</v>
      </c>
    </row>
    <row r="3019" spans="1:10" x14ac:dyDescent="0.25">
      <c r="A3019" s="5" t="s">
        <v>3162</v>
      </c>
      <c r="C3019">
        <v>20</v>
      </c>
      <c r="D3019">
        <v>180</v>
      </c>
      <c r="E3019">
        <v>12.05</v>
      </c>
      <c r="F3019">
        <v>180</v>
      </c>
      <c r="G3019">
        <v>7.0860000000000003</v>
      </c>
      <c r="H3019">
        <v>-7.0860000000000003</v>
      </c>
      <c r="I3019">
        <v>0.5</v>
      </c>
      <c r="J3019" s="38" t="s">
        <v>929</v>
      </c>
    </row>
    <row r="3020" spans="1:10" x14ac:dyDescent="0.25">
      <c r="A3020" s="5" t="s">
        <v>3177</v>
      </c>
      <c r="C3020">
        <v>20</v>
      </c>
      <c r="D3020">
        <v>165</v>
      </c>
      <c r="E3020">
        <v>12.27</v>
      </c>
      <c r="F3020">
        <v>156.21</v>
      </c>
      <c r="G3020">
        <v>7.2489999999999997</v>
      </c>
      <c r="H3020">
        <v>-7.0019999999999998</v>
      </c>
      <c r="I3020">
        <v>1.7</v>
      </c>
      <c r="J3020" s="38" t="s">
        <v>929</v>
      </c>
    </row>
    <row r="3021" spans="1:10" x14ac:dyDescent="0.25">
      <c r="A3021" s="5" t="s">
        <v>3192</v>
      </c>
      <c r="C3021">
        <v>20</v>
      </c>
      <c r="D3021">
        <v>150</v>
      </c>
      <c r="E3021">
        <v>13.16</v>
      </c>
      <c r="F3021">
        <v>133.44</v>
      </c>
      <c r="G3021">
        <v>7.52</v>
      </c>
      <c r="H3021">
        <v>-6.5119999999999996</v>
      </c>
      <c r="I3021">
        <v>3.1</v>
      </c>
      <c r="J3021" s="38" t="s">
        <v>929</v>
      </c>
    </row>
    <row r="3022" spans="1:10" x14ac:dyDescent="0.25">
      <c r="A3022" s="5" t="s">
        <v>3207</v>
      </c>
      <c r="C3022">
        <v>20</v>
      </c>
      <c r="D3022">
        <v>135</v>
      </c>
      <c r="E3022">
        <v>14.66</v>
      </c>
      <c r="F3022">
        <v>112.88</v>
      </c>
      <c r="G3022">
        <v>7.8449999999999998</v>
      </c>
      <c r="H3022">
        <v>-5.5469999999999997</v>
      </c>
      <c r="I3022">
        <v>6</v>
      </c>
      <c r="J3022" s="38" t="s">
        <v>929</v>
      </c>
    </row>
    <row r="3023" spans="1:10" x14ac:dyDescent="0.25">
      <c r="A3023" s="5" t="s">
        <v>3222</v>
      </c>
      <c r="C3023">
        <v>20</v>
      </c>
      <c r="D3023">
        <v>120</v>
      </c>
      <c r="E3023">
        <v>16.36</v>
      </c>
      <c r="F3023">
        <v>95.43</v>
      </c>
      <c r="G3023">
        <v>8.0090000000000003</v>
      </c>
      <c r="H3023">
        <v>-4.0039999999999996</v>
      </c>
      <c r="I3023">
        <v>22</v>
      </c>
      <c r="J3023" s="38" t="s">
        <v>929</v>
      </c>
    </row>
    <row r="3024" spans="1:10" x14ac:dyDescent="0.25">
      <c r="A3024" s="5" t="s">
        <v>3232</v>
      </c>
      <c r="C3024">
        <v>20</v>
      </c>
      <c r="D3024">
        <v>110</v>
      </c>
      <c r="E3024">
        <v>17.579999999999998</v>
      </c>
      <c r="F3024">
        <v>85.29</v>
      </c>
      <c r="G3024">
        <v>7.7530000000000001</v>
      </c>
      <c r="H3024">
        <v>-2.6520000000000001</v>
      </c>
      <c r="I3024">
        <v>21.9</v>
      </c>
      <c r="J3024" s="38" t="s">
        <v>929</v>
      </c>
    </row>
    <row r="3025" spans="1:10" x14ac:dyDescent="0.25">
      <c r="A3025" s="5" t="s">
        <v>3252</v>
      </c>
      <c r="C3025">
        <v>20</v>
      </c>
      <c r="D3025">
        <v>90</v>
      </c>
      <c r="E3025">
        <v>19.79</v>
      </c>
      <c r="F3025">
        <v>66.87</v>
      </c>
      <c r="G3025">
        <v>7.3230000000000004</v>
      </c>
      <c r="H3025">
        <v>0</v>
      </c>
      <c r="I3025">
        <v>21.8</v>
      </c>
      <c r="J3025" s="38" t="s">
        <v>929</v>
      </c>
    </row>
    <row r="3026" spans="1:10" x14ac:dyDescent="0.25">
      <c r="A3026" s="5" t="s">
        <v>3262</v>
      </c>
      <c r="C3026">
        <v>20</v>
      </c>
      <c r="D3026">
        <v>80</v>
      </c>
      <c r="E3026">
        <v>20.75</v>
      </c>
      <c r="F3026">
        <v>58.52</v>
      </c>
      <c r="G3026">
        <v>7.0990000000000002</v>
      </c>
      <c r="H3026">
        <v>1.2330000000000001</v>
      </c>
      <c r="I3026">
        <v>21.8</v>
      </c>
      <c r="J3026" s="38" t="s">
        <v>929</v>
      </c>
    </row>
    <row r="3027" spans="1:10" x14ac:dyDescent="0.25">
      <c r="A3027" s="5" t="s">
        <v>3267</v>
      </c>
      <c r="C3027">
        <v>20</v>
      </c>
      <c r="D3027">
        <v>75</v>
      </c>
      <c r="E3027">
        <v>21.18</v>
      </c>
      <c r="F3027">
        <v>54.53</v>
      </c>
      <c r="G3027">
        <v>6.9790000000000001</v>
      </c>
      <c r="H3027">
        <v>1.806</v>
      </c>
      <c r="I3027">
        <v>21.7</v>
      </c>
      <c r="J3027" s="38" t="s">
        <v>929</v>
      </c>
    </row>
    <row r="3028" spans="1:10" x14ac:dyDescent="0.25">
      <c r="A3028" s="5" t="s">
        <v>3272</v>
      </c>
      <c r="C3028">
        <v>20</v>
      </c>
      <c r="D3028">
        <v>70</v>
      </c>
      <c r="E3028">
        <v>21.6</v>
      </c>
      <c r="F3028">
        <v>50.67</v>
      </c>
      <c r="G3028">
        <v>6.8479999999999999</v>
      </c>
      <c r="H3028">
        <v>2.3420000000000001</v>
      </c>
      <c r="I3028">
        <v>21.7</v>
      </c>
      <c r="J3028" s="38" t="s">
        <v>929</v>
      </c>
    </row>
    <row r="3029" spans="1:10" x14ac:dyDescent="0.25">
      <c r="A3029" s="5" t="s">
        <v>3282</v>
      </c>
      <c r="C3029">
        <v>20</v>
      </c>
      <c r="D3029">
        <v>60</v>
      </c>
      <c r="E3029">
        <v>22.35</v>
      </c>
      <c r="F3029">
        <v>43.32</v>
      </c>
      <c r="G3029">
        <v>6.5129999999999999</v>
      </c>
      <c r="H3029">
        <v>3.2570000000000001</v>
      </c>
      <c r="I3029">
        <v>21.7</v>
      </c>
      <c r="J3029" s="38" t="s">
        <v>929</v>
      </c>
    </row>
    <row r="3030" spans="1:10" x14ac:dyDescent="0.25">
      <c r="A3030" s="5" t="s">
        <v>3604</v>
      </c>
      <c r="C3030">
        <v>20</v>
      </c>
      <c r="D3030">
        <v>175.8</v>
      </c>
      <c r="E3030">
        <v>12.04</v>
      </c>
      <c r="F3030">
        <v>173.35</v>
      </c>
      <c r="G3030">
        <v>7.1180000000000003</v>
      </c>
      <c r="H3030">
        <v>-7.0990000000000002</v>
      </c>
      <c r="I3030">
        <v>0.9</v>
      </c>
      <c r="J3030" s="38" t="s">
        <v>1051</v>
      </c>
    </row>
    <row r="3031" spans="1:10" x14ac:dyDescent="0.25">
      <c r="A3031" s="5" t="s">
        <v>3284</v>
      </c>
      <c r="C3031">
        <v>20</v>
      </c>
      <c r="D3031">
        <v>180</v>
      </c>
      <c r="E3031">
        <v>12.04</v>
      </c>
      <c r="F3031">
        <v>180</v>
      </c>
      <c r="G3031">
        <v>7.0810000000000004</v>
      </c>
      <c r="H3031">
        <v>-7.0810000000000004</v>
      </c>
      <c r="I3031">
        <v>0.5</v>
      </c>
      <c r="J3031" s="38" t="s">
        <v>1053</v>
      </c>
    </row>
    <row r="3032" spans="1:10" x14ac:dyDescent="0.25">
      <c r="A3032" s="5" t="s">
        <v>3299</v>
      </c>
      <c r="C3032">
        <v>20</v>
      </c>
      <c r="D3032">
        <v>165</v>
      </c>
      <c r="E3032">
        <v>12.26</v>
      </c>
      <c r="F3032">
        <v>156.19999999999999</v>
      </c>
      <c r="G3032">
        <v>7.2519999999999998</v>
      </c>
      <c r="H3032">
        <v>-7.0049999999999999</v>
      </c>
      <c r="I3032">
        <v>1.7</v>
      </c>
      <c r="J3032" s="38" t="s">
        <v>1053</v>
      </c>
    </row>
    <row r="3033" spans="1:10" x14ac:dyDescent="0.25">
      <c r="A3033" s="5" t="s">
        <v>3314</v>
      </c>
      <c r="C3033">
        <v>20</v>
      </c>
      <c r="D3033">
        <v>150</v>
      </c>
      <c r="E3033">
        <v>13.15</v>
      </c>
      <c r="F3033">
        <v>133.41</v>
      </c>
      <c r="G3033">
        <v>7.5250000000000004</v>
      </c>
      <c r="H3033">
        <v>-6.5170000000000003</v>
      </c>
      <c r="I3033">
        <v>3.1</v>
      </c>
      <c r="J3033" s="38" t="s">
        <v>1053</v>
      </c>
    </row>
    <row r="3034" spans="1:10" x14ac:dyDescent="0.25">
      <c r="A3034" s="5" t="s">
        <v>3329</v>
      </c>
      <c r="C3034">
        <v>20</v>
      </c>
      <c r="D3034">
        <v>135</v>
      </c>
      <c r="E3034">
        <v>14.64</v>
      </c>
      <c r="F3034">
        <v>112.78</v>
      </c>
      <c r="G3034">
        <v>7.8639999999999999</v>
      </c>
      <c r="H3034">
        <v>-5.5609999999999999</v>
      </c>
      <c r="I3034">
        <v>5.9</v>
      </c>
      <c r="J3034" s="38" t="s">
        <v>1053</v>
      </c>
    </row>
    <row r="3035" spans="1:10" x14ac:dyDescent="0.25">
      <c r="A3035" s="5" t="s">
        <v>3344</v>
      </c>
      <c r="C3035">
        <v>20</v>
      </c>
      <c r="D3035">
        <v>120</v>
      </c>
      <c r="E3035">
        <v>16.39</v>
      </c>
      <c r="F3035">
        <v>95.08</v>
      </c>
      <c r="G3035">
        <v>8.0990000000000002</v>
      </c>
      <c r="H3035">
        <v>-4.0490000000000004</v>
      </c>
      <c r="I3035">
        <v>20.5</v>
      </c>
      <c r="J3035" s="38" t="s">
        <v>1053</v>
      </c>
    </row>
    <row r="3036" spans="1:10" x14ac:dyDescent="0.25">
      <c r="A3036" s="5" t="s">
        <v>3354</v>
      </c>
      <c r="C3036">
        <v>20</v>
      </c>
      <c r="D3036">
        <v>110</v>
      </c>
      <c r="E3036">
        <v>17.690000000000001</v>
      </c>
      <c r="F3036">
        <v>85</v>
      </c>
      <c r="G3036">
        <v>7.8849999999999998</v>
      </c>
      <c r="H3036">
        <v>-2.6970000000000001</v>
      </c>
      <c r="I3036">
        <v>21.9</v>
      </c>
      <c r="J3036" s="38" t="s">
        <v>1053</v>
      </c>
    </row>
    <row r="3037" spans="1:10" x14ac:dyDescent="0.25">
      <c r="A3037" s="5" t="s">
        <v>3374</v>
      </c>
      <c r="C3037">
        <v>20</v>
      </c>
      <c r="D3037">
        <v>90</v>
      </c>
      <c r="E3037">
        <v>19.850000000000001</v>
      </c>
      <c r="F3037">
        <v>66.56</v>
      </c>
      <c r="G3037">
        <v>7.4429999999999996</v>
      </c>
      <c r="H3037">
        <v>0</v>
      </c>
      <c r="I3037">
        <v>21.7</v>
      </c>
      <c r="J3037" s="38" t="s">
        <v>1053</v>
      </c>
    </row>
    <row r="3038" spans="1:10" x14ac:dyDescent="0.25">
      <c r="A3038" s="5" t="s">
        <v>3384</v>
      </c>
      <c r="C3038">
        <v>20</v>
      </c>
      <c r="D3038">
        <v>80</v>
      </c>
      <c r="E3038">
        <v>20.77</v>
      </c>
      <c r="F3038">
        <v>58.29</v>
      </c>
      <c r="G3038">
        <v>7.1870000000000003</v>
      </c>
      <c r="H3038">
        <v>1.248</v>
      </c>
      <c r="I3038">
        <v>21.7</v>
      </c>
      <c r="J3038" s="38" t="s">
        <v>1053</v>
      </c>
    </row>
    <row r="3039" spans="1:10" x14ac:dyDescent="0.25">
      <c r="A3039" s="5" t="s">
        <v>3389</v>
      </c>
      <c r="C3039">
        <v>20</v>
      </c>
      <c r="D3039">
        <v>75</v>
      </c>
      <c r="E3039">
        <v>21.2</v>
      </c>
      <c r="F3039">
        <v>54.34</v>
      </c>
      <c r="G3039">
        <v>7.0540000000000003</v>
      </c>
      <c r="H3039">
        <v>1.8260000000000001</v>
      </c>
      <c r="I3039">
        <v>21.7</v>
      </c>
      <c r="J3039" s="38" t="s">
        <v>1053</v>
      </c>
    </row>
    <row r="3040" spans="1:10" x14ac:dyDescent="0.25">
      <c r="A3040" s="5" t="s">
        <v>3394</v>
      </c>
      <c r="C3040">
        <v>20</v>
      </c>
      <c r="D3040">
        <v>70</v>
      </c>
      <c r="E3040">
        <v>21.61</v>
      </c>
      <c r="F3040">
        <v>50.51</v>
      </c>
      <c r="G3040">
        <v>6.9139999999999997</v>
      </c>
      <c r="H3040">
        <v>2.3650000000000002</v>
      </c>
      <c r="I3040">
        <v>21.6</v>
      </c>
      <c r="J3040" s="38" t="s">
        <v>1053</v>
      </c>
    </row>
    <row r="3041" spans="1:10" x14ac:dyDescent="0.25">
      <c r="A3041" s="5" t="s">
        <v>3404</v>
      </c>
      <c r="C3041">
        <v>20</v>
      </c>
      <c r="D3041">
        <v>60</v>
      </c>
      <c r="E3041">
        <v>22.36</v>
      </c>
      <c r="F3041">
        <v>43.16</v>
      </c>
      <c r="G3041">
        <v>6.5880000000000001</v>
      </c>
      <c r="H3041">
        <v>3.294</v>
      </c>
      <c r="I3041">
        <v>21.6</v>
      </c>
      <c r="J3041" s="38" t="s">
        <v>1053</v>
      </c>
    </row>
    <row r="3042" spans="1:10" x14ac:dyDescent="0.25">
      <c r="A3042" s="5" t="s">
        <v>3605</v>
      </c>
      <c r="C3042">
        <v>20</v>
      </c>
      <c r="D3042">
        <v>175.5</v>
      </c>
      <c r="E3042">
        <v>12.03</v>
      </c>
      <c r="F3042">
        <v>172.83</v>
      </c>
      <c r="G3042">
        <v>7.1189999999999998</v>
      </c>
      <c r="H3042">
        <v>-7.0970000000000004</v>
      </c>
      <c r="I3042">
        <v>0.9</v>
      </c>
      <c r="J3042" s="38" t="s">
        <v>1175</v>
      </c>
    </row>
    <row r="3043" spans="1:10" x14ac:dyDescent="0.25">
      <c r="A3043" s="5" t="s">
        <v>3406</v>
      </c>
      <c r="C3043">
        <v>20</v>
      </c>
      <c r="D3043">
        <v>180</v>
      </c>
      <c r="E3043">
        <v>11.81</v>
      </c>
      <c r="F3043">
        <v>180</v>
      </c>
      <c r="G3043">
        <v>6.8029999999999999</v>
      </c>
      <c r="H3043">
        <v>-6.8029999999999999</v>
      </c>
      <c r="I3043">
        <v>0.7</v>
      </c>
      <c r="J3043" s="38" t="s">
        <v>122</v>
      </c>
    </row>
    <row r="3044" spans="1:10" x14ac:dyDescent="0.25">
      <c r="A3044" s="5" t="s">
        <v>3421</v>
      </c>
      <c r="C3044">
        <v>20</v>
      </c>
      <c r="D3044">
        <v>165</v>
      </c>
      <c r="E3044">
        <v>12</v>
      </c>
      <c r="F3044">
        <v>156.35</v>
      </c>
      <c r="G3044">
        <v>6.9850000000000003</v>
      </c>
      <c r="H3044">
        <v>-6.7469999999999999</v>
      </c>
      <c r="I3044">
        <v>2</v>
      </c>
      <c r="J3044" s="38" t="s">
        <v>122</v>
      </c>
    </row>
    <row r="3045" spans="1:10" x14ac:dyDescent="0.25">
      <c r="A3045" s="5" t="s">
        <v>3436</v>
      </c>
      <c r="C3045">
        <v>20</v>
      </c>
      <c r="D3045">
        <v>150</v>
      </c>
      <c r="E3045">
        <v>12.93</v>
      </c>
      <c r="F3045">
        <v>134.03</v>
      </c>
      <c r="G3045">
        <v>7.1349999999999998</v>
      </c>
      <c r="H3045">
        <v>-6.1790000000000003</v>
      </c>
      <c r="I3045">
        <v>3.2</v>
      </c>
      <c r="J3045" s="38" t="s">
        <v>122</v>
      </c>
    </row>
    <row r="3046" spans="1:10" x14ac:dyDescent="0.25">
      <c r="A3046" s="5" t="s">
        <v>3451</v>
      </c>
      <c r="C3046">
        <v>20</v>
      </c>
      <c r="D3046">
        <v>135</v>
      </c>
      <c r="E3046">
        <v>14.4</v>
      </c>
      <c r="F3046">
        <v>114.11</v>
      </c>
      <c r="G3046">
        <v>7.2850000000000001</v>
      </c>
      <c r="H3046">
        <v>-5.1509999999999998</v>
      </c>
      <c r="I3046">
        <v>4.5</v>
      </c>
      <c r="J3046" s="38" t="s">
        <v>122</v>
      </c>
    </row>
    <row r="3047" spans="1:10" x14ac:dyDescent="0.25">
      <c r="A3047" s="5" t="s">
        <v>3466</v>
      </c>
      <c r="C3047">
        <v>20</v>
      </c>
      <c r="D3047">
        <v>120</v>
      </c>
      <c r="E3047">
        <v>16.18</v>
      </c>
      <c r="F3047">
        <v>96.44</v>
      </c>
      <c r="G3047">
        <v>7.4939999999999998</v>
      </c>
      <c r="H3047">
        <v>-3.7469999999999999</v>
      </c>
      <c r="I3047">
        <v>9.1999999999999993</v>
      </c>
      <c r="J3047" s="38" t="s">
        <v>122</v>
      </c>
    </row>
    <row r="3048" spans="1:10" x14ac:dyDescent="0.25">
      <c r="A3048" s="5" t="s">
        <v>3476</v>
      </c>
      <c r="C3048">
        <v>20</v>
      </c>
      <c r="D3048">
        <v>110</v>
      </c>
      <c r="E3048">
        <v>17.39</v>
      </c>
      <c r="F3048">
        <v>85.45</v>
      </c>
      <c r="G3048">
        <v>7.6420000000000003</v>
      </c>
      <c r="H3048">
        <v>-2.6139999999999999</v>
      </c>
      <c r="I3048">
        <v>16.899999999999999</v>
      </c>
      <c r="J3048" s="38" t="s">
        <v>122</v>
      </c>
    </row>
    <row r="3049" spans="1:10" x14ac:dyDescent="0.25">
      <c r="A3049" s="5" t="s">
        <v>3496</v>
      </c>
      <c r="C3049">
        <v>20</v>
      </c>
      <c r="D3049">
        <v>90</v>
      </c>
      <c r="E3049">
        <v>19.63</v>
      </c>
      <c r="F3049">
        <v>66.41</v>
      </c>
      <c r="G3049">
        <v>7.4139999999999997</v>
      </c>
      <c r="H3049">
        <v>0</v>
      </c>
      <c r="I3049">
        <v>21.5</v>
      </c>
      <c r="J3049" s="38" t="s">
        <v>122</v>
      </c>
    </row>
    <row r="3050" spans="1:10" x14ac:dyDescent="0.25">
      <c r="A3050" s="5" t="s">
        <v>3506</v>
      </c>
      <c r="C3050">
        <v>20</v>
      </c>
      <c r="D3050">
        <v>80</v>
      </c>
      <c r="E3050">
        <v>20.68</v>
      </c>
      <c r="F3050">
        <v>58.13</v>
      </c>
      <c r="G3050">
        <v>7.2149999999999999</v>
      </c>
      <c r="H3050">
        <v>1.2529999999999999</v>
      </c>
      <c r="I3050">
        <v>21.5</v>
      </c>
      <c r="J3050" s="38" t="s">
        <v>122</v>
      </c>
    </row>
    <row r="3051" spans="1:10" x14ac:dyDescent="0.25">
      <c r="A3051" s="5" t="s">
        <v>3511</v>
      </c>
      <c r="C3051">
        <v>20</v>
      </c>
      <c r="D3051">
        <v>75</v>
      </c>
      <c r="E3051">
        <v>21.16</v>
      </c>
      <c r="F3051">
        <v>54.17</v>
      </c>
      <c r="G3051">
        <v>7.1070000000000002</v>
      </c>
      <c r="H3051">
        <v>1.839</v>
      </c>
      <c r="I3051">
        <v>21.6</v>
      </c>
      <c r="J3051" s="38" t="s">
        <v>122</v>
      </c>
    </row>
    <row r="3052" spans="1:10" x14ac:dyDescent="0.25">
      <c r="A3052" s="5" t="s">
        <v>3516</v>
      </c>
      <c r="C3052">
        <v>20</v>
      </c>
      <c r="D3052">
        <v>70</v>
      </c>
      <c r="E3052">
        <v>21.6</v>
      </c>
      <c r="F3052">
        <v>50.31</v>
      </c>
      <c r="G3052">
        <v>6.9909999999999997</v>
      </c>
      <c r="H3052">
        <v>2.391</v>
      </c>
      <c r="I3052">
        <v>21.5</v>
      </c>
      <c r="J3052" s="38" t="s">
        <v>122</v>
      </c>
    </row>
    <row r="3053" spans="1:10" x14ac:dyDescent="0.25">
      <c r="A3053" s="5" t="s">
        <v>3526</v>
      </c>
      <c r="C3053">
        <v>20</v>
      </c>
      <c r="D3053">
        <v>60</v>
      </c>
      <c r="E3053">
        <v>22.36</v>
      </c>
      <c r="F3053">
        <v>42.86</v>
      </c>
      <c r="G3053">
        <v>6.7329999999999997</v>
      </c>
      <c r="H3053">
        <v>3.3660000000000001</v>
      </c>
      <c r="I3053">
        <v>21.5</v>
      </c>
      <c r="J3053" s="38" t="s">
        <v>122</v>
      </c>
    </row>
    <row r="3054" spans="1:10" x14ac:dyDescent="0.25">
      <c r="A3054" s="5" t="s">
        <v>3534</v>
      </c>
      <c r="C3054">
        <v>20</v>
      </c>
      <c r="D3054">
        <v>52</v>
      </c>
      <c r="E3054">
        <v>22.87</v>
      </c>
      <c r="F3054">
        <v>37.159999999999997</v>
      </c>
      <c r="G3054">
        <v>6.4790000000000001</v>
      </c>
      <c r="H3054">
        <v>3.9889999999999999</v>
      </c>
      <c r="I3054">
        <v>21.3</v>
      </c>
      <c r="J3054" s="38" t="s">
        <v>122</v>
      </c>
    </row>
    <row r="3055" spans="1:10" x14ac:dyDescent="0.25">
      <c r="A3055" s="5" t="s">
        <v>3606</v>
      </c>
      <c r="C3055">
        <v>20</v>
      </c>
      <c r="D3055">
        <v>174</v>
      </c>
      <c r="E3055">
        <v>11.79</v>
      </c>
      <c r="F3055">
        <v>170.58</v>
      </c>
      <c r="G3055">
        <v>6.8780000000000001</v>
      </c>
      <c r="H3055">
        <v>-6.84</v>
      </c>
      <c r="I3055">
        <v>1.2</v>
      </c>
      <c r="J3055" s="38" t="s">
        <v>220</v>
      </c>
    </row>
    <row r="3056" spans="1:10" x14ac:dyDescent="0.25">
      <c r="A3056" s="5" t="s">
        <v>3556</v>
      </c>
      <c r="C3056">
        <v>20</v>
      </c>
      <c r="D3056">
        <v>180</v>
      </c>
      <c r="E3056">
        <v>11.65</v>
      </c>
      <c r="F3056">
        <v>180</v>
      </c>
      <c r="G3056">
        <v>7.0060000000000002</v>
      </c>
      <c r="H3056">
        <v>-7.0060000000000002</v>
      </c>
      <c r="I3056">
        <v>-0.5</v>
      </c>
      <c r="J3056" s="38" t="s">
        <v>126</v>
      </c>
    </row>
    <row r="3057" spans="1:10" x14ac:dyDescent="0.25">
      <c r="A3057" s="5" t="s">
        <v>3607</v>
      </c>
      <c r="C3057">
        <v>20</v>
      </c>
      <c r="D3057">
        <v>165</v>
      </c>
      <c r="E3057">
        <v>11.9</v>
      </c>
      <c r="F3057">
        <v>156.07</v>
      </c>
      <c r="G3057">
        <v>7.14</v>
      </c>
      <c r="H3057">
        <v>-6.8970000000000002</v>
      </c>
      <c r="I3057">
        <v>-0.2</v>
      </c>
      <c r="J3057" s="38" t="s">
        <v>126</v>
      </c>
    </row>
    <row r="3058" spans="1:10" x14ac:dyDescent="0.25">
      <c r="A3058" s="5" t="s">
        <v>3608</v>
      </c>
      <c r="C3058">
        <v>20</v>
      </c>
      <c r="D3058">
        <v>150</v>
      </c>
      <c r="E3058">
        <v>13.02</v>
      </c>
      <c r="F3058">
        <v>134.28</v>
      </c>
      <c r="G3058">
        <v>7.0640000000000001</v>
      </c>
      <c r="H3058">
        <v>-6.117</v>
      </c>
      <c r="I3058">
        <v>1.7</v>
      </c>
      <c r="J3058" s="38" t="s">
        <v>126</v>
      </c>
    </row>
    <row r="3059" spans="1:10" x14ac:dyDescent="0.25">
      <c r="A3059" s="5" t="s">
        <v>3609</v>
      </c>
      <c r="C3059">
        <v>20</v>
      </c>
      <c r="D3059">
        <v>135</v>
      </c>
      <c r="E3059">
        <v>14.59</v>
      </c>
      <c r="F3059">
        <v>115.36</v>
      </c>
      <c r="G3059">
        <v>6.9459999999999997</v>
      </c>
      <c r="H3059">
        <v>-4.9119999999999999</v>
      </c>
      <c r="I3059">
        <v>3.3</v>
      </c>
      <c r="J3059" s="38" t="s">
        <v>126</v>
      </c>
    </row>
    <row r="3060" spans="1:10" x14ac:dyDescent="0.25">
      <c r="A3060" s="5" t="s">
        <v>3610</v>
      </c>
      <c r="C3060">
        <v>20</v>
      </c>
      <c r="D3060">
        <v>173.6</v>
      </c>
      <c r="E3060">
        <v>11.63</v>
      </c>
      <c r="F3060">
        <v>169.65</v>
      </c>
      <c r="G3060">
        <v>7.0979999999999999</v>
      </c>
      <c r="H3060">
        <v>-7.0540000000000003</v>
      </c>
      <c r="I3060">
        <v>-0.5</v>
      </c>
      <c r="J3060" s="38" t="s">
        <v>218</v>
      </c>
    </row>
    <row r="3061" spans="1:10" x14ac:dyDescent="0.25">
      <c r="A3061" s="5" t="s">
        <v>3603</v>
      </c>
      <c r="C3061">
        <v>20</v>
      </c>
      <c r="D3061">
        <v>40.700000000000003</v>
      </c>
      <c r="E3061">
        <v>23.19</v>
      </c>
      <c r="F3061">
        <v>29.65</v>
      </c>
      <c r="G3061">
        <v>5.883</v>
      </c>
      <c r="H3061">
        <v>4.4589999999999996</v>
      </c>
      <c r="I3061">
        <v>20</v>
      </c>
      <c r="J3061" s="38" t="s">
        <v>219</v>
      </c>
    </row>
    <row r="3062" spans="1:10" x14ac:dyDescent="0.25">
      <c r="A3062" s="5" t="s">
        <v>200</v>
      </c>
    </row>
    <row r="3063" spans="1:10" x14ac:dyDescent="0.25">
      <c r="A3063" s="5" t="s">
        <v>266</v>
      </c>
      <c r="C3063" t="s">
        <v>194</v>
      </c>
      <c r="D3063" t="s">
        <v>104</v>
      </c>
      <c r="E3063" t="s">
        <v>105</v>
      </c>
      <c r="F3063" t="s">
        <v>106</v>
      </c>
      <c r="G3063" t="s">
        <v>205</v>
      </c>
      <c r="H3063" t="s">
        <v>108</v>
      </c>
      <c r="I3063" t="s">
        <v>206</v>
      </c>
      <c r="J3063" s="38" t="s">
        <v>37</v>
      </c>
    </row>
    <row r="3064" spans="1:10" x14ac:dyDescent="0.25">
      <c r="A3064" s="5" t="s">
        <v>200</v>
      </c>
    </row>
    <row r="3065" spans="1:10" x14ac:dyDescent="0.25">
      <c r="A3065" s="5" t="s">
        <v>3611</v>
      </c>
      <c r="C3065">
        <v>24</v>
      </c>
      <c r="D3065">
        <v>180</v>
      </c>
      <c r="E3065">
        <v>15.28</v>
      </c>
      <c r="F3065">
        <v>180</v>
      </c>
      <c r="G3065">
        <v>7.68</v>
      </c>
      <c r="H3065">
        <v>-7.68</v>
      </c>
      <c r="I3065">
        <v>0.7</v>
      </c>
      <c r="J3065" s="38" t="s">
        <v>929</v>
      </c>
    </row>
    <row r="3066" spans="1:10" x14ac:dyDescent="0.25">
      <c r="A3066" s="5" t="s">
        <v>3612</v>
      </c>
      <c r="C3066">
        <v>24</v>
      </c>
      <c r="D3066">
        <v>179</v>
      </c>
      <c r="E3066">
        <v>15.27</v>
      </c>
      <c r="F3066">
        <v>178.5</v>
      </c>
      <c r="G3066">
        <v>7.6879999999999997</v>
      </c>
      <c r="H3066">
        <v>-7.6870000000000003</v>
      </c>
      <c r="I3066">
        <v>0.8</v>
      </c>
      <c r="J3066" s="38" t="s">
        <v>929</v>
      </c>
    </row>
    <row r="3067" spans="1:10" x14ac:dyDescent="0.25">
      <c r="A3067" s="5" t="s">
        <v>3613</v>
      </c>
      <c r="C3067">
        <v>24</v>
      </c>
      <c r="D3067">
        <v>178</v>
      </c>
      <c r="E3067">
        <v>15.27</v>
      </c>
      <c r="F3067">
        <v>176.99</v>
      </c>
      <c r="G3067">
        <v>7.6970000000000001</v>
      </c>
      <c r="H3067">
        <v>-7.6920000000000002</v>
      </c>
      <c r="I3067">
        <v>0.9</v>
      </c>
      <c r="J3067" s="38" t="s">
        <v>929</v>
      </c>
    </row>
    <row r="3068" spans="1:10" x14ac:dyDescent="0.25">
      <c r="A3068" s="5" t="s">
        <v>3614</v>
      </c>
      <c r="C3068">
        <v>24</v>
      </c>
      <c r="D3068">
        <v>177</v>
      </c>
      <c r="E3068">
        <v>15.27</v>
      </c>
      <c r="F3068">
        <v>175.49</v>
      </c>
      <c r="G3068">
        <v>7.7060000000000004</v>
      </c>
      <c r="H3068">
        <v>-7.6959999999999997</v>
      </c>
      <c r="I3068">
        <v>1</v>
      </c>
      <c r="J3068" s="38" t="s">
        <v>929</v>
      </c>
    </row>
    <row r="3069" spans="1:10" x14ac:dyDescent="0.25">
      <c r="A3069" s="5" t="s">
        <v>3615</v>
      </c>
      <c r="C3069">
        <v>24</v>
      </c>
      <c r="D3069">
        <v>176</v>
      </c>
      <c r="E3069">
        <v>15.27</v>
      </c>
      <c r="F3069">
        <v>173.98</v>
      </c>
      <c r="G3069">
        <v>7.7169999999999996</v>
      </c>
      <c r="H3069">
        <v>-7.6980000000000004</v>
      </c>
      <c r="I3069">
        <v>1.2</v>
      </c>
      <c r="J3069" s="38" t="s">
        <v>929</v>
      </c>
    </row>
    <row r="3070" spans="1:10" x14ac:dyDescent="0.25">
      <c r="A3070" s="5" t="s">
        <v>3616</v>
      </c>
      <c r="C3070">
        <v>24</v>
      </c>
      <c r="D3070">
        <v>175</v>
      </c>
      <c r="E3070">
        <v>15.27</v>
      </c>
      <c r="F3070">
        <v>172.47</v>
      </c>
      <c r="G3070">
        <v>7.7279999999999998</v>
      </c>
      <c r="H3070">
        <v>-7.6980000000000004</v>
      </c>
      <c r="I3070">
        <v>1.3</v>
      </c>
      <c r="J3070" s="38" t="s">
        <v>929</v>
      </c>
    </row>
    <row r="3071" spans="1:10" x14ac:dyDescent="0.25">
      <c r="A3071" s="5" t="s">
        <v>3617</v>
      </c>
      <c r="C3071">
        <v>24</v>
      </c>
      <c r="D3071">
        <v>174</v>
      </c>
      <c r="E3071">
        <v>15.28</v>
      </c>
      <c r="F3071">
        <v>170.97</v>
      </c>
      <c r="G3071">
        <v>7.7389999999999999</v>
      </c>
      <c r="H3071">
        <v>-7.6970000000000001</v>
      </c>
      <c r="I3071">
        <v>1.4</v>
      </c>
      <c r="J3071" s="38" t="s">
        <v>929</v>
      </c>
    </row>
    <row r="3072" spans="1:10" x14ac:dyDescent="0.25">
      <c r="A3072" s="5" t="s">
        <v>3618</v>
      </c>
      <c r="C3072">
        <v>24</v>
      </c>
      <c r="D3072">
        <v>173</v>
      </c>
      <c r="E3072">
        <v>15.29</v>
      </c>
      <c r="F3072">
        <v>169.46</v>
      </c>
      <c r="G3072">
        <v>7.7510000000000003</v>
      </c>
      <c r="H3072">
        <v>-7.694</v>
      </c>
      <c r="I3072">
        <v>1.5</v>
      </c>
      <c r="J3072" s="38" t="s">
        <v>929</v>
      </c>
    </row>
    <row r="3073" spans="1:10" x14ac:dyDescent="0.25">
      <c r="A3073" s="5" t="s">
        <v>3619</v>
      </c>
      <c r="C3073">
        <v>24</v>
      </c>
      <c r="D3073">
        <v>172</v>
      </c>
      <c r="E3073">
        <v>15.31</v>
      </c>
      <c r="F3073">
        <v>167.95</v>
      </c>
      <c r="G3073">
        <v>7.7640000000000002</v>
      </c>
      <c r="H3073">
        <v>-7.6890000000000001</v>
      </c>
      <c r="I3073">
        <v>1.6</v>
      </c>
      <c r="J3073" s="38" t="s">
        <v>929</v>
      </c>
    </row>
    <row r="3074" spans="1:10" x14ac:dyDescent="0.25">
      <c r="A3074" s="5" t="s">
        <v>3620</v>
      </c>
      <c r="C3074">
        <v>24</v>
      </c>
      <c r="D3074">
        <v>171</v>
      </c>
      <c r="E3074">
        <v>15.32</v>
      </c>
      <c r="F3074">
        <v>166.45</v>
      </c>
      <c r="G3074">
        <v>7.7779999999999996</v>
      </c>
      <c r="H3074">
        <v>-7.6820000000000004</v>
      </c>
      <c r="I3074">
        <v>1.7</v>
      </c>
      <c r="J3074" s="38" t="s">
        <v>929</v>
      </c>
    </row>
    <row r="3075" spans="1:10" x14ac:dyDescent="0.25">
      <c r="A3075" s="5" t="s">
        <v>3621</v>
      </c>
      <c r="C3075">
        <v>24</v>
      </c>
      <c r="D3075">
        <v>170</v>
      </c>
      <c r="E3075">
        <v>15.34</v>
      </c>
      <c r="F3075">
        <v>164.95</v>
      </c>
      <c r="G3075">
        <v>7.7919999999999998</v>
      </c>
      <c r="H3075">
        <v>-7.6740000000000004</v>
      </c>
      <c r="I3075">
        <v>1.8</v>
      </c>
      <c r="J3075" s="38" t="s">
        <v>929</v>
      </c>
    </row>
    <row r="3076" spans="1:10" x14ac:dyDescent="0.25">
      <c r="A3076" s="5" t="s">
        <v>3622</v>
      </c>
      <c r="C3076">
        <v>24</v>
      </c>
      <c r="D3076">
        <v>169</v>
      </c>
      <c r="E3076">
        <v>15.36</v>
      </c>
      <c r="F3076">
        <v>163.44</v>
      </c>
      <c r="G3076">
        <v>7.8070000000000004</v>
      </c>
      <c r="H3076">
        <v>-7.6639999999999997</v>
      </c>
      <c r="I3076">
        <v>1.9</v>
      </c>
      <c r="J3076" s="38" t="s">
        <v>929</v>
      </c>
    </row>
    <row r="3077" spans="1:10" x14ac:dyDescent="0.25">
      <c r="A3077" s="5" t="s">
        <v>3623</v>
      </c>
      <c r="C3077">
        <v>24</v>
      </c>
      <c r="D3077">
        <v>168</v>
      </c>
      <c r="E3077">
        <v>15.39</v>
      </c>
      <c r="F3077">
        <v>161.94</v>
      </c>
      <c r="G3077">
        <v>7.8220000000000001</v>
      </c>
      <c r="H3077">
        <v>-7.6509999999999998</v>
      </c>
      <c r="I3077">
        <v>2</v>
      </c>
      <c r="J3077" s="38" t="s">
        <v>929</v>
      </c>
    </row>
    <row r="3078" spans="1:10" x14ac:dyDescent="0.25">
      <c r="A3078" s="5" t="s">
        <v>3624</v>
      </c>
      <c r="C3078">
        <v>24</v>
      </c>
      <c r="D3078">
        <v>167</v>
      </c>
      <c r="E3078">
        <v>15.42</v>
      </c>
      <c r="F3078">
        <v>160.44</v>
      </c>
      <c r="G3078">
        <v>7.8390000000000004</v>
      </c>
      <c r="H3078">
        <v>-7.6379999999999999</v>
      </c>
      <c r="I3078">
        <v>2.1</v>
      </c>
      <c r="J3078" s="38" t="s">
        <v>929</v>
      </c>
    </row>
    <row r="3079" spans="1:10" x14ac:dyDescent="0.25">
      <c r="A3079" s="5" t="s">
        <v>3625</v>
      </c>
      <c r="C3079">
        <v>24</v>
      </c>
      <c r="D3079">
        <v>166</v>
      </c>
      <c r="E3079">
        <v>15.45</v>
      </c>
      <c r="F3079">
        <v>158.94999999999999</v>
      </c>
      <c r="G3079">
        <v>7.8550000000000004</v>
      </c>
      <c r="H3079">
        <v>-7.6219999999999999</v>
      </c>
      <c r="I3079">
        <v>2.2000000000000002</v>
      </c>
      <c r="J3079" s="38" t="s">
        <v>929</v>
      </c>
    </row>
    <row r="3080" spans="1:10" x14ac:dyDescent="0.25">
      <c r="A3080" s="5" t="s">
        <v>3626</v>
      </c>
      <c r="C3080">
        <v>24</v>
      </c>
      <c r="D3080">
        <v>165</v>
      </c>
      <c r="E3080">
        <v>15.48</v>
      </c>
      <c r="F3080">
        <v>157.44999999999999</v>
      </c>
      <c r="G3080">
        <v>7.8719999999999999</v>
      </c>
      <c r="H3080">
        <v>-7.6040000000000001</v>
      </c>
      <c r="I3080">
        <v>2.2999999999999998</v>
      </c>
      <c r="J3080" s="38" t="s">
        <v>929</v>
      </c>
    </row>
    <row r="3081" spans="1:10" x14ac:dyDescent="0.25">
      <c r="A3081" s="5" t="s">
        <v>3627</v>
      </c>
      <c r="C3081">
        <v>24</v>
      </c>
      <c r="D3081">
        <v>164</v>
      </c>
      <c r="E3081">
        <v>15.52</v>
      </c>
      <c r="F3081">
        <v>155.96</v>
      </c>
      <c r="G3081">
        <v>7.89</v>
      </c>
      <c r="H3081">
        <v>-7.585</v>
      </c>
      <c r="I3081">
        <v>2.4</v>
      </c>
      <c r="J3081" s="38" t="s">
        <v>929</v>
      </c>
    </row>
    <row r="3082" spans="1:10" x14ac:dyDescent="0.25">
      <c r="A3082" s="5" t="s">
        <v>3628</v>
      </c>
      <c r="C3082">
        <v>24</v>
      </c>
      <c r="D3082">
        <v>163</v>
      </c>
      <c r="E3082">
        <v>15.56</v>
      </c>
      <c r="F3082">
        <v>154.47999999999999</v>
      </c>
      <c r="G3082">
        <v>7.9089999999999998</v>
      </c>
      <c r="H3082">
        <v>-7.5629999999999997</v>
      </c>
      <c r="I3082">
        <v>2.5</v>
      </c>
      <c r="J3082" s="38" t="s">
        <v>929</v>
      </c>
    </row>
    <row r="3083" spans="1:10" x14ac:dyDescent="0.25">
      <c r="A3083" s="5" t="s">
        <v>3629</v>
      </c>
      <c r="C3083">
        <v>24</v>
      </c>
      <c r="D3083">
        <v>162</v>
      </c>
      <c r="E3083">
        <v>15.61</v>
      </c>
      <c r="F3083">
        <v>152.99</v>
      </c>
      <c r="G3083">
        <v>7.9279999999999999</v>
      </c>
      <c r="H3083">
        <v>-7.54</v>
      </c>
      <c r="I3083">
        <v>2.6</v>
      </c>
      <c r="J3083" s="38" t="s">
        <v>929</v>
      </c>
    </row>
    <row r="3084" spans="1:10" x14ac:dyDescent="0.25">
      <c r="A3084" s="5" t="s">
        <v>3630</v>
      </c>
      <c r="C3084">
        <v>24</v>
      </c>
      <c r="D3084">
        <v>161</v>
      </c>
      <c r="E3084">
        <v>15.65</v>
      </c>
      <c r="F3084">
        <v>151.51</v>
      </c>
      <c r="G3084">
        <v>7.9470000000000001</v>
      </c>
      <c r="H3084">
        <v>-7.5140000000000002</v>
      </c>
      <c r="I3084">
        <v>2.8</v>
      </c>
      <c r="J3084" s="38" t="s">
        <v>929</v>
      </c>
    </row>
    <row r="3085" spans="1:10" x14ac:dyDescent="0.25">
      <c r="A3085" s="5" t="s">
        <v>3631</v>
      </c>
      <c r="C3085">
        <v>24</v>
      </c>
      <c r="D3085">
        <v>160</v>
      </c>
      <c r="E3085">
        <v>15.7</v>
      </c>
      <c r="F3085">
        <v>150.04</v>
      </c>
      <c r="G3085">
        <v>7.968</v>
      </c>
      <c r="H3085">
        <v>-7.4870000000000001</v>
      </c>
      <c r="I3085">
        <v>2.9</v>
      </c>
      <c r="J3085" s="38" t="s">
        <v>929</v>
      </c>
    </row>
    <row r="3086" spans="1:10" x14ac:dyDescent="0.25">
      <c r="A3086" s="5" t="s">
        <v>3632</v>
      </c>
      <c r="C3086">
        <v>24</v>
      </c>
      <c r="D3086">
        <v>159</v>
      </c>
      <c r="E3086">
        <v>15.76</v>
      </c>
      <c r="F3086">
        <v>148.57</v>
      </c>
      <c r="G3086">
        <v>7.9880000000000004</v>
      </c>
      <c r="H3086">
        <v>-7.4580000000000002</v>
      </c>
      <c r="I3086">
        <v>3</v>
      </c>
      <c r="J3086" s="38" t="s">
        <v>929</v>
      </c>
    </row>
    <row r="3087" spans="1:10" x14ac:dyDescent="0.25">
      <c r="A3087" s="5" t="s">
        <v>3633</v>
      </c>
      <c r="C3087">
        <v>24</v>
      </c>
      <c r="D3087">
        <v>158</v>
      </c>
      <c r="E3087">
        <v>15.81</v>
      </c>
      <c r="F3087">
        <v>147.1</v>
      </c>
      <c r="G3087">
        <v>8.01</v>
      </c>
      <c r="H3087">
        <v>-7.4269999999999996</v>
      </c>
      <c r="I3087">
        <v>3.1</v>
      </c>
      <c r="J3087" s="38" t="s">
        <v>929</v>
      </c>
    </row>
    <row r="3088" spans="1:10" x14ac:dyDescent="0.25">
      <c r="A3088" s="5" t="s">
        <v>3634</v>
      </c>
      <c r="C3088">
        <v>24</v>
      </c>
      <c r="D3088">
        <v>157</v>
      </c>
      <c r="E3088">
        <v>15.87</v>
      </c>
      <c r="F3088">
        <v>145.63999999999999</v>
      </c>
      <c r="G3088">
        <v>8.032</v>
      </c>
      <c r="H3088">
        <v>-7.3929999999999998</v>
      </c>
      <c r="I3088">
        <v>3.2</v>
      </c>
      <c r="J3088" s="38" t="s">
        <v>929</v>
      </c>
    </row>
    <row r="3089" spans="1:10" x14ac:dyDescent="0.25">
      <c r="A3089" s="5" t="s">
        <v>3635</v>
      </c>
      <c r="C3089">
        <v>24</v>
      </c>
      <c r="D3089">
        <v>156</v>
      </c>
      <c r="E3089">
        <v>15.93</v>
      </c>
      <c r="F3089">
        <v>144.18</v>
      </c>
      <c r="G3089">
        <v>8.0549999999999997</v>
      </c>
      <c r="H3089">
        <v>-7.3579999999999997</v>
      </c>
      <c r="I3089">
        <v>3.3</v>
      </c>
      <c r="J3089" s="38" t="s">
        <v>929</v>
      </c>
    </row>
    <row r="3090" spans="1:10" x14ac:dyDescent="0.25">
      <c r="A3090" s="5" t="s">
        <v>3636</v>
      </c>
      <c r="C3090">
        <v>24</v>
      </c>
      <c r="D3090">
        <v>155</v>
      </c>
      <c r="E3090">
        <v>16</v>
      </c>
      <c r="F3090">
        <v>142.72999999999999</v>
      </c>
      <c r="G3090">
        <v>8.0779999999999994</v>
      </c>
      <c r="H3090">
        <v>-7.3209999999999997</v>
      </c>
      <c r="I3090">
        <v>3.4</v>
      </c>
      <c r="J3090" s="38" t="s">
        <v>929</v>
      </c>
    </row>
    <row r="3091" spans="1:10" x14ac:dyDescent="0.25">
      <c r="A3091" s="5" t="s">
        <v>3637</v>
      </c>
      <c r="C3091">
        <v>24</v>
      </c>
      <c r="D3091">
        <v>154</v>
      </c>
      <c r="E3091">
        <v>16.07</v>
      </c>
      <c r="F3091">
        <v>141.28</v>
      </c>
      <c r="G3091">
        <v>8.1020000000000003</v>
      </c>
      <c r="H3091">
        <v>-7.282</v>
      </c>
      <c r="I3091">
        <v>3.6</v>
      </c>
      <c r="J3091" s="38" t="s">
        <v>929</v>
      </c>
    </row>
    <row r="3092" spans="1:10" x14ac:dyDescent="0.25">
      <c r="A3092" s="5" t="s">
        <v>3638</v>
      </c>
      <c r="C3092">
        <v>24</v>
      </c>
      <c r="D3092">
        <v>153</v>
      </c>
      <c r="E3092">
        <v>16.14</v>
      </c>
      <c r="F3092">
        <v>139.84</v>
      </c>
      <c r="G3092">
        <v>8.1259999999999994</v>
      </c>
      <c r="H3092">
        <v>-7.2409999999999997</v>
      </c>
      <c r="I3092">
        <v>3.7</v>
      </c>
      <c r="J3092" s="38" t="s">
        <v>929</v>
      </c>
    </row>
    <row r="3093" spans="1:10" x14ac:dyDescent="0.25">
      <c r="A3093" s="5" t="s">
        <v>3639</v>
      </c>
      <c r="C3093">
        <v>24</v>
      </c>
      <c r="D3093">
        <v>152</v>
      </c>
      <c r="E3093">
        <v>16.21</v>
      </c>
      <c r="F3093">
        <v>138.41</v>
      </c>
      <c r="G3093">
        <v>8.1509999999999998</v>
      </c>
      <c r="H3093">
        <v>-7.1970000000000001</v>
      </c>
      <c r="I3093">
        <v>3.9</v>
      </c>
      <c r="J3093" s="38" t="s">
        <v>929</v>
      </c>
    </row>
    <row r="3094" spans="1:10" x14ac:dyDescent="0.25">
      <c r="A3094" s="5" t="s">
        <v>3640</v>
      </c>
      <c r="C3094">
        <v>24</v>
      </c>
      <c r="D3094">
        <v>151</v>
      </c>
      <c r="E3094">
        <v>16.29</v>
      </c>
      <c r="F3094">
        <v>136.97999999999999</v>
      </c>
      <c r="G3094">
        <v>8.1769999999999996</v>
      </c>
      <c r="H3094">
        <v>-7.1509999999999998</v>
      </c>
      <c r="I3094">
        <v>4</v>
      </c>
      <c r="J3094" s="38" t="s">
        <v>929</v>
      </c>
    </row>
    <row r="3095" spans="1:10" x14ac:dyDescent="0.25">
      <c r="A3095" s="5" t="s">
        <v>3641</v>
      </c>
      <c r="C3095">
        <v>24</v>
      </c>
      <c r="D3095">
        <v>150</v>
      </c>
      <c r="E3095">
        <v>16.37</v>
      </c>
      <c r="F3095">
        <v>135.56</v>
      </c>
      <c r="G3095">
        <v>8.2029999999999994</v>
      </c>
      <c r="H3095">
        <v>-7.1040000000000001</v>
      </c>
      <c r="I3095">
        <v>4.2</v>
      </c>
      <c r="J3095" s="38" t="s">
        <v>929</v>
      </c>
    </row>
    <row r="3096" spans="1:10" x14ac:dyDescent="0.25">
      <c r="A3096" s="5" t="s">
        <v>3642</v>
      </c>
      <c r="C3096">
        <v>24</v>
      </c>
      <c r="D3096">
        <v>149</v>
      </c>
      <c r="E3096">
        <v>16.45</v>
      </c>
      <c r="F3096">
        <v>134.15</v>
      </c>
      <c r="G3096">
        <v>8.2289999999999992</v>
      </c>
      <c r="H3096">
        <v>-7.0540000000000003</v>
      </c>
      <c r="I3096">
        <v>4.4000000000000004</v>
      </c>
      <c r="J3096" s="38" t="s">
        <v>929</v>
      </c>
    </row>
    <row r="3097" spans="1:10" x14ac:dyDescent="0.25">
      <c r="A3097" s="5" t="s">
        <v>3643</v>
      </c>
      <c r="C3097">
        <v>24</v>
      </c>
      <c r="D3097">
        <v>148</v>
      </c>
      <c r="E3097">
        <v>16.53</v>
      </c>
      <c r="F3097">
        <v>132.74</v>
      </c>
      <c r="G3097">
        <v>8.2560000000000002</v>
      </c>
      <c r="H3097">
        <v>-7.0019999999999998</v>
      </c>
      <c r="I3097">
        <v>4.5999999999999996</v>
      </c>
      <c r="J3097" s="38" t="s">
        <v>929</v>
      </c>
    </row>
    <row r="3098" spans="1:10" x14ac:dyDescent="0.25">
      <c r="A3098" s="5" t="s">
        <v>3644</v>
      </c>
      <c r="C3098">
        <v>24</v>
      </c>
      <c r="D3098">
        <v>147</v>
      </c>
      <c r="E3098">
        <v>16.62</v>
      </c>
      <c r="F3098">
        <v>131.35</v>
      </c>
      <c r="G3098">
        <v>8.2840000000000007</v>
      </c>
      <c r="H3098">
        <v>-6.9480000000000004</v>
      </c>
      <c r="I3098">
        <v>4.8</v>
      </c>
      <c r="J3098" s="38" t="s">
        <v>929</v>
      </c>
    </row>
    <row r="3099" spans="1:10" x14ac:dyDescent="0.25">
      <c r="A3099" s="5" t="s">
        <v>3645</v>
      </c>
      <c r="C3099">
        <v>24</v>
      </c>
      <c r="D3099">
        <v>146</v>
      </c>
      <c r="E3099">
        <v>16.71</v>
      </c>
      <c r="F3099">
        <v>129.96</v>
      </c>
      <c r="G3099">
        <v>8.3130000000000006</v>
      </c>
      <c r="H3099">
        <v>-6.891</v>
      </c>
      <c r="I3099">
        <v>5</v>
      </c>
      <c r="J3099" s="38" t="s">
        <v>929</v>
      </c>
    </row>
    <row r="3100" spans="1:10" x14ac:dyDescent="0.25">
      <c r="A3100" s="5" t="s">
        <v>3646</v>
      </c>
      <c r="C3100">
        <v>24</v>
      </c>
      <c r="D3100">
        <v>145</v>
      </c>
      <c r="E3100">
        <v>16.8</v>
      </c>
      <c r="F3100">
        <v>128.58000000000001</v>
      </c>
      <c r="G3100">
        <v>8.3420000000000005</v>
      </c>
      <c r="H3100">
        <v>-6.8330000000000002</v>
      </c>
      <c r="I3100">
        <v>5.4</v>
      </c>
      <c r="J3100" s="38" t="s">
        <v>929</v>
      </c>
    </row>
    <row r="3101" spans="1:10" x14ac:dyDescent="0.25">
      <c r="A3101" s="5" t="s">
        <v>3647</v>
      </c>
      <c r="C3101">
        <v>24</v>
      </c>
      <c r="D3101">
        <v>144</v>
      </c>
      <c r="E3101">
        <v>16.899999999999999</v>
      </c>
      <c r="F3101">
        <v>127.21</v>
      </c>
      <c r="G3101">
        <v>8.3710000000000004</v>
      </c>
      <c r="H3101">
        <v>-6.7729999999999997</v>
      </c>
      <c r="I3101">
        <v>5.8</v>
      </c>
      <c r="J3101" s="38" t="s">
        <v>929</v>
      </c>
    </row>
    <row r="3102" spans="1:10" x14ac:dyDescent="0.25">
      <c r="A3102" s="5" t="s">
        <v>3648</v>
      </c>
      <c r="C3102">
        <v>24</v>
      </c>
      <c r="D3102">
        <v>143</v>
      </c>
      <c r="E3102">
        <v>16.989999999999998</v>
      </c>
      <c r="F3102">
        <v>125.87</v>
      </c>
      <c r="G3102">
        <v>8.4019999999999992</v>
      </c>
      <c r="H3102">
        <v>-6.71</v>
      </c>
      <c r="I3102">
        <v>6.6</v>
      </c>
      <c r="J3102" s="38" t="s">
        <v>929</v>
      </c>
    </row>
    <row r="3103" spans="1:10" x14ac:dyDescent="0.25">
      <c r="A3103" s="5" t="s">
        <v>3649</v>
      </c>
      <c r="C3103">
        <v>24</v>
      </c>
      <c r="D3103">
        <v>142</v>
      </c>
      <c r="E3103">
        <v>17.09</v>
      </c>
      <c r="F3103">
        <v>124.55</v>
      </c>
      <c r="G3103">
        <v>8.4320000000000004</v>
      </c>
      <c r="H3103">
        <v>-6.6440000000000001</v>
      </c>
      <c r="I3103">
        <v>7.5</v>
      </c>
      <c r="J3103" s="38" t="s">
        <v>929</v>
      </c>
    </row>
    <row r="3104" spans="1:10" x14ac:dyDescent="0.25">
      <c r="A3104" s="5" t="s">
        <v>3650</v>
      </c>
      <c r="C3104">
        <v>24</v>
      </c>
      <c r="D3104">
        <v>141</v>
      </c>
      <c r="E3104">
        <v>17.190000000000001</v>
      </c>
      <c r="F3104">
        <v>123.24</v>
      </c>
      <c r="G3104">
        <v>8.4610000000000003</v>
      </c>
      <c r="H3104">
        <v>-6.5750000000000002</v>
      </c>
      <c r="I3104">
        <v>8.4</v>
      </c>
      <c r="J3104" s="38" t="s">
        <v>929</v>
      </c>
    </row>
    <row r="3105" spans="1:10" x14ac:dyDescent="0.25">
      <c r="A3105" s="5" t="s">
        <v>3651</v>
      </c>
      <c r="C3105">
        <v>24</v>
      </c>
      <c r="D3105">
        <v>140</v>
      </c>
      <c r="E3105">
        <v>17.29</v>
      </c>
      <c r="F3105">
        <v>121.94</v>
      </c>
      <c r="G3105">
        <v>8.49</v>
      </c>
      <c r="H3105">
        <v>-6.5030000000000001</v>
      </c>
      <c r="I3105">
        <v>9.4</v>
      </c>
      <c r="J3105" s="38" t="s">
        <v>929</v>
      </c>
    </row>
    <row r="3106" spans="1:10" x14ac:dyDescent="0.25">
      <c r="A3106" s="5" t="s">
        <v>3652</v>
      </c>
      <c r="C3106">
        <v>24</v>
      </c>
      <c r="D3106">
        <v>139</v>
      </c>
      <c r="E3106">
        <v>17.39</v>
      </c>
      <c r="F3106">
        <v>120.67</v>
      </c>
      <c r="G3106">
        <v>8.5169999999999995</v>
      </c>
      <c r="H3106">
        <v>-6.4279999999999999</v>
      </c>
      <c r="I3106">
        <v>10.4</v>
      </c>
      <c r="J3106" s="38" t="s">
        <v>929</v>
      </c>
    </row>
    <row r="3107" spans="1:10" x14ac:dyDescent="0.25">
      <c r="A3107" s="5" t="s">
        <v>3653</v>
      </c>
      <c r="C3107">
        <v>24</v>
      </c>
      <c r="D3107">
        <v>138</v>
      </c>
      <c r="E3107">
        <v>17.489999999999998</v>
      </c>
      <c r="F3107">
        <v>119.42</v>
      </c>
      <c r="G3107">
        <v>8.5429999999999993</v>
      </c>
      <c r="H3107">
        <v>-6.3490000000000002</v>
      </c>
      <c r="I3107">
        <v>11.4</v>
      </c>
      <c r="J3107" s="38" t="s">
        <v>929</v>
      </c>
    </row>
    <row r="3108" spans="1:10" x14ac:dyDescent="0.25">
      <c r="A3108" s="5" t="s">
        <v>3654</v>
      </c>
      <c r="C3108">
        <v>24</v>
      </c>
      <c r="D3108">
        <v>137</v>
      </c>
      <c r="E3108">
        <v>17.600000000000001</v>
      </c>
      <c r="F3108">
        <v>118.19</v>
      </c>
      <c r="G3108">
        <v>8.5670000000000002</v>
      </c>
      <c r="H3108">
        <v>-6.2649999999999997</v>
      </c>
      <c r="I3108">
        <v>12.5</v>
      </c>
      <c r="J3108" s="38" t="s">
        <v>929</v>
      </c>
    </row>
    <row r="3109" spans="1:10" x14ac:dyDescent="0.25">
      <c r="A3109" s="5" t="s">
        <v>3655</v>
      </c>
      <c r="C3109">
        <v>24</v>
      </c>
      <c r="D3109">
        <v>136</v>
      </c>
      <c r="E3109">
        <v>17.7</v>
      </c>
      <c r="F3109">
        <v>116.97</v>
      </c>
      <c r="G3109">
        <v>8.5879999999999992</v>
      </c>
      <c r="H3109">
        <v>-6.1769999999999996</v>
      </c>
      <c r="I3109">
        <v>13.6</v>
      </c>
      <c r="J3109" s="38" t="s">
        <v>929</v>
      </c>
    </row>
    <row r="3110" spans="1:10" x14ac:dyDescent="0.25">
      <c r="A3110" s="5" t="s">
        <v>3656</v>
      </c>
      <c r="C3110">
        <v>24</v>
      </c>
      <c r="D3110">
        <v>135</v>
      </c>
      <c r="E3110">
        <v>17.809999999999999</v>
      </c>
      <c r="F3110">
        <v>115.79</v>
      </c>
      <c r="G3110">
        <v>8.6059999999999999</v>
      </c>
      <c r="H3110">
        <v>-6.085</v>
      </c>
      <c r="I3110">
        <v>14.8</v>
      </c>
      <c r="J3110" s="38" t="s">
        <v>929</v>
      </c>
    </row>
    <row r="3111" spans="1:10" x14ac:dyDescent="0.25">
      <c r="A3111" s="5" t="s">
        <v>3657</v>
      </c>
      <c r="C3111">
        <v>24</v>
      </c>
      <c r="D3111">
        <v>134</v>
      </c>
      <c r="E3111">
        <v>17.91</v>
      </c>
      <c r="F3111">
        <v>114.63</v>
      </c>
      <c r="G3111">
        <v>8.6210000000000004</v>
      </c>
      <c r="H3111">
        <v>-5.9889999999999999</v>
      </c>
      <c r="I3111">
        <v>16.100000000000001</v>
      </c>
      <c r="J3111" s="38" t="s">
        <v>929</v>
      </c>
    </row>
    <row r="3112" spans="1:10" x14ac:dyDescent="0.25">
      <c r="A3112" s="5" t="s">
        <v>3658</v>
      </c>
      <c r="C3112">
        <v>24</v>
      </c>
      <c r="D3112">
        <v>133</v>
      </c>
      <c r="E3112">
        <v>18.02</v>
      </c>
      <c r="F3112">
        <v>113.49</v>
      </c>
      <c r="G3112">
        <v>8.6319999999999997</v>
      </c>
      <c r="H3112">
        <v>-5.8869999999999996</v>
      </c>
      <c r="I3112">
        <v>17.399999999999999</v>
      </c>
      <c r="J3112" s="38" t="s">
        <v>929</v>
      </c>
    </row>
    <row r="3113" spans="1:10" x14ac:dyDescent="0.25">
      <c r="A3113" s="5" t="s">
        <v>3659</v>
      </c>
      <c r="C3113">
        <v>24</v>
      </c>
      <c r="D3113">
        <v>132</v>
      </c>
      <c r="E3113">
        <v>18.12</v>
      </c>
      <c r="F3113">
        <v>112.38</v>
      </c>
      <c r="G3113">
        <v>8.6379999999999999</v>
      </c>
      <c r="H3113">
        <v>-5.78</v>
      </c>
      <c r="I3113">
        <v>18.8</v>
      </c>
      <c r="J3113" s="38" t="s">
        <v>929</v>
      </c>
    </row>
    <row r="3114" spans="1:10" x14ac:dyDescent="0.25">
      <c r="A3114" s="5" t="s">
        <v>3660</v>
      </c>
      <c r="C3114">
        <v>24</v>
      </c>
      <c r="D3114">
        <v>131</v>
      </c>
      <c r="E3114">
        <v>18.22</v>
      </c>
      <c r="F3114">
        <v>111.3</v>
      </c>
      <c r="G3114">
        <v>8.6379999999999999</v>
      </c>
      <c r="H3114">
        <v>-5.6669999999999998</v>
      </c>
      <c r="I3114">
        <v>20.3</v>
      </c>
      <c r="J3114" s="38" t="s">
        <v>929</v>
      </c>
    </row>
    <row r="3115" spans="1:10" x14ac:dyDescent="0.25">
      <c r="A3115" s="5" t="s">
        <v>3661</v>
      </c>
      <c r="C3115">
        <v>24</v>
      </c>
      <c r="D3115">
        <v>130</v>
      </c>
      <c r="E3115">
        <v>18.32</v>
      </c>
      <c r="F3115">
        <v>110.31</v>
      </c>
      <c r="G3115">
        <v>8.6129999999999995</v>
      </c>
      <c r="H3115">
        <v>-5.5359999999999996</v>
      </c>
      <c r="I3115">
        <v>21.8</v>
      </c>
      <c r="J3115" s="38" t="s">
        <v>929</v>
      </c>
    </row>
    <row r="3116" spans="1:10" x14ac:dyDescent="0.25">
      <c r="A3116" s="5" t="s">
        <v>3662</v>
      </c>
      <c r="C3116">
        <v>24</v>
      </c>
      <c r="D3116">
        <v>129</v>
      </c>
      <c r="E3116">
        <v>18.420000000000002</v>
      </c>
      <c r="F3116">
        <v>109.24</v>
      </c>
      <c r="G3116">
        <v>8.5640000000000001</v>
      </c>
      <c r="H3116">
        <v>-5.39</v>
      </c>
      <c r="I3116">
        <v>22.2</v>
      </c>
      <c r="J3116" s="38" t="s">
        <v>929</v>
      </c>
    </row>
    <row r="3117" spans="1:10" x14ac:dyDescent="0.25">
      <c r="A3117" s="5" t="s">
        <v>3663</v>
      </c>
      <c r="C3117">
        <v>24</v>
      </c>
      <c r="D3117">
        <v>128</v>
      </c>
      <c r="E3117">
        <v>18.52</v>
      </c>
      <c r="F3117">
        <v>108.1</v>
      </c>
      <c r="G3117">
        <v>8.5169999999999995</v>
      </c>
      <c r="H3117">
        <v>-5.2439999999999998</v>
      </c>
      <c r="I3117">
        <v>22.1</v>
      </c>
      <c r="J3117" s="38" t="s">
        <v>929</v>
      </c>
    </row>
    <row r="3118" spans="1:10" x14ac:dyDescent="0.25">
      <c r="A3118" s="5" t="s">
        <v>3664</v>
      </c>
      <c r="C3118">
        <v>24</v>
      </c>
      <c r="D3118">
        <v>127</v>
      </c>
      <c r="E3118">
        <v>18.62</v>
      </c>
      <c r="F3118">
        <v>106.97</v>
      </c>
      <c r="G3118">
        <v>8.4730000000000008</v>
      </c>
      <c r="H3118">
        <v>-5.0990000000000002</v>
      </c>
      <c r="I3118">
        <v>22.1</v>
      </c>
      <c r="J3118" s="38" t="s">
        <v>929</v>
      </c>
    </row>
    <row r="3119" spans="1:10" x14ac:dyDescent="0.25">
      <c r="A3119" s="5" t="s">
        <v>3665</v>
      </c>
      <c r="C3119">
        <v>24</v>
      </c>
      <c r="D3119">
        <v>126</v>
      </c>
      <c r="E3119">
        <v>18.72</v>
      </c>
      <c r="F3119">
        <v>105.84</v>
      </c>
      <c r="G3119">
        <v>8.4309999999999992</v>
      </c>
      <c r="H3119">
        <v>-4.9550000000000001</v>
      </c>
      <c r="I3119">
        <v>22.1</v>
      </c>
      <c r="J3119" s="38" t="s">
        <v>929</v>
      </c>
    </row>
    <row r="3120" spans="1:10" x14ac:dyDescent="0.25">
      <c r="A3120" s="5" t="s">
        <v>3666</v>
      </c>
      <c r="C3120">
        <v>24</v>
      </c>
      <c r="D3120">
        <v>125</v>
      </c>
      <c r="E3120">
        <v>18.829999999999998</v>
      </c>
      <c r="F3120">
        <v>104.72</v>
      </c>
      <c r="G3120">
        <v>8.391</v>
      </c>
      <c r="H3120">
        <v>-4.8129999999999997</v>
      </c>
      <c r="I3120">
        <v>22.1</v>
      </c>
      <c r="J3120" s="38" t="s">
        <v>929</v>
      </c>
    </row>
    <row r="3121" spans="1:10" x14ac:dyDescent="0.25">
      <c r="A3121" s="5" t="s">
        <v>3667</v>
      </c>
      <c r="C3121">
        <v>24</v>
      </c>
      <c r="D3121">
        <v>124</v>
      </c>
      <c r="E3121">
        <v>18.93</v>
      </c>
      <c r="F3121">
        <v>103.6</v>
      </c>
      <c r="G3121">
        <v>8.3529999999999998</v>
      </c>
      <c r="H3121">
        <v>-4.6710000000000003</v>
      </c>
      <c r="I3121">
        <v>22.1</v>
      </c>
      <c r="J3121" s="38" t="s">
        <v>929</v>
      </c>
    </row>
    <row r="3122" spans="1:10" x14ac:dyDescent="0.25">
      <c r="A3122" s="5" t="s">
        <v>3668</v>
      </c>
      <c r="C3122">
        <v>24</v>
      </c>
      <c r="D3122">
        <v>123</v>
      </c>
      <c r="E3122">
        <v>19.04</v>
      </c>
      <c r="F3122">
        <v>102.49</v>
      </c>
      <c r="G3122">
        <v>8.3160000000000007</v>
      </c>
      <c r="H3122">
        <v>-4.5289999999999999</v>
      </c>
      <c r="I3122">
        <v>22</v>
      </c>
      <c r="J3122" s="38" t="s">
        <v>929</v>
      </c>
    </row>
    <row r="3123" spans="1:10" x14ac:dyDescent="0.25">
      <c r="A3123" s="5" t="s">
        <v>3669</v>
      </c>
      <c r="C3123">
        <v>24</v>
      </c>
      <c r="D3123">
        <v>122</v>
      </c>
      <c r="E3123">
        <v>19.14</v>
      </c>
      <c r="F3123">
        <v>101.38</v>
      </c>
      <c r="G3123">
        <v>8.2810000000000006</v>
      </c>
      <c r="H3123">
        <v>-4.3879999999999999</v>
      </c>
      <c r="I3123">
        <v>22</v>
      </c>
      <c r="J3123" s="38" t="s">
        <v>929</v>
      </c>
    </row>
    <row r="3124" spans="1:10" x14ac:dyDescent="0.25">
      <c r="A3124" s="5" t="s">
        <v>3670</v>
      </c>
      <c r="C3124">
        <v>24</v>
      </c>
      <c r="D3124">
        <v>121</v>
      </c>
      <c r="E3124">
        <v>19.25</v>
      </c>
      <c r="F3124">
        <v>100.28</v>
      </c>
      <c r="G3124">
        <v>8.2469999999999999</v>
      </c>
      <c r="H3124">
        <v>-4.2480000000000002</v>
      </c>
      <c r="I3124">
        <v>22</v>
      </c>
      <c r="J3124" s="38" t="s">
        <v>929</v>
      </c>
    </row>
    <row r="3125" spans="1:10" x14ac:dyDescent="0.25">
      <c r="A3125" s="5" t="s">
        <v>3671</v>
      </c>
      <c r="C3125">
        <v>24</v>
      </c>
      <c r="D3125">
        <v>120</v>
      </c>
      <c r="E3125">
        <v>19.350000000000001</v>
      </c>
      <c r="F3125">
        <v>99.19</v>
      </c>
      <c r="G3125">
        <v>8.2140000000000004</v>
      </c>
      <c r="H3125">
        <v>-4.1070000000000002</v>
      </c>
      <c r="I3125">
        <v>22</v>
      </c>
      <c r="J3125" s="38" t="s">
        <v>929</v>
      </c>
    </row>
    <row r="3126" spans="1:10" x14ac:dyDescent="0.25">
      <c r="A3126" s="5" t="s">
        <v>3672</v>
      </c>
      <c r="C3126">
        <v>24</v>
      </c>
      <c r="D3126">
        <v>119</v>
      </c>
      <c r="E3126">
        <v>19.46</v>
      </c>
      <c r="F3126">
        <v>98.1</v>
      </c>
      <c r="G3126">
        <v>8.1829999999999998</v>
      </c>
      <c r="H3126">
        <v>-3.9670000000000001</v>
      </c>
      <c r="I3126">
        <v>22</v>
      </c>
      <c r="J3126" s="38" t="s">
        <v>929</v>
      </c>
    </row>
    <row r="3127" spans="1:10" x14ac:dyDescent="0.25">
      <c r="A3127" s="5" t="s">
        <v>3673</v>
      </c>
      <c r="C3127">
        <v>24</v>
      </c>
      <c r="D3127">
        <v>118</v>
      </c>
      <c r="E3127">
        <v>19.57</v>
      </c>
      <c r="F3127">
        <v>97.02</v>
      </c>
      <c r="G3127">
        <v>8.1519999999999992</v>
      </c>
      <c r="H3127">
        <v>-3.827</v>
      </c>
      <c r="I3127">
        <v>21.9</v>
      </c>
      <c r="J3127" s="38" t="s">
        <v>929</v>
      </c>
    </row>
    <row r="3128" spans="1:10" x14ac:dyDescent="0.25">
      <c r="A3128" s="5" t="s">
        <v>3674</v>
      </c>
      <c r="C3128">
        <v>24</v>
      </c>
      <c r="D3128">
        <v>117</v>
      </c>
      <c r="E3128">
        <v>19.68</v>
      </c>
      <c r="F3128">
        <v>95.95</v>
      </c>
      <c r="G3128">
        <v>8.1210000000000004</v>
      </c>
      <c r="H3128">
        <v>-3.6869999999999998</v>
      </c>
      <c r="I3128">
        <v>21.9</v>
      </c>
      <c r="J3128" s="38" t="s">
        <v>929</v>
      </c>
    </row>
    <row r="3129" spans="1:10" x14ac:dyDescent="0.25">
      <c r="A3129" s="5" t="s">
        <v>3675</v>
      </c>
      <c r="C3129">
        <v>24</v>
      </c>
      <c r="D3129">
        <v>116</v>
      </c>
      <c r="E3129">
        <v>19.79</v>
      </c>
      <c r="F3129">
        <v>94.88</v>
      </c>
      <c r="G3129">
        <v>8.0920000000000005</v>
      </c>
      <c r="H3129">
        <v>-3.5470000000000002</v>
      </c>
      <c r="I3129">
        <v>21.9</v>
      </c>
      <c r="J3129" s="38" t="s">
        <v>929</v>
      </c>
    </row>
    <row r="3130" spans="1:10" x14ac:dyDescent="0.25">
      <c r="A3130" s="5" t="s">
        <v>3676</v>
      </c>
      <c r="C3130">
        <v>24</v>
      </c>
      <c r="D3130">
        <v>115</v>
      </c>
      <c r="E3130">
        <v>19.89</v>
      </c>
      <c r="F3130">
        <v>93.82</v>
      </c>
      <c r="G3130">
        <v>8.0619999999999994</v>
      </c>
      <c r="H3130">
        <v>-3.407</v>
      </c>
      <c r="I3130">
        <v>21.9</v>
      </c>
      <c r="J3130" s="38" t="s">
        <v>929</v>
      </c>
    </row>
    <row r="3131" spans="1:10" x14ac:dyDescent="0.25">
      <c r="A3131" s="5" t="s">
        <v>3677</v>
      </c>
      <c r="C3131">
        <v>24</v>
      </c>
      <c r="D3131">
        <v>114</v>
      </c>
      <c r="E3131">
        <v>20</v>
      </c>
      <c r="F3131">
        <v>92.77</v>
      </c>
      <c r="G3131">
        <v>8.0340000000000007</v>
      </c>
      <c r="H3131">
        <v>-3.2669999999999999</v>
      </c>
      <c r="I3131">
        <v>21.9</v>
      </c>
      <c r="J3131" s="38" t="s">
        <v>929</v>
      </c>
    </row>
    <row r="3132" spans="1:10" x14ac:dyDescent="0.25">
      <c r="A3132" s="5" t="s">
        <v>3678</v>
      </c>
      <c r="C3132">
        <v>24</v>
      </c>
      <c r="D3132">
        <v>113</v>
      </c>
      <c r="E3132">
        <v>20.11</v>
      </c>
      <c r="F3132">
        <v>91.73</v>
      </c>
      <c r="G3132">
        <v>8.0050000000000008</v>
      </c>
      <c r="H3132">
        <v>-3.1280000000000001</v>
      </c>
      <c r="I3132">
        <v>21.9</v>
      </c>
      <c r="J3132" s="38" t="s">
        <v>929</v>
      </c>
    </row>
    <row r="3133" spans="1:10" x14ac:dyDescent="0.25">
      <c r="A3133" s="5" t="s">
        <v>3679</v>
      </c>
      <c r="C3133">
        <v>24</v>
      </c>
      <c r="D3133">
        <v>112</v>
      </c>
      <c r="E3133">
        <v>20.22</v>
      </c>
      <c r="F3133">
        <v>90.69</v>
      </c>
      <c r="G3133">
        <v>7.9770000000000003</v>
      </c>
      <c r="H3133">
        <v>-2.988</v>
      </c>
      <c r="I3133">
        <v>21.9</v>
      </c>
      <c r="J3133" s="38" t="s">
        <v>929</v>
      </c>
    </row>
    <row r="3134" spans="1:10" x14ac:dyDescent="0.25">
      <c r="A3134" s="5" t="s">
        <v>3680</v>
      </c>
      <c r="C3134">
        <v>24</v>
      </c>
      <c r="D3134">
        <v>111</v>
      </c>
      <c r="E3134">
        <v>20.329999999999998</v>
      </c>
      <c r="F3134">
        <v>89.66</v>
      </c>
      <c r="G3134">
        <v>7.95</v>
      </c>
      <c r="H3134">
        <v>-2.8490000000000002</v>
      </c>
      <c r="I3134">
        <v>21.8</v>
      </c>
      <c r="J3134" s="38" t="s">
        <v>929</v>
      </c>
    </row>
    <row r="3135" spans="1:10" x14ac:dyDescent="0.25">
      <c r="A3135" s="5" t="s">
        <v>3681</v>
      </c>
      <c r="C3135">
        <v>24</v>
      </c>
      <c r="D3135">
        <v>110</v>
      </c>
      <c r="E3135">
        <v>20.440000000000001</v>
      </c>
      <c r="F3135">
        <v>88.64</v>
      </c>
      <c r="G3135">
        <v>7.9210000000000003</v>
      </c>
      <c r="H3135">
        <v>-2.7090000000000001</v>
      </c>
      <c r="I3135">
        <v>21.8</v>
      </c>
      <c r="J3135" s="38" t="s">
        <v>929</v>
      </c>
    </row>
    <row r="3136" spans="1:10" x14ac:dyDescent="0.25">
      <c r="A3136" s="5" t="s">
        <v>3682</v>
      </c>
      <c r="C3136">
        <v>24</v>
      </c>
      <c r="D3136">
        <v>109</v>
      </c>
      <c r="E3136">
        <v>20.55</v>
      </c>
      <c r="F3136">
        <v>87.62</v>
      </c>
      <c r="G3136">
        <v>7.8929999999999998</v>
      </c>
      <c r="H3136">
        <v>-2.57</v>
      </c>
      <c r="I3136">
        <v>21.8</v>
      </c>
      <c r="J3136" s="38" t="s">
        <v>929</v>
      </c>
    </row>
    <row r="3137" spans="1:10" x14ac:dyDescent="0.25">
      <c r="A3137" s="5" t="s">
        <v>3683</v>
      </c>
      <c r="C3137">
        <v>24</v>
      </c>
      <c r="D3137">
        <v>108</v>
      </c>
      <c r="E3137">
        <v>20.65</v>
      </c>
      <c r="F3137">
        <v>86.62</v>
      </c>
      <c r="G3137">
        <v>7.8659999999999997</v>
      </c>
      <c r="H3137">
        <v>-2.431</v>
      </c>
      <c r="I3137">
        <v>21.8</v>
      </c>
      <c r="J3137" s="38" t="s">
        <v>929</v>
      </c>
    </row>
    <row r="3138" spans="1:10" x14ac:dyDescent="0.25">
      <c r="A3138" s="5" t="s">
        <v>3684</v>
      </c>
      <c r="C3138">
        <v>24</v>
      </c>
      <c r="D3138">
        <v>107</v>
      </c>
      <c r="E3138">
        <v>20.76</v>
      </c>
      <c r="F3138">
        <v>85.62</v>
      </c>
      <c r="G3138">
        <v>7.8390000000000004</v>
      </c>
      <c r="H3138">
        <v>-2.2919999999999998</v>
      </c>
      <c r="I3138">
        <v>21.8</v>
      </c>
      <c r="J3138" s="38" t="s">
        <v>929</v>
      </c>
    </row>
    <row r="3139" spans="1:10" x14ac:dyDescent="0.25">
      <c r="A3139" s="5" t="s">
        <v>3685</v>
      </c>
      <c r="C3139">
        <v>24</v>
      </c>
      <c r="D3139">
        <v>106</v>
      </c>
      <c r="E3139">
        <v>20.87</v>
      </c>
      <c r="F3139">
        <v>84.62</v>
      </c>
      <c r="G3139">
        <v>7.8109999999999999</v>
      </c>
      <c r="H3139">
        <v>-2.153</v>
      </c>
      <c r="I3139">
        <v>21.8</v>
      </c>
      <c r="J3139" s="38" t="s">
        <v>929</v>
      </c>
    </row>
    <row r="3140" spans="1:10" x14ac:dyDescent="0.25">
      <c r="A3140" s="5" t="s">
        <v>3686</v>
      </c>
      <c r="C3140">
        <v>24</v>
      </c>
      <c r="D3140">
        <v>105</v>
      </c>
      <c r="E3140">
        <v>20.98</v>
      </c>
      <c r="F3140">
        <v>83.63</v>
      </c>
      <c r="G3140">
        <v>7.7850000000000001</v>
      </c>
      <c r="H3140">
        <v>-2.0150000000000001</v>
      </c>
      <c r="I3140">
        <v>21.8</v>
      </c>
      <c r="J3140" s="38" t="s">
        <v>929</v>
      </c>
    </row>
    <row r="3141" spans="1:10" x14ac:dyDescent="0.25">
      <c r="A3141" s="5" t="s">
        <v>3687</v>
      </c>
      <c r="C3141">
        <v>24</v>
      </c>
      <c r="D3141">
        <v>104</v>
      </c>
      <c r="E3141">
        <v>21.08</v>
      </c>
      <c r="F3141">
        <v>82.65</v>
      </c>
      <c r="G3141">
        <v>7.758</v>
      </c>
      <c r="H3141">
        <v>-1.877</v>
      </c>
      <c r="I3141">
        <v>21.8</v>
      </c>
      <c r="J3141" s="38" t="s">
        <v>929</v>
      </c>
    </row>
    <row r="3142" spans="1:10" x14ac:dyDescent="0.25">
      <c r="A3142" s="5" t="s">
        <v>3688</v>
      </c>
      <c r="C3142">
        <v>24</v>
      </c>
      <c r="D3142">
        <v>103</v>
      </c>
      <c r="E3142">
        <v>21.19</v>
      </c>
      <c r="F3142">
        <v>81.680000000000007</v>
      </c>
      <c r="G3142">
        <v>7.7320000000000002</v>
      </c>
      <c r="H3142">
        <v>-1.7390000000000001</v>
      </c>
      <c r="I3142">
        <v>21.8</v>
      </c>
      <c r="J3142" s="38" t="s">
        <v>929</v>
      </c>
    </row>
    <row r="3143" spans="1:10" x14ac:dyDescent="0.25">
      <c r="A3143" s="5" t="s">
        <v>3689</v>
      </c>
      <c r="C3143">
        <v>24</v>
      </c>
      <c r="D3143">
        <v>102</v>
      </c>
      <c r="E3143">
        <v>21.3</v>
      </c>
      <c r="F3143">
        <v>80.709999999999994</v>
      </c>
      <c r="G3143">
        <v>7.7050000000000001</v>
      </c>
      <c r="H3143">
        <v>-1.6020000000000001</v>
      </c>
      <c r="I3143">
        <v>21.7</v>
      </c>
      <c r="J3143" s="38" t="s">
        <v>929</v>
      </c>
    </row>
    <row r="3144" spans="1:10" x14ac:dyDescent="0.25">
      <c r="A3144" s="5" t="s">
        <v>3690</v>
      </c>
      <c r="C3144">
        <v>24</v>
      </c>
      <c r="D3144">
        <v>101</v>
      </c>
      <c r="E3144">
        <v>21.43</v>
      </c>
      <c r="F3144">
        <v>79.77</v>
      </c>
      <c r="G3144">
        <v>7.6790000000000003</v>
      </c>
      <c r="H3144">
        <v>-1.4650000000000001</v>
      </c>
      <c r="I3144">
        <v>21.7</v>
      </c>
      <c r="J3144" s="38" t="s">
        <v>929</v>
      </c>
    </row>
    <row r="3145" spans="1:10" x14ac:dyDescent="0.25">
      <c r="A3145" s="5" t="s">
        <v>3691</v>
      </c>
      <c r="C3145">
        <v>24</v>
      </c>
      <c r="D3145">
        <v>100</v>
      </c>
      <c r="E3145">
        <v>21.55</v>
      </c>
      <c r="F3145">
        <v>78.84</v>
      </c>
      <c r="G3145">
        <v>7.6539999999999999</v>
      </c>
      <c r="H3145">
        <v>-1.329</v>
      </c>
      <c r="I3145">
        <v>21.7</v>
      </c>
      <c r="J3145" s="38" t="s">
        <v>929</v>
      </c>
    </row>
    <row r="3146" spans="1:10" x14ac:dyDescent="0.25">
      <c r="A3146" s="5" t="s">
        <v>3692</v>
      </c>
      <c r="C3146">
        <v>24</v>
      </c>
      <c r="D3146">
        <v>99</v>
      </c>
      <c r="E3146">
        <v>21.67</v>
      </c>
      <c r="F3146">
        <v>77.900000000000006</v>
      </c>
      <c r="G3146">
        <v>7.6289999999999996</v>
      </c>
      <c r="H3146">
        <v>-1.1930000000000001</v>
      </c>
      <c r="I3146">
        <v>21.7</v>
      </c>
      <c r="J3146" s="38" t="s">
        <v>929</v>
      </c>
    </row>
    <row r="3147" spans="1:10" x14ac:dyDescent="0.25">
      <c r="A3147" s="5" t="s">
        <v>3693</v>
      </c>
      <c r="C3147">
        <v>24</v>
      </c>
      <c r="D3147">
        <v>98</v>
      </c>
      <c r="E3147">
        <v>21.8</v>
      </c>
      <c r="F3147">
        <v>76.98</v>
      </c>
      <c r="G3147">
        <v>7.6040000000000001</v>
      </c>
      <c r="H3147">
        <v>-1.0580000000000001</v>
      </c>
      <c r="I3147">
        <v>21.7</v>
      </c>
      <c r="J3147" s="38" t="s">
        <v>929</v>
      </c>
    </row>
    <row r="3148" spans="1:10" x14ac:dyDescent="0.25">
      <c r="A3148" s="5" t="s">
        <v>3694</v>
      </c>
      <c r="C3148">
        <v>24</v>
      </c>
      <c r="D3148">
        <v>97</v>
      </c>
      <c r="E3148">
        <v>21.92</v>
      </c>
      <c r="F3148">
        <v>76.05</v>
      </c>
      <c r="G3148">
        <v>7.5789999999999997</v>
      </c>
      <c r="H3148">
        <v>-0.92400000000000004</v>
      </c>
      <c r="I3148">
        <v>21.7</v>
      </c>
      <c r="J3148" s="38" t="s">
        <v>929</v>
      </c>
    </row>
    <row r="3149" spans="1:10" x14ac:dyDescent="0.25">
      <c r="A3149" s="5" t="s">
        <v>3695</v>
      </c>
      <c r="C3149">
        <v>24</v>
      </c>
      <c r="D3149">
        <v>96</v>
      </c>
      <c r="E3149">
        <v>22.04</v>
      </c>
      <c r="F3149">
        <v>75.13</v>
      </c>
      <c r="G3149">
        <v>7.5549999999999997</v>
      </c>
      <c r="H3149">
        <v>-0.79</v>
      </c>
      <c r="I3149">
        <v>21.7</v>
      </c>
      <c r="J3149" s="38" t="s">
        <v>929</v>
      </c>
    </row>
    <row r="3150" spans="1:10" x14ac:dyDescent="0.25">
      <c r="A3150" s="5" t="s">
        <v>3696</v>
      </c>
      <c r="C3150">
        <v>24</v>
      </c>
      <c r="D3150">
        <v>95</v>
      </c>
      <c r="E3150">
        <v>22.16</v>
      </c>
      <c r="F3150">
        <v>74.22</v>
      </c>
      <c r="G3150">
        <v>7.5309999999999997</v>
      </c>
      <c r="H3150">
        <v>-0.65600000000000003</v>
      </c>
      <c r="I3150">
        <v>21.7</v>
      </c>
      <c r="J3150" s="38" t="s">
        <v>929</v>
      </c>
    </row>
    <row r="3151" spans="1:10" x14ac:dyDescent="0.25">
      <c r="A3151" s="5" t="s">
        <v>3697</v>
      </c>
      <c r="C3151">
        <v>24</v>
      </c>
      <c r="D3151">
        <v>94</v>
      </c>
      <c r="E3151">
        <v>22.28</v>
      </c>
      <c r="F3151">
        <v>73.290000000000006</v>
      </c>
      <c r="G3151">
        <v>7.5149999999999997</v>
      </c>
      <c r="H3151">
        <v>-0.52400000000000002</v>
      </c>
      <c r="I3151">
        <v>21.7</v>
      </c>
      <c r="J3151" s="38" t="s">
        <v>929</v>
      </c>
    </row>
    <row r="3152" spans="1:10" x14ac:dyDescent="0.25">
      <c r="A3152" s="5" t="s">
        <v>3698</v>
      </c>
      <c r="C3152">
        <v>24</v>
      </c>
      <c r="D3152">
        <v>93</v>
      </c>
      <c r="E3152">
        <v>22.39</v>
      </c>
      <c r="F3152">
        <v>72.38</v>
      </c>
      <c r="G3152">
        <v>7.4889999999999999</v>
      </c>
      <c r="H3152">
        <v>-0.39200000000000002</v>
      </c>
      <c r="I3152">
        <v>21.7</v>
      </c>
      <c r="J3152" s="38" t="s">
        <v>929</v>
      </c>
    </row>
    <row r="3153" spans="1:10" x14ac:dyDescent="0.25">
      <c r="A3153" s="5" t="s">
        <v>3699</v>
      </c>
      <c r="C3153">
        <v>24</v>
      </c>
      <c r="D3153">
        <v>92</v>
      </c>
      <c r="E3153">
        <v>22.51</v>
      </c>
      <c r="F3153">
        <v>71.48</v>
      </c>
      <c r="G3153">
        <v>7.4640000000000004</v>
      </c>
      <c r="H3153">
        <v>-0.26</v>
      </c>
      <c r="I3153">
        <v>21.7</v>
      </c>
      <c r="J3153" s="38" t="s">
        <v>929</v>
      </c>
    </row>
    <row r="3154" spans="1:10" x14ac:dyDescent="0.25">
      <c r="A3154" s="5" t="s">
        <v>3700</v>
      </c>
      <c r="C3154">
        <v>24</v>
      </c>
      <c r="D3154">
        <v>91</v>
      </c>
      <c r="E3154">
        <v>22.62</v>
      </c>
      <c r="F3154">
        <v>70.59</v>
      </c>
      <c r="G3154">
        <v>7.4390000000000001</v>
      </c>
      <c r="H3154">
        <v>-0.13</v>
      </c>
      <c r="I3154">
        <v>21.7</v>
      </c>
      <c r="J3154" s="38" t="s">
        <v>929</v>
      </c>
    </row>
    <row r="3155" spans="1:10" x14ac:dyDescent="0.25">
      <c r="A3155" s="5" t="s">
        <v>3701</v>
      </c>
      <c r="C3155">
        <v>24</v>
      </c>
      <c r="D3155">
        <v>90</v>
      </c>
      <c r="E3155">
        <v>22.73</v>
      </c>
      <c r="F3155">
        <v>69.7</v>
      </c>
      <c r="G3155">
        <v>7.4139999999999997</v>
      </c>
      <c r="H3155">
        <v>0</v>
      </c>
      <c r="I3155">
        <v>21.7</v>
      </c>
      <c r="J3155" s="38" t="s">
        <v>929</v>
      </c>
    </row>
    <row r="3156" spans="1:10" x14ac:dyDescent="0.25">
      <c r="A3156" s="5" t="s">
        <v>3702</v>
      </c>
      <c r="C3156">
        <v>24</v>
      </c>
      <c r="D3156">
        <v>89</v>
      </c>
      <c r="E3156">
        <v>22.84</v>
      </c>
      <c r="F3156">
        <v>68.819999999999993</v>
      </c>
      <c r="G3156">
        <v>7.3890000000000002</v>
      </c>
      <c r="H3156">
        <v>0.129</v>
      </c>
      <c r="I3156">
        <v>21.7</v>
      </c>
      <c r="J3156" s="38" t="s">
        <v>929</v>
      </c>
    </row>
    <row r="3157" spans="1:10" x14ac:dyDescent="0.25">
      <c r="A3157" s="5" t="s">
        <v>3703</v>
      </c>
      <c r="C3157">
        <v>24</v>
      </c>
      <c r="D3157">
        <v>88</v>
      </c>
      <c r="E3157">
        <v>22.95</v>
      </c>
      <c r="F3157">
        <v>67.930000000000007</v>
      </c>
      <c r="G3157">
        <v>7.3639999999999999</v>
      </c>
      <c r="H3157">
        <v>0.25700000000000001</v>
      </c>
      <c r="I3157">
        <v>21.7</v>
      </c>
      <c r="J3157" s="38" t="s">
        <v>929</v>
      </c>
    </row>
    <row r="3158" spans="1:10" x14ac:dyDescent="0.25">
      <c r="A3158" s="5" t="s">
        <v>3704</v>
      </c>
      <c r="C3158">
        <v>24</v>
      </c>
      <c r="D3158">
        <v>87</v>
      </c>
      <c r="E3158">
        <v>23.06</v>
      </c>
      <c r="F3158">
        <v>67.06</v>
      </c>
      <c r="G3158">
        <v>7.3390000000000004</v>
      </c>
      <c r="H3158">
        <v>0.38400000000000001</v>
      </c>
      <c r="I3158">
        <v>21.7</v>
      </c>
      <c r="J3158" s="38" t="s">
        <v>929</v>
      </c>
    </row>
    <row r="3159" spans="1:10" x14ac:dyDescent="0.25">
      <c r="A3159" s="5" t="s">
        <v>3705</v>
      </c>
      <c r="C3159">
        <v>24</v>
      </c>
      <c r="D3159">
        <v>86</v>
      </c>
      <c r="E3159">
        <v>23.16</v>
      </c>
      <c r="F3159">
        <v>66.180000000000007</v>
      </c>
      <c r="G3159">
        <v>7.3140000000000001</v>
      </c>
      <c r="H3159">
        <v>0.51</v>
      </c>
      <c r="I3159">
        <v>21.7</v>
      </c>
      <c r="J3159" s="38" t="s">
        <v>929</v>
      </c>
    </row>
    <row r="3160" spans="1:10" x14ac:dyDescent="0.25">
      <c r="A3160" s="5" t="s">
        <v>3706</v>
      </c>
      <c r="C3160">
        <v>24</v>
      </c>
      <c r="D3160">
        <v>85</v>
      </c>
      <c r="E3160">
        <v>23.27</v>
      </c>
      <c r="F3160">
        <v>65.319999999999993</v>
      </c>
      <c r="G3160">
        <v>7.2889999999999997</v>
      </c>
      <c r="H3160">
        <v>0.63500000000000001</v>
      </c>
      <c r="I3160">
        <v>21.7</v>
      </c>
      <c r="J3160" s="38" t="s">
        <v>929</v>
      </c>
    </row>
    <row r="3161" spans="1:10" x14ac:dyDescent="0.25">
      <c r="A3161" s="5" t="s">
        <v>3707</v>
      </c>
      <c r="C3161">
        <v>24</v>
      </c>
      <c r="D3161">
        <v>84</v>
      </c>
      <c r="E3161">
        <v>23.37</v>
      </c>
      <c r="F3161">
        <v>64.45</v>
      </c>
      <c r="G3161">
        <v>7.2640000000000002</v>
      </c>
      <c r="H3161">
        <v>0.75900000000000001</v>
      </c>
      <c r="I3161">
        <v>21.7</v>
      </c>
      <c r="J3161" s="38" t="s">
        <v>929</v>
      </c>
    </row>
    <row r="3162" spans="1:10" x14ac:dyDescent="0.25">
      <c r="A3162" s="5" t="s">
        <v>3708</v>
      </c>
      <c r="C3162">
        <v>24</v>
      </c>
      <c r="D3162">
        <v>83</v>
      </c>
      <c r="E3162">
        <v>23.47</v>
      </c>
      <c r="F3162">
        <v>63.59</v>
      </c>
      <c r="G3162">
        <v>7.2389999999999999</v>
      </c>
      <c r="H3162">
        <v>0.88200000000000001</v>
      </c>
      <c r="I3162">
        <v>21.7</v>
      </c>
      <c r="J3162" s="38" t="s">
        <v>929</v>
      </c>
    </row>
    <row r="3163" spans="1:10" x14ac:dyDescent="0.25">
      <c r="A3163" s="5" t="s">
        <v>3709</v>
      </c>
      <c r="C3163">
        <v>24</v>
      </c>
      <c r="D3163">
        <v>82</v>
      </c>
      <c r="E3163">
        <v>23.57</v>
      </c>
      <c r="F3163">
        <v>62.74</v>
      </c>
      <c r="G3163">
        <v>7.2140000000000004</v>
      </c>
      <c r="H3163">
        <v>1.004</v>
      </c>
      <c r="I3163">
        <v>21.7</v>
      </c>
      <c r="J3163" s="38" t="s">
        <v>929</v>
      </c>
    </row>
    <row r="3164" spans="1:10" x14ac:dyDescent="0.25">
      <c r="A3164" s="5" t="s">
        <v>3710</v>
      </c>
      <c r="C3164">
        <v>24</v>
      </c>
      <c r="D3164">
        <v>81</v>
      </c>
      <c r="E3164">
        <v>23.67</v>
      </c>
      <c r="F3164">
        <v>61.89</v>
      </c>
      <c r="G3164">
        <v>7.1879999999999997</v>
      </c>
      <c r="H3164">
        <v>1.125</v>
      </c>
      <c r="I3164">
        <v>21.7</v>
      </c>
      <c r="J3164" s="38" t="s">
        <v>929</v>
      </c>
    </row>
    <row r="3165" spans="1:10" x14ac:dyDescent="0.25">
      <c r="A3165" s="5" t="s">
        <v>3711</v>
      </c>
      <c r="C3165">
        <v>24</v>
      </c>
      <c r="D3165">
        <v>80</v>
      </c>
      <c r="E3165">
        <v>23.77</v>
      </c>
      <c r="F3165">
        <v>61.04</v>
      </c>
      <c r="G3165">
        <v>7.1630000000000003</v>
      </c>
      <c r="H3165">
        <v>1.244</v>
      </c>
      <c r="I3165">
        <v>21.7</v>
      </c>
      <c r="J3165" s="38" t="s">
        <v>929</v>
      </c>
    </row>
    <row r="3166" spans="1:10" x14ac:dyDescent="0.25">
      <c r="A3166" s="5" t="s">
        <v>3712</v>
      </c>
      <c r="C3166">
        <v>24</v>
      </c>
      <c r="D3166">
        <v>79</v>
      </c>
      <c r="E3166">
        <v>23.86</v>
      </c>
      <c r="F3166">
        <v>60.2</v>
      </c>
      <c r="G3166">
        <v>7.1369999999999996</v>
      </c>
      <c r="H3166">
        <v>1.3620000000000001</v>
      </c>
      <c r="I3166">
        <v>21.7</v>
      </c>
      <c r="J3166" s="38" t="s">
        <v>929</v>
      </c>
    </row>
    <row r="3167" spans="1:10" x14ac:dyDescent="0.25">
      <c r="A3167" s="5" t="s">
        <v>3713</v>
      </c>
      <c r="C3167">
        <v>24</v>
      </c>
      <c r="D3167">
        <v>78</v>
      </c>
      <c r="E3167">
        <v>23.96</v>
      </c>
      <c r="F3167">
        <v>59.36</v>
      </c>
      <c r="G3167">
        <v>7.1109999999999998</v>
      </c>
      <c r="H3167">
        <v>1.478</v>
      </c>
      <c r="I3167">
        <v>21.7</v>
      </c>
      <c r="J3167" s="38" t="s">
        <v>929</v>
      </c>
    </row>
    <row r="3168" spans="1:10" x14ac:dyDescent="0.25">
      <c r="A3168" s="5" t="s">
        <v>3714</v>
      </c>
      <c r="C3168">
        <v>24</v>
      </c>
      <c r="D3168">
        <v>77</v>
      </c>
      <c r="E3168">
        <v>24.05</v>
      </c>
      <c r="F3168">
        <v>58.53</v>
      </c>
      <c r="G3168">
        <v>7.085</v>
      </c>
      <c r="H3168">
        <v>1.5940000000000001</v>
      </c>
      <c r="I3168">
        <v>21.7</v>
      </c>
      <c r="J3168" s="38" t="s">
        <v>929</v>
      </c>
    </row>
    <row r="3169" spans="1:10" x14ac:dyDescent="0.25">
      <c r="A3169" s="5" t="s">
        <v>3715</v>
      </c>
      <c r="C3169">
        <v>24</v>
      </c>
      <c r="D3169">
        <v>76</v>
      </c>
      <c r="E3169">
        <v>24.14</v>
      </c>
      <c r="F3169">
        <v>57.7</v>
      </c>
      <c r="G3169">
        <v>7.0579999999999998</v>
      </c>
      <c r="H3169">
        <v>1.708</v>
      </c>
      <c r="I3169">
        <v>21.7</v>
      </c>
      <c r="J3169" s="38" t="s">
        <v>929</v>
      </c>
    </row>
    <row r="3170" spans="1:10" x14ac:dyDescent="0.25">
      <c r="A3170" s="5" t="s">
        <v>3716</v>
      </c>
      <c r="C3170">
        <v>24</v>
      </c>
      <c r="D3170">
        <v>75</v>
      </c>
      <c r="E3170">
        <v>24.23</v>
      </c>
      <c r="F3170">
        <v>56.88</v>
      </c>
      <c r="G3170">
        <v>7.0309999999999997</v>
      </c>
      <c r="H3170">
        <v>1.82</v>
      </c>
      <c r="I3170">
        <v>21.7</v>
      </c>
      <c r="J3170" s="38" t="s">
        <v>929</v>
      </c>
    </row>
    <row r="3171" spans="1:10" x14ac:dyDescent="0.25">
      <c r="A3171" s="5" t="s">
        <v>3717</v>
      </c>
      <c r="C3171">
        <v>24</v>
      </c>
      <c r="D3171">
        <v>74</v>
      </c>
      <c r="E3171">
        <v>24.32</v>
      </c>
      <c r="F3171">
        <v>56.06</v>
      </c>
      <c r="G3171">
        <v>7.0039999999999996</v>
      </c>
      <c r="H3171">
        <v>1.931</v>
      </c>
      <c r="I3171">
        <v>21.7</v>
      </c>
      <c r="J3171" s="38" t="s">
        <v>929</v>
      </c>
    </row>
    <row r="3172" spans="1:10" x14ac:dyDescent="0.25">
      <c r="A3172" s="5" t="s">
        <v>3718</v>
      </c>
      <c r="C3172">
        <v>24</v>
      </c>
      <c r="D3172">
        <v>73</v>
      </c>
      <c r="E3172">
        <v>24.41</v>
      </c>
      <c r="F3172">
        <v>55.25</v>
      </c>
      <c r="G3172">
        <v>6.976</v>
      </c>
      <c r="H3172">
        <v>2.04</v>
      </c>
      <c r="I3172">
        <v>21.7</v>
      </c>
      <c r="J3172" s="38" t="s">
        <v>929</v>
      </c>
    </row>
    <row r="3173" spans="1:10" x14ac:dyDescent="0.25">
      <c r="A3173" s="5" t="s">
        <v>3719</v>
      </c>
      <c r="C3173">
        <v>24</v>
      </c>
      <c r="D3173">
        <v>72</v>
      </c>
      <c r="E3173">
        <v>24.5</v>
      </c>
      <c r="F3173">
        <v>54.44</v>
      </c>
      <c r="G3173">
        <v>6.9480000000000004</v>
      </c>
      <c r="H3173">
        <v>2.1469999999999998</v>
      </c>
      <c r="I3173">
        <v>21.7</v>
      </c>
      <c r="J3173" s="38" t="s">
        <v>929</v>
      </c>
    </row>
    <row r="3174" spans="1:10" x14ac:dyDescent="0.25">
      <c r="A3174" s="5" t="s">
        <v>3720</v>
      </c>
      <c r="C3174">
        <v>24</v>
      </c>
      <c r="D3174">
        <v>71</v>
      </c>
      <c r="E3174">
        <v>24.59</v>
      </c>
      <c r="F3174">
        <v>53.63</v>
      </c>
      <c r="G3174">
        <v>6.92</v>
      </c>
      <c r="H3174">
        <v>2.2530000000000001</v>
      </c>
      <c r="I3174">
        <v>21.6</v>
      </c>
      <c r="J3174" s="38" t="s">
        <v>929</v>
      </c>
    </row>
    <row r="3175" spans="1:10" x14ac:dyDescent="0.25">
      <c r="A3175" s="5" t="s">
        <v>3721</v>
      </c>
      <c r="C3175">
        <v>24</v>
      </c>
      <c r="D3175">
        <v>70</v>
      </c>
      <c r="E3175">
        <v>24.67</v>
      </c>
      <c r="F3175">
        <v>52.83</v>
      </c>
      <c r="G3175">
        <v>6.89</v>
      </c>
      <c r="H3175">
        <v>2.3570000000000002</v>
      </c>
      <c r="I3175">
        <v>21.6</v>
      </c>
      <c r="J3175" s="38" t="s">
        <v>929</v>
      </c>
    </row>
    <row r="3176" spans="1:10" x14ac:dyDescent="0.25">
      <c r="A3176" s="5" t="s">
        <v>3722</v>
      </c>
      <c r="C3176">
        <v>24</v>
      </c>
      <c r="D3176">
        <v>69</v>
      </c>
      <c r="E3176">
        <v>24.76</v>
      </c>
      <c r="F3176">
        <v>52.04</v>
      </c>
      <c r="G3176">
        <v>6.86</v>
      </c>
      <c r="H3176">
        <v>2.4590000000000001</v>
      </c>
      <c r="I3176">
        <v>21.6</v>
      </c>
      <c r="J3176" s="38" t="s">
        <v>929</v>
      </c>
    </row>
    <row r="3177" spans="1:10" x14ac:dyDescent="0.25">
      <c r="A3177" s="5" t="s">
        <v>3723</v>
      </c>
      <c r="C3177">
        <v>24</v>
      </c>
      <c r="D3177">
        <v>68</v>
      </c>
      <c r="E3177">
        <v>24.84</v>
      </c>
      <c r="F3177">
        <v>51.25</v>
      </c>
      <c r="G3177">
        <v>6.8289999999999997</v>
      </c>
      <c r="H3177">
        <v>2.5579999999999998</v>
      </c>
      <c r="I3177">
        <v>21.6</v>
      </c>
      <c r="J3177" s="38" t="s">
        <v>929</v>
      </c>
    </row>
    <row r="3178" spans="1:10" x14ac:dyDescent="0.25">
      <c r="A3178" s="5" t="s">
        <v>3724</v>
      </c>
      <c r="C3178">
        <v>24</v>
      </c>
      <c r="D3178">
        <v>67</v>
      </c>
      <c r="E3178">
        <v>24.92</v>
      </c>
      <c r="F3178">
        <v>50.46</v>
      </c>
      <c r="G3178">
        <v>6.7969999999999997</v>
      </c>
      <c r="H3178">
        <v>2.6560000000000001</v>
      </c>
      <c r="I3178">
        <v>21.6</v>
      </c>
      <c r="J3178" s="38" t="s">
        <v>929</v>
      </c>
    </row>
    <row r="3179" spans="1:10" x14ac:dyDescent="0.25">
      <c r="A3179" s="5" t="s">
        <v>3725</v>
      </c>
      <c r="C3179">
        <v>24</v>
      </c>
      <c r="D3179">
        <v>66</v>
      </c>
      <c r="E3179">
        <v>25</v>
      </c>
      <c r="F3179">
        <v>49.68</v>
      </c>
      <c r="G3179">
        <v>6.7640000000000002</v>
      </c>
      <c r="H3179">
        <v>2.7509999999999999</v>
      </c>
      <c r="I3179">
        <v>21.6</v>
      </c>
      <c r="J3179" s="38" t="s">
        <v>929</v>
      </c>
    </row>
    <row r="3180" spans="1:10" x14ac:dyDescent="0.25">
      <c r="A3180" s="5" t="s">
        <v>3726</v>
      </c>
      <c r="C3180">
        <v>24</v>
      </c>
      <c r="D3180">
        <v>65</v>
      </c>
      <c r="E3180">
        <v>25.09</v>
      </c>
      <c r="F3180">
        <v>48.91</v>
      </c>
      <c r="G3180">
        <v>6.73</v>
      </c>
      <c r="H3180">
        <v>2.8439999999999999</v>
      </c>
      <c r="I3180">
        <v>21.6</v>
      </c>
      <c r="J3180" s="38" t="s">
        <v>929</v>
      </c>
    </row>
    <row r="3181" spans="1:10" x14ac:dyDescent="0.25">
      <c r="A3181" s="5" t="s">
        <v>3727</v>
      </c>
      <c r="C3181">
        <v>24</v>
      </c>
      <c r="D3181">
        <v>64</v>
      </c>
      <c r="E3181">
        <v>25.16</v>
      </c>
      <c r="F3181">
        <v>48.14</v>
      </c>
      <c r="G3181">
        <v>6.694</v>
      </c>
      <c r="H3181">
        <v>2.9350000000000001</v>
      </c>
      <c r="I3181">
        <v>21.6</v>
      </c>
      <c r="J3181" s="38" t="s">
        <v>929</v>
      </c>
    </row>
    <row r="3182" spans="1:10" x14ac:dyDescent="0.25">
      <c r="A3182" s="5" t="s">
        <v>3728</v>
      </c>
      <c r="C3182">
        <v>24</v>
      </c>
      <c r="D3182">
        <v>63</v>
      </c>
      <c r="E3182">
        <v>25.24</v>
      </c>
      <c r="F3182">
        <v>47.38</v>
      </c>
      <c r="G3182">
        <v>6.657</v>
      </c>
      <c r="H3182">
        <v>3.0219999999999998</v>
      </c>
      <c r="I3182">
        <v>21.6</v>
      </c>
      <c r="J3182" s="38" t="s">
        <v>929</v>
      </c>
    </row>
    <row r="3183" spans="1:10" x14ac:dyDescent="0.25">
      <c r="A3183" s="5" t="s">
        <v>3729</v>
      </c>
      <c r="C3183">
        <v>24</v>
      </c>
      <c r="D3183">
        <v>62</v>
      </c>
      <c r="E3183">
        <v>25.32</v>
      </c>
      <c r="F3183">
        <v>46.62</v>
      </c>
      <c r="G3183">
        <v>6.617</v>
      </c>
      <c r="H3183">
        <v>3.1070000000000002</v>
      </c>
      <c r="I3183">
        <v>21.6</v>
      </c>
      <c r="J3183" s="38" t="s">
        <v>929</v>
      </c>
    </row>
    <row r="3184" spans="1:10" x14ac:dyDescent="0.25">
      <c r="A3184" s="5" t="s">
        <v>3730</v>
      </c>
      <c r="C3184">
        <v>24</v>
      </c>
      <c r="D3184">
        <v>61</v>
      </c>
      <c r="E3184">
        <v>25.39</v>
      </c>
      <c r="F3184">
        <v>45.87</v>
      </c>
      <c r="G3184">
        <v>6.5759999999999996</v>
      </c>
      <c r="H3184">
        <v>3.1880000000000002</v>
      </c>
      <c r="I3184">
        <v>21.6</v>
      </c>
      <c r="J3184" s="38" t="s">
        <v>929</v>
      </c>
    </row>
    <row r="3185" spans="1:10" x14ac:dyDescent="0.25">
      <c r="A3185" s="5" t="s">
        <v>3731</v>
      </c>
      <c r="C3185">
        <v>24</v>
      </c>
      <c r="D3185">
        <v>60</v>
      </c>
      <c r="E3185">
        <v>25.47</v>
      </c>
      <c r="F3185">
        <v>45.12</v>
      </c>
      <c r="G3185">
        <v>6.5330000000000004</v>
      </c>
      <c r="H3185">
        <v>3.266</v>
      </c>
      <c r="I3185">
        <v>21.5</v>
      </c>
      <c r="J3185" s="38" t="s">
        <v>929</v>
      </c>
    </row>
    <row r="3186" spans="1:10" x14ac:dyDescent="0.25">
      <c r="A3186" s="5" t="s">
        <v>3732</v>
      </c>
      <c r="C3186">
        <v>24</v>
      </c>
      <c r="D3186">
        <v>175.3</v>
      </c>
      <c r="E3186">
        <v>15.27</v>
      </c>
      <c r="F3186">
        <v>172.92</v>
      </c>
      <c r="G3186">
        <v>7.7240000000000002</v>
      </c>
      <c r="H3186">
        <v>-7.6980000000000004</v>
      </c>
      <c r="I3186">
        <v>1.2</v>
      </c>
      <c r="J3186" s="38" t="s">
        <v>1051</v>
      </c>
    </row>
    <row r="3187" spans="1:10" x14ac:dyDescent="0.25">
      <c r="A3187" s="5" t="s">
        <v>3733</v>
      </c>
      <c r="C3187">
        <v>24</v>
      </c>
      <c r="D3187">
        <v>180</v>
      </c>
      <c r="E3187">
        <v>15.27</v>
      </c>
      <c r="F3187">
        <v>180</v>
      </c>
      <c r="G3187">
        <v>7.6749999999999998</v>
      </c>
      <c r="H3187">
        <v>-7.6749999999999998</v>
      </c>
      <c r="I3187">
        <v>0.7</v>
      </c>
      <c r="J3187" s="38" t="s">
        <v>1053</v>
      </c>
    </row>
    <row r="3188" spans="1:10" x14ac:dyDescent="0.25">
      <c r="A3188" s="5" t="s">
        <v>3734</v>
      </c>
      <c r="C3188">
        <v>24</v>
      </c>
      <c r="D3188">
        <v>179</v>
      </c>
      <c r="E3188">
        <v>15.26</v>
      </c>
      <c r="F3188">
        <v>178.5</v>
      </c>
      <c r="G3188">
        <v>7.6829999999999998</v>
      </c>
      <c r="H3188">
        <v>-7.6820000000000004</v>
      </c>
      <c r="I3188">
        <v>0.8</v>
      </c>
      <c r="J3188" s="38" t="s">
        <v>1053</v>
      </c>
    </row>
    <row r="3189" spans="1:10" x14ac:dyDescent="0.25">
      <c r="A3189" s="5" t="s">
        <v>3735</v>
      </c>
      <c r="C3189">
        <v>24</v>
      </c>
      <c r="D3189">
        <v>178</v>
      </c>
      <c r="E3189">
        <v>15.26</v>
      </c>
      <c r="F3189">
        <v>176.99</v>
      </c>
      <c r="G3189">
        <v>7.6929999999999996</v>
      </c>
      <c r="H3189">
        <v>-7.6879999999999997</v>
      </c>
      <c r="I3189">
        <v>0.9</v>
      </c>
      <c r="J3189" s="38" t="s">
        <v>1053</v>
      </c>
    </row>
    <row r="3190" spans="1:10" x14ac:dyDescent="0.25">
      <c r="A3190" s="5" t="s">
        <v>3736</v>
      </c>
      <c r="C3190">
        <v>24</v>
      </c>
      <c r="D3190">
        <v>177</v>
      </c>
      <c r="E3190">
        <v>15.25</v>
      </c>
      <c r="F3190">
        <v>175.48</v>
      </c>
      <c r="G3190">
        <v>7.7030000000000003</v>
      </c>
      <c r="H3190">
        <v>-7.6929999999999996</v>
      </c>
      <c r="I3190">
        <v>1</v>
      </c>
      <c r="J3190" s="38" t="s">
        <v>1053</v>
      </c>
    </row>
    <row r="3191" spans="1:10" x14ac:dyDescent="0.25">
      <c r="A3191" s="5" t="s">
        <v>3737</v>
      </c>
      <c r="C3191">
        <v>24</v>
      </c>
      <c r="D3191">
        <v>176</v>
      </c>
      <c r="E3191">
        <v>15.26</v>
      </c>
      <c r="F3191">
        <v>173.98</v>
      </c>
      <c r="G3191">
        <v>7.7140000000000004</v>
      </c>
      <c r="H3191">
        <v>-7.6950000000000003</v>
      </c>
      <c r="I3191">
        <v>1.2</v>
      </c>
      <c r="J3191" s="38" t="s">
        <v>1053</v>
      </c>
    </row>
    <row r="3192" spans="1:10" x14ac:dyDescent="0.25">
      <c r="A3192" s="5" t="s">
        <v>3738</v>
      </c>
      <c r="C3192">
        <v>24</v>
      </c>
      <c r="D3192">
        <v>175</v>
      </c>
      <c r="E3192">
        <v>15.26</v>
      </c>
      <c r="F3192">
        <v>172.47</v>
      </c>
      <c r="G3192">
        <v>7.726</v>
      </c>
      <c r="H3192">
        <v>-7.6959999999999997</v>
      </c>
      <c r="I3192">
        <v>1.3</v>
      </c>
      <c r="J3192" s="38" t="s">
        <v>1053</v>
      </c>
    </row>
    <row r="3193" spans="1:10" x14ac:dyDescent="0.25">
      <c r="A3193" s="5" t="s">
        <v>3739</v>
      </c>
      <c r="C3193">
        <v>24</v>
      </c>
      <c r="D3193">
        <v>174</v>
      </c>
      <c r="E3193">
        <v>15.27</v>
      </c>
      <c r="F3193">
        <v>170.96</v>
      </c>
      <c r="G3193">
        <v>7.7380000000000004</v>
      </c>
      <c r="H3193">
        <v>-7.6950000000000003</v>
      </c>
      <c r="I3193">
        <v>1.4</v>
      </c>
      <c r="J3193" s="38" t="s">
        <v>1053</v>
      </c>
    </row>
    <row r="3194" spans="1:10" x14ac:dyDescent="0.25">
      <c r="A3194" s="5" t="s">
        <v>3740</v>
      </c>
      <c r="C3194">
        <v>24</v>
      </c>
      <c r="D3194">
        <v>173</v>
      </c>
      <c r="E3194">
        <v>15.28</v>
      </c>
      <c r="F3194">
        <v>169.46</v>
      </c>
      <c r="G3194">
        <v>7.7510000000000003</v>
      </c>
      <c r="H3194">
        <v>-7.6929999999999996</v>
      </c>
      <c r="I3194">
        <v>1.5</v>
      </c>
      <c r="J3194" s="38" t="s">
        <v>1053</v>
      </c>
    </row>
    <row r="3195" spans="1:10" x14ac:dyDescent="0.25">
      <c r="A3195" s="5" t="s">
        <v>3741</v>
      </c>
      <c r="C3195">
        <v>24</v>
      </c>
      <c r="D3195">
        <v>172</v>
      </c>
      <c r="E3195">
        <v>15.29</v>
      </c>
      <c r="F3195">
        <v>167.95</v>
      </c>
      <c r="G3195">
        <v>7.7640000000000002</v>
      </c>
      <c r="H3195">
        <v>-7.6890000000000001</v>
      </c>
      <c r="I3195">
        <v>1.6</v>
      </c>
      <c r="J3195" s="38" t="s">
        <v>1053</v>
      </c>
    </row>
    <row r="3196" spans="1:10" x14ac:dyDescent="0.25">
      <c r="A3196" s="5" t="s">
        <v>3742</v>
      </c>
      <c r="C3196">
        <v>24</v>
      </c>
      <c r="D3196">
        <v>171</v>
      </c>
      <c r="E3196">
        <v>15.31</v>
      </c>
      <c r="F3196">
        <v>166.44</v>
      </c>
      <c r="G3196">
        <v>7.7779999999999996</v>
      </c>
      <c r="H3196">
        <v>-7.6829999999999998</v>
      </c>
      <c r="I3196">
        <v>1.7</v>
      </c>
      <c r="J3196" s="38" t="s">
        <v>1053</v>
      </c>
    </row>
    <row r="3197" spans="1:10" x14ac:dyDescent="0.25">
      <c r="A3197" s="5" t="s">
        <v>3743</v>
      </c>
      <c r="C3197">
        <v>24</v>
      </c>
      <c r="D3197">
        <v>170</v>
      </c>
      <c r="E3197">
        <v>15.33</v>
      </c>
      <c r="F3197">
        <v>164.94</v>
      </c>
      <c r="G3197">
        <v>7.7930000000000001</v>
      </c>
      <c r="H3197">
        <v>-7.6749999999999998</v>
      </c>
      <c r="I3197">
        <v>1.8</v>
      </c>
      <c r="J3197" s="38" t="s">
        <v>1053</v>
      </c>
    </row>
    <row r="3198" spans="1:10" x14ac:dyDescent="0.25">
      <c r="A3198" s="5" t="s">
        <v>3744</v>
      </c>
      <c r="C3198">
        <v>24</v>
      </c>
      <c r="D3198">
        <v>169</v>
      </c>
      <c r="E3198">
        <v>15.35</v>
      </c>
      <c r="F3198">
        <v>163.44</v>
      </c>
      <c r="G3198">
        <v>7.8079999999999998</v>
      </c>
      <c r="H3198">
        <v>-7.665</v>
      </c>
      <c r="I3198">
        <v>1.9</v>
      </c>
      <c r="J3198" s="38" t="s">
        <v>1053</v>
      </c>
    </row>
    <row r="3199" spans="1:10" x14ac:dyDescent="0.25">
      <c r="A3199" s="5" t="s">
        <v>3745</v>
      </c>
      <c r="C3199">
        <v>24</v>
      </c>
      <c r="D3199">
        <v>168</v>
      </c>
      <c r="E3199">
        <v>15.37</v>
      </c>
      <c r="F3199">
        <v>161.93</v>
      </c>
      <c r="G3199">
        <v>7.8239999999999998</v>
      </c>
      <c r="H3199">
        <v>-7.6529999999999996</v>
      </c>
      <c r="I3199">
        <v>2</v>
      </c>
      <c r="J3199" s="38" t="s">
        <v>1053</v>
      </c>
    </row>
    <row r="3200" spans="1:10" x14ac:dyDescent="0.25">
      <c r="A3200" s="5" t="s">
        <v>3746</v>
      </c>
      <c r="C3200">
        <v>24</v>
      </c>
      <c r="D3200">
        <v>167</v>
      </c>
      <c r="E3200">
        <v>15.4</v>
      </c>
      <c r="F3200">
        <v>160.43</v>
      </c>
      <c r="G3200">
        <v>7.8410000000000002</v>
      </c>
      <c r="H3200">
        <v>-7.64</v>
      </c>
      <c r="I3200">
        <v>2.1</v>
      </c>
      <c r="J3200" s="38" t="s">
        <v>1053</v>
      </c>
    </row>
    <row r="3201" spans="1:10" x14ac:dyDescent="0.25">
      <c r="A3201" s="5" t="s">
        <v>3747</v>
      </c>
      <c r="C3201">
        <v>24</v>
      </c>
      <c r="D3201">
        <v>166</v>
      </c>
      <c r="E3201">
        <v>15.43</v>
      </c>
      <c r="F3201">
        <v>158.94</v>
      </c>
      <c r="G3201">
        <v>7.8579999999999997</v>
      </c>
      <c r="H3201">
        <v>-7.625</v>
      </c>
      <c r="I3201">
        <v>2.2000000000000002</v>
      </c>
      <c r="J3201" s="38" t="s">
        <v>1053</v>
      </c>
    </row>
    <row r="3202" spans="1:10" x14ac:dyDescent="0.25">
      <c r="A3202" s="5" t="s">
        <v>3748</v>
      </c>
      <c r="C3202">
        <v>24</v>
      </c>
      <c r="D3202">
        <v>165</v>
      </c>
      <c r="E3202">
        <v>15.47</v>
      </c>
      <c r="F3202">
        <v>157.44</v>
      </c>
      <c r="G3202">
        <v>7.8760000000000003</v>
      </c>
      <c r="H3202">
        <v>-7.6070000000000002</v>
      </c>
      <c r="I3202">
        <v>2.2999999999999998</v>
      </c>
      <c r="J3202" s="38" t="s">
        <v>1053</v>
      </c>
    </row>
    <row r="3203" spans="1:10" x14ac:dyDescent="0.25">
      <c r="A3203" s="5" t="s">
        <v>3749</v>
      </c>
      <c r="C3203">
        <v>24</v>
      </c>
      <c r="D3203">
        <v>164</v>
      </c>
      <c r="E3203">
        <v>15.5</v>
      </c>
      <c r="F3203">
        <v>155.94999999999999</v>
      </c>
      <c r="G3203">
        <v>7.8940000000000001</v>
      </c>
      <c r="H3203">
        <v>-7.5880000000000001</v>
      </c>
      <c r="I3203">
        <v>2.4</v>
      </c>
      <c r="J3203" s="38" t="s">
        <v>1053</v>
      </c>
    </row>
    <row r="3204" spans="1:10" x14ac:dyDescent="0.25">
      <c r="A3204" s="5" t="s">
        <v>3750</v>
      </c>
      <c r="C3204">
        <v>24</v>
      </c>
      <c r="D3204">
        <v>163</v>
      </c>
      <c r="E3204">
        <v>15.54</v>
      </c>
      <c r="F3204">
        <v>154.46</v>
      </c>
      <c r="G3204">
        <v>7.9130000000000003</v>
      </c>
      <c r="H3204">
        <v>-7.5670000000000002</v>
      </c>
      <c r="I3204">
        <v>2.5</v>
      </c>
      <c r="J3204" s="38" t="s">
        <v>1053</v>
      </c>
    </row>
    <row r="3205" spans="1:10" x14ac:dyDescent="0.25">
      <c r="A3205" s="5" t="s">
        <v>3751</v>
      </c>
      <c r="C3205">
        <v>24</v>
      </c>
      <c r="D3205">
        <v>162</v>
      </c>
      <c r="E3205">
        <v>15.59</v>
      </c>
      <c r="F3205">
        <v>152.97999999999999</v>
      </c>
      <c r="G3205">
        <v>7.9320000000000004</v>
      </c>
      <c r="H3205">
        <v>-7.5439999999999996</v>
      </c>
      <c r="I3205">
        <v>2.6</v>
      </c>
      <c r="J3205" s="38" t="s">
        <v>1053</v>
      </c>
    </row>
    <row r="3206" spans="1:10" x14ac:dyDescent="0.25">
      <c r="A3206" s="5" t="s">
        <v>3752</v>
      </c>
      <c r="C3206">
        <v>24</v>
      </c>
      <c r="D3206">
        <v>161</v>
      </c>
      <c r="E3206">
        <v>15.63</v>
      </c>
      <c r="F3206">
        <v>151.49</v>
      </c>
      <c r="G3206">
        <v>7.952</v>
      </c>
      <c r="H3206">
        <v>-7.5190000000000001</v>
      </c>
      <c r="I3206">
        <v>2.8</v>
      </c>
      <c r="J3206" s="38" t="s">
        <v>1053</v>
      </c>
    </row>
    <row r="3207" spans="1:10" x14ac:dyDescent="0.25">
      <c r="A3207" s="5" t="s">
        <v>3753</v>
      </c>
      <c r="C3207">
        <v>24</v>
      </c>
      <c r="D3207">
        <v>160</v>
      </c>
      <c r="E3207">
        <v>15.68</v>
      </c>
      <c r="F3207">
        <v>150.02000000000001</v>
      </c>
      <c r="G3207">
        <v>7.9729999999999999</v>
      </c>
      <c r="H3207">
        <v>-7.492</v>
      </c>
      <c r="I3207">
        <v>2.9</v>
      </c>
      <c r="J3207" s="38" t="s">
        <v>1053</v>
      </c>
    </row>
    <row r="3208" spans="1:10" x14ac:dyDescent="0.25">
      <c r="A3208" s="5" t="s">
        <v>3754</v>
      </c>
      <c r="C3208">
        <v>24</v>
      </c>
      <c r="D3208">
        <v>159</v>
      </c>
      <c r="E3208">
        <v>15.74</v>
      </c>
      <c r="F3208">
        <v>148.54</v>
      </c>
      <c r="G3208">
        <v>7.9939999999999998</v>
      </c>
      <c r="H3208">
        <v>-7.4630000000000001</v>
      </c>
      <c r="I3208">
        <v>3</v>
      </c>
      <c r="J3208" s="38" t="s">
        <v>1053</v>
      </c>
    </row>
    <row r="3209" spans="1:10" x14ac:dyDescent="0.25">
      <c r="A3209" s="5" t="s">
        <v>3755</v>
      </c>
      <c r="C3209">
        <v>24</v>
      </c>
      <c r="D3209">
        <v>158</v>
      </c>
      <c r="E3209">
        <v>15.79</v>
      </c>
      <c r="F3209">
        <v>147.08000000000001</v>
      </c>
      <c r="G3209">
        <v>8.016</v>
      </c>
      <c r="H3209">
        <v>-7.4320000000000004</v>
      </c>
      <c r="I3209">
        <v>3.1</v>
      </c>
      <c r="J3209" s="38" t="s">
        <v>1053</v>
      </c>
    </row>
    <row r="3210" spans="1:10" x14ac:dyDescent="0.25">
      <c r="A3210" s="5" t="s">
        <v>3756</v>
      </c>
      <c r="C3210">
        <v>24</v>
      </c>
      <c r="D3210">
        <v>157</v>
      </c>
      <c r="E3210">
        <v>15.85</v>
      </c>
      <c r="F3210">
        <v>145.61000000000001</v>
      </c>
      <c r="G3210">
        <v>8.0380000000000003</v>
      </c>
      <c r="H3210">
        <v>-7.399</v>
      </c>
      <c r="I3210">
        <v>3.2</v>
      </c>
      <c r="J3210" s="38" t="s">
        <v>1053</v>
      </c>
    </row>
    <row r="3211" spans="1:10" x14ac:dyDescent="0.25">
      <c r="A3211" s="5" t="s">
        <v>3757</v>
      </c>
      <c r="C3211">
        <v>24</v>
      </c>
      <c r="D3211">
        <v>156</v>
      </c>
      <c r="E3211">
        <v>15.91</v>
      </c>
      <c r="F3211">
        <v>144.16</v>
      </c>
      <c r="G3211">
        <v>8.0609999999999999</v>
      </c>
      <c r="H3211">
        <v>-7.3639999999999999</v>
      </c>
      <c r="I3211">
        <v>3.3</v>
      </c>
      <c r="J3211" s="38" t="s">
        <v>1053</v>
      </c>
    </row>
    <row r="3212" spans="1:10" x14ac:dyDescent="0.25">
      <c r="A3212" s="5" t="s">
        <v>3758</v>
      </c>
      <c r="C3212">
        <v>24</v>
      </c>
      <c r="D3212">
        <v>155</v>
      </c>
      <c r="E3212">
        <v>15.98</v>
      </c>
      <c r="F3212">
        <v>142.69999999999999</v>
      </c>
      <c r="G3212">
        <v>8.0839999999999996</v>
      </c>
      <c r="H3212">
        <v>-7.327</v>
      </c>
      <c r="I3212">
        <v>3.5</v>
      </c>
      <c r="J3212" s="38" t="s">
        <v>1053</v>
      </c>
    </row>
    <row r="3213" spans="1:10" x14ac:dyDescent="0.25">
      <c r="A3213" s="5" t="s">
        <v>3759</v>
      </c>
      <c r="C3213">
        <v>24</v>
      </c>
      <c r="D3213">
        <v>154</v>
      </c>
      <c r="E3213">
        <v>16.05</v>
      </c>
      <c r="F3213">
        <v>141.26</v>
      </c>
      <c r="G3213">
        <v>8.1080000000000005</v>
      </c>
      <c r="H3213">
        <v>-7.2880000000000003</v>
      </c>
      <c r="I3213">
        <v>3.6</v>
      </c>
      <c r="J3213" s="38" t="s">
        <v>1053</v>
      </c>
    </row>
    <row r="3214" spans="1:10" x14ac:dyDescent="0.25">
      <c r="A3214" s="5" t="s">
        <v>3760</v>
      </c>
      <c r="C3214">
        <v>24</v>
      </c>
      <c r="D3214">
        <v>153</v>
      </c>
      <c r="E3214">
        <v>16.12</v>
      </c>
      <c r="F3214">
        <v>139.82</v>
      </c>
      <c r="G3214">
        <v>8.1329999999999991</v>
      </c>
      <c r="H3214">
        <v>-7.2460000000000004</v>
      </c>
      <c r="I3214">
        <v>3.7</v>
      </c>
      <c r="J3214" s="38" t="s">
        <v>1053</v>
      </c>
    </row>
    <row r="3215" spans="1:10" x14ac:dyDescent="0.25">
      <c r="A3215" s="5" t="s">
        <v>3761</v>
      </c>
      <c r="C3215">
        <v>24</v>
      </c>
      <c r="D3215">
        <v>152</v>
      </c>
      <c r="E3215">
        <v>16.190000000000001</v>
      </c>
      <c r="F3215">
        <v>138.38</v>
      </c>
      <c r="G3215">
        <v>8.1579999999999995</v>
      </c>
      <c r="H3215">
        <v>-7.2030000000000003</v>
      </c>
      <c r="I3215">
        <v>3.9</v>
      </c>
      <c r="J3215" s="38" t="s">
        <v>1053</v>
      </c>
    </row>
    <row r="3216" spans="1:10" x14ac:dyDescent="0.25">
      <c r="A3216" s="5" t="s">
        <v>3762</v>
      </c>
      <c r="C3216">
        <v>24</v>
      </c>
      <c r="D3216">
        <v>151</v>
      </c>
      <c r="E3216">
        <v>16.27</v>
      </c>
      <c r="F3216">
        <v>136.94999999999999</v>
      </c>
      <c r="G3216">
        <v>8.1839999999999993</v>
      </c>
      <c r="H3216">
        <v>-7.1580000000000004</v>
      </c>
      <c r="I3216">
        <v>4</v>
      </c>
      <c r="J3216" s="38" t="s">
        <v>1053</v>
      </c>
    </row>
    <row r="3217" spans="1:10" x14ac:dyDescent="0.25">
      <c r="A3217" s="5" t="s">
        <v>3763</v>
      </c>
      <c r="C3217">
        <v>24</v>
      </c>
      <c r="D3217">
        <v>150</v>
      </c>
      <c r="E3217">
        <v>16.350000000000001</v>
      </c>
      <c r="F3217">
        <v>135.53</v>
      </c>
      <c r="G3217">
        <v>8.2100000000000009</v>
      </c>
      <c r="H3217">
        <v>-7.11</v>
      </c>
      <c r="I3217">
        <v>4.2</v>
      </c>
      <c r="J3217" s="38" t="s">
        <v>1053</v>
      </c>
    </row>
    <row r="3218" spans="1:10" x14ac:dyDescent="0.25">
      <c r="A3218" s="5" t="s">
        <v>3764</v>
      </c>
      <c r="C3218">
        <v>24</v>
      </c>
      <c r="D3218">
        <v>149</v>
      </c>
      <c r="E3218">
        <v>16.43</v>
      </c>
      <c r="F3218">
        <v>134.12</v>
      </c>
      <c r="G3218">
        <v>8.2370000000000001</v>
      </c>
      <c r="H3218">
        <v>-7.06</v>
      </c>
      <c r="I3218">
        <v>4.4000000000000004</v>
      </c>
      <c r="J3218" s="38" t="s">
        <v>1053</v>
      </c>
    </row>
    <row r="3219" spans="1:10" x14ac:dyDescent="0.25">
      <c r="A3219" s="5" t="s">
        <v>3765</v>
      </c>
      <c r="C3219">
        <v>24</v>
      </c>
      <c r="D3219">
        <v>148</v>
      </c>
      <c r="E3219">
        <v>16.510000000000002</v>
      </c>
      <c r="F3219">
        <v>132.71</v>
      </c>
      <c r="G3219">
        <v>8.2639999999999993</v>
      </c>
      <c r="H3219">
        <v>-7.0090000000000003</v>
      </c>
      <c r="I3219">
        <v>4.5999999999999996</v>
      </c>
      <c r="J3219" s="38" t="s">
        <v>1053</v>
      </c>
    </row>
    <row r="3220" spans="1:10" x14ac:dyDescent="0.25">
      <c r="A3220" s="5" t="s">
        <v>3766</v>
      </c>
      <c r="C3220">
        <v>24</v>
      </c>
      <c r="D3220">
        <v>147</v>
      </c>
      <c r="E3220">
        <v>16.600000000000001</v>
      </c>
      <c r="F3220">
        <v>131.31</v>
      </c>
      <c r="G3220">
        <v>8.2929999999999993</v>
      </c>
      <c r="H3220">
        <v>-6.9550000000000001</v>
      </c>
      <c r="I3220">
        <v>4.8</v>
      </c>
      <c r="J3220" s="38" t="s">
        <v>1053</v>
      </c>
    </row>
    <row r="3221" spans="1:10" x14ac:dyDescent="0.25">
      <c r="A3221" s="5" t="s">
        <v>3767</v>
      </c>
      <c r="C3221">
        <v>24</v>
      </c>
      <c r="D3221">
        <v>146</v>
      </c>
      <c r="E3221">
        <v>16.690000000000001</v>
      </c>
      <c r="F3221">
        <v>129.91999999999999</v>
      </c>
      <c r="G3221">
        <v>8.3219999999999992</v>
      </c>
      <c r="H3221">
        <v>-6.899</v>
      </c>
      <c r="I3221">
        <v>5.0999999999999996</v>
      </c>
      <c r="J3221" s="38" t="s">
        <v>1053</v>
      </c>
    </row>
    <row r="3222" spans="1:10" x14ac:dyDescent="0.25">
      <c r="A3222" s="5" t="s">
        <v>3768</v>
      </c>
      <c r="C3222">
        <v>24</v>
      </c>
      <c r="D3222">
        <v>145</v>
      </c>
      <c r="E3222">
        <v>16.78</v>
      </c>
      <c r="F3222">
        <v>128.54</v>
      </c>
      <c r="G3222">
        <v>8.3520000000000003</v>
      </c>
      <c r="H3222">
        <v>-6.8410000000000002</v>
      </c>
      <c r="I3222">
        <v>5.4</v>
      </c>
      <c r="J3222" s="38" t="s">
        <v>1053</v>
      </c>
    </row>
    <row r="3223" spans="1:10" x14ac:dyDescent="0.25">
      <c r="A3223" s="5" t="s">
        <v>3769</v>
      </c>
      <c r="C3223">
        <v>24</v>
      </c>
      <c r="D3223">
        <v>144</v>
      </c>
      <c r="E3223">
        <v>16.88</v>
      </c>
      <c r="F3223">
        <v>127.17</v>
      </c>
      <c r="G3223">
        <v>8.3829999999999991</v>
      </c>
      <c r="H3223">
        <v>-6.782</v>
      </c>
      <c r="I3223">
        <v>5.9</v>
      </c>
      <c r="J3223" s="38" t="s">
        <v>1053</v>
      </c>
    </row>
    <row r="3224" spans="1:10" x14ac:dyDescent="0.25">
      <c r="A3224" s="5" t="s">
        <v>3770</v>
      </c>
      <c r="C3224">
        <v>24</v>
      </c>
      <c r="D3224">
        <v>143</v>
      </c>
      <c r="E3224">
        <v>16.97</v>
      </c>
      <c r="F3224">
        <v>125.83</v>
      </c>
      <c r="G3224">
        <v>8.4139999999999997</v>
      </c>
      <c r="H3224">
        <v>-6.72</v>
      </c>
      <c r="I3224">
        <v>6.7</v>
      </c>
      <c r="J3224" s="38" t="s">
        <v>1053</v>
      </c>
    </row>
    <row r="3225" spans="1:10" x14ac:dyDescent="0.25">
      <c r="A3225" s="5" t="s">
        <v>3771</v>
      </c>
      <c r="C3225">
        <v>24</v>
      </c>
      <c r="D3225">
        <v>142</v>
      </c>
      <c r="E3225">
        <v>17.07</v>
      </c>
      <c r="F3225">
        <v>124.49</v>
      </c>
      <c r="G3225">
        <v>8.4459999999999997</v>
      </c>
      <c r="H3225">
        <v>-6.6550000000000002</v>
      </c>
      <c r="I3225">
        <v>7.6</v>
      </c>
      <c r="J3225" s="38" t="s">
        <v>1053</v>
      </c>
    </row>
    <row r="3226" spans="1:10" x14ac:dyDescent="0.25">
      <c r="A3226" s="5" t="s">
        <v>3772</v>
      </c>
      <c r="C3226">
        <v>24</v>
      </c>
      <c r="D3226">
        <v>141</v>
      </c>
      <c r="E3226">
        <v>17.16</v>
      </c>
      <c r="F3226">
        <v>123.18</v>
      </c>
      <c r="G3226">
        <v>8.4770000000000003</v>
      </c>
      <c r="H3226">
        <v>-6.5880000000000001</v>
      </c>
      <c r="I3226">
        <v>8.5</v>
      </c>
      <c r="J3226" s="38" t="s">
        <v>1053</v>
      </c>
    </row>
    <row r="3227" spans="1:10" x14ac:dyDescent="0.25">
      <c r="A3227" s="5" t="s">
        <v>3773</v>
      </c>
      <c r="C3227">
        <v>24</v>
      </c>
      <c r="D3227">
        <v>140</v>
      </c>
      <c r="E3227">
        <v>17.260000000000002</v>
      </c>
      <c r="F3227">
        <v>121.88</v>
      </c>
      <c r="G3227">
        <v>8.5079999999999991</v>
      </c>
      <c r="H3227">
        <v>-6.5170000000000003</v>
      </c>
      <c r="I3227">
        <v>9.4</v>
      </c>
      <c r="J3227" s="38" t="s">
        <v>1053</v>
      </c>
    </row>
    <row r="3228" spans="1:10" x14ac:dyDescent="0.25">
      <c r="A3228" s="5" t="s">
        <v>3774</v>
      </c>
      <c r="C3228">
        <v>24</v>
      </c>
      <c r="D3228">
        <v>139</v>
      </c>
      <c r="E3228">
        <v>17.36</v>
      </c>
      <c r="F3228">
        <v>120.6</v>
      </c>
      <c r="G3228">
        <v>8.5380000000000003</v>
      </c>
      <c r="H3228">
        <v>-6.4429999999999996</v>
      </c>
      <c r="I3228">
        <v>10.4</v>
      </c>
      <c r="J3228" s="38" t="s">
        <v>1053</v>
      </c>
    </row>
    <row r="3229" spans="1:10" x14ac:dyDescent="0.25">
      <c r="A3229" s="5" t="s">
        <v>3775</v>
      </c>
      <c r="C3229">
        <v>24</v>
      </c>
      <c r="D3229">
        <v>138</v>
      </c>
      <c r="E3229">
        <v>17.47</v>
      </c>
      <c r="F3229">
        <v>119.33</v>
      </c>
      <c r="G3229">
        <v>8.5660000000000007</v>
      </c>
      <c r="H3229">
        <v>-6.3659999999999997</v>
      </c>
      <c r="I3229">
        <v>11.4</v>
      </c>
      <c r="J3229" s="38" t="s">
        <v>1053</v>
      </c>
    </row>
    <row r="3230" spans="1:10" x14ac:dyDescent="0.25">
      <c r="A3230" s="5" t="s">
        <v>3776</v>
      </c>
      <c r="C3230">
        <v>24</v>
      </c>
      <c r="D3230">
        <v>137</v>
      </c>
      <c r="E3230">
        <v>17.57</v>
      </c>
      <c r="F3230">
        <v>118.09</v>
      </c>
      <c r="G3230">
        <v>8.5920000000000005</v>
      </c>
      <c r="H3230">
        <v>-6.2839999999999998</v>
      </c>
      <c r="I3230">
        <v>12.4</v>
      </c>
      <c r="J3230" s="38" t="s">
        <v>1053</v>
      </c>
    </row>
    <row r="3231" spans="1:10" x14ac:dyDescent="0.25">
      <c r="A3231" s="5" t="s">
        <v>3777</v>
      </c>
      <c r="C3231">
        <v>24</v>
      </c>
      <c r="D3231">
        <v>136</v>
      </c>
      <c r="E3231">
        <v>17.68</v>
      </c>
      <c r="F3231">
        <v>116.86</v>
      </c>
      <c r="G3231">
        <v>8.6159999999999997</v>
      </c>
      <c r="H3231">
        <v>-6.1980000000000004</v>
      </c>
      <c r="I3231">
        <v>13.5</v>
      </c>
      <c r="J3231" s="38" t="s">
        <v>1053</v>
      </c>
    </row>
    <row r="3232" spans="1:10" x14ac:dyDescent="0.25">
      <c r="A3232" s="5" t="s">
        <v>3778</v>
      </c>
      <c r="C3232">
        <v>24</v>
      </c>
      <c r="D3232">
        <v>135</v>
      </c>
      <c r="E3232">
        <v>17.78</v>
      </c>
      <c r="F3232">
        <v>115.66</v>
      </c>
      <c r="G3232">
        <v>8.6379999999999999</v>
      </c>
      <c r="H3232">
        <v>-6.1079999999999997</v>
      </c>
      <c r="I3232">
        <v>14.7</v>
      </c>
      <c r="J3232" s="38" t="s">
        <v>1053</v>
      </c>
    </row>
    <row r="3233" spans="1:10" x14ac:dyDescent="0.25">
      <c r="A3233" s="5" t="s">
        <v>3779</v>
      </c>
      <c r="C3233">
        <v>24</v>
      </c>
      <c r="D3233">
        <v>134</v>
      </c>
      <c r="E3233">
        <v>17.89</v>
      </c>
      <c r="F3233">
        <v>114.48</v>
      </c>
      <c r="G3233">
        <v>8.657</v>
      </c>
      <c r="H3233">
        <v>-6.0129999999999999</v>
      </c>
      <c r="I3233">
        <v>15.9</v>
      </c>
      <c r="J3233" s="38" t="s">
        <v>1053</v>
      </c>
    </row>
    <row r="3234" spans="1:10" x14ac:dyDescent="0.25">
      <c r="A3234" s="5" t="s">
        <v>3780</v>
      </c>
      <c r="C3234">
        <v>24</v>
      </c>
      <c r="D3234">
        <v>133</v>
      </c>
      <c r="E3234">
        <v>18</v>
      </c>
      <c r="F3234">
        <v>113.33</v>
      </c>
      <c r="G3234">
        <v>8.6709999999999994</v>
      </c>
      <c r="H3234">
        <v>-5.9139999999999997</v>
      </c>
      <c r="I3234">
        <v>17.100000000000001</v>
      </c>
      <c r="J3234" s="38" t="s">
        <v>1053</v>
      </c>
    </row>
    <row r="3235" spans="1:10" x14ac:dyDescent="0.25">
      <c r="A3235" s="5" t="s">
        <v>3781</v>
      </c>
      <c r="C3235">
        <v>24</v>
      </c>
      <c r="D3235">
        <v>132</v>
      </c>
      <c r="E3235">
        <v>18.100000000000001</v>
      </c>
      <c r="F3235">
        <v>112.2</v>
      </c>
      <c r="G3235">
        <v>8.6820000000000004</v>
      </c>
      <c r="H3235">
        <v>-5.8090000000000002</v>
      </c>
      <c r="I3235">
        <v>18.5</v>
      </c>
      <c r="J3235" s="38" t="s">
        <v>1053</v>
      </c>
    </row>
    <row r="3236" spans="1:10" x14ac:dyDescent="0.25">
      <c r="A3236" s="5" t="s">
        <v>3782</v>
      </c>
      <c r="C3236">
        <v>24</v>
      </c>
      <c r="D3236">
        <v>131</v>
      </c>
      <c r="E3236">
        <v>18.2</v>
      </c>
      <c r="F3236">
        <v>111.09</v>
      </c>
      <c r="G3236">
        <v>8.6869999999999994</v>
      </c>
      <c r="H3236">
        <v>-5.6989999999999998</v>
      </c>
      <c r="I3236">
        <v>19.8</v>
      </c>
      <c r="J3236" s="38" t="s">
        <v>1053</v>
      </c>
    </row>
    <row r="3237" spans="1:10" x14ac:dyDescent="0.25">
      <c r="A3237" s="5" t="s">
        <v>3783</v>
      </c>
      <c r="C3237">
        <v>24</v>
      </c>
      <c r="D3237">
        <v>130</v>
      </c>
      <c r="E3237">
        <v>18.3</v>
      </c>
      <c r="F3237">
        <v>110.04</v>
      </c>
      <c r="G3237">
        <v>8.6760000000000002</v>
      </c>
      <c r="H3237">
        <v>-5.577</v>
      </c>
      <c r="I3237">
        <v>21.2</v>
      </c>
      <c r="J3237" s="38" t="s">
        <v>1053</v>
      </c>
    </row>
    <row r="3238" spans="1:10" x14ac:dyDescent="0.25">
      <c r="A3238" s="5" t="s">
        <v>3784</v>
      </c>
      <c r="C3238">
        <v>24</v>
      </c>
      <c r="D3238">
        <v>129</v>
      </c>
      <c r="E3238">
        <v>18.399999999999999</v>
      </c>
      <c r="F3238">
        <v>109.02</v>
      </c>
      <c r="G3238">
        <v>8.6359999999999992</v>
      </c>
      <c r="H3238">
        <v>-5.4349999999999996</v>
      </c>
      <c r="I3238">
        <v>22.2</v>
      </c>
      <c r="J3238" s="38" t="s">
        <v>1053</v>
      </c>
    </row>
    <row r="3239" spans="1:10" x14ac:dyDescent="0.25">
      <c r="A3239" s="5" t="s">
        <v>3785</v>
      </c>
      <c r="C3239">
        <v>24</v>
      </c>
      <c r="D3239">
        <v>128</v>
      </c>
      <c r="E3239">
        <v>18.510000000000002</v>
      </c>
      <c r="F3239">
        <v>107.88</v>
      </c>
      <c r="G3239">
        <v>8.5909999999999993</v>
      </c>
      <c r="H3239">
        <v>-5.2889999999999997</v>
      </c>
      <c r="I3239">
        <v>22.2</v>
      </c>
      <c r="J3239" s="38" t="s">
        <v>1053</v>
      </c>
    </row>
    <row r="3240" spans="1:10" x14ac:dyDescent="0.25">
      <c r="A3240" s="5" t="s">
        <v>3786</v>
      </c>
      <c r="C3240">
        <v>24</v>
      </c>
      <c r="D3240">
        <v>127</v>
      </c>
      <c r="E3240">
        <v>18.61</v>
      </c>
      <c r="F3240">
        <v>106.75</v>
      </c>
      <c r="G3240">
        <v>8.5489999999999995</v>
      </c>
      <c r="H3240">
        <v>-5.1449999999999996</v>
      </c>
      <c r="I3240">
        <v>22.1</v>
      </c>
      <c r="J3240" s="38" t="s">
        <v>1053</v>
      </c>
    </row>
    <row r="3241" spans="1:10" x14ac:dyDescent="0.25">
      <c r="A3241" s="5" t="s">
        <v>3787</v>
      </c>
      <c r="C3241">
        <v>24</v>
      </c>
      <c r="D3241">
        <v>126</v>
      </c>
      <c r="E3241">
        <v>18.72</v>
      </c>
      <c r="F3241">
        <v>105.61</v>
      </c>
      <c r="G3241">
        <v>8.5090000000000003</v>
      </c>
      <c r="H3241">
        <v>-5.0010000000000003</v>
      </c>
      <c r="I3241">
        <v>22.1</v>
      </c>
      <c r="J3241" s="38" t="s">
        <v>1053</v>
      </c>
    </row>
    <row r="3242" spans="1:10" x14ac:dyDescent="0.25">
      <c r="A3242" s="5" t="s">
        <v>3788</v>
      </c>
      <c r="C3242">
        <v>24</v>
      </c>
      <c r="D3242">
        <v>125</v>
      </c>
      <c r="E3242">
        <v>18.829999999999998</v>
      </c>
      <c r="F3242">
        <v>104.49</v>
      </c>
      <c r="G3242">
        <v>8.4710000000000001</v>
      </c>
      <c r="H3242">
        <v>-4.859</v>
      </c>
      <c r="I3242">
        <v>22.1</v>
      </c>
      <c r="J3242" s="38" t="s">
        <v>1053</v>
      </c>
    </row>
    <row r="3243" spans="1:10" x14ac:dyDescent="0.25">
      <c r="A3243" s="5" t="s">
        <v>3789</v>
      </c>
      <c r="C3243">
        <v>24</v>
      </c>
      <c r="D3243">
        <v>124</v>
      </c>
      <c r="E3243">
        <v>18.93</v>
      </c>
      <c r="F3243">
        <v>103.36</v>
      </c>
      <c r="G3243">
        <v>8.4359999999999999</v>
      </c>
      <c r="H3243">
        <v>-4.7169999999999996</v>
      </c>
      <c r="I3243">
        <v>22.1</v>
      </c>
      <c r="J3243" s="38" t="s">
        <v>1053</v>
      </c>
    </row>
    <row r="3244" spans="1:10" x14ac:dyDescent="0.25">
      <c r="A3244" s="5" t="s">
        <v>3790</v>
      </c>
      <c r="C3244">
        <v>24</v>
      </c>
      <c r="D3244">
        <v>123</v>
      </c>
      <c r="E3244">
        <v>19.04</v>
      </c>
      <c r="F3244">
        <v>102.25</v>
      </c>
      <c r="G3244">
        <v>8.4019999999999992</v>
      </c>
      <c r="H3244">
        <v>-4.5759999999999996</v>
      </c>
      <c r="I3244">
        <v>22</v>
      </c>
      <c r="J3244" s="38" t="s">
        <v>1053</v>
      </c>
    </row>
    <row r="3245" spans="1:10" x14ac:dyDescent="0.25">
      <c r="A3245" s="5" t="s">
        <v>3791</v>
      </c>
      <c r="C3245">
        <v>24</v>
      </c>
      <c r="D3245">
        <v>122</v>
      </c>
      <c r="E3245">
        <v>19.149999999999999</v>
      </c>
      <c r="F3245">
        <v>101.13</v>
      </c>
      <c r="G3245">
        <v>8.3699999999999992</v>
      </c>
      <c r="H3245">
        <v>-4.4359999999999999</v>
      </c>
      <c r="I3245">
        <v>22</v>
      </c>
      <c r="J3245" s="38" t="s">
        <v>1053</v>
      </c>
    </row>
    <row r="3246" spans="1:10" x14ac:dyDescent="0.25">
      <c r="A3246" s="5" t="s">
        <v>3792</v>
      </c>
      <c r="C3246">
        <v>24</v>
      </c>
      <c r="D3246">
        <v>121</v>
      </c>
      <c r="E3246">
        <v>19.260000000000002</v>
      </c>
      <c r="F3246">
        <v>100.03</v>
      </c>
      <c r="G3246">
        <v>8.34</v>
      </c>
      <c r="H3246">
        <v>-4.2949999999999999</v>
      </c>
      <c r="I3246">
        <v>22</v>
      </c>
      <c r="J3246" s="38" t="s">
        <v>1053</v>
      </c>
    </row>
    <row r="3247" spans="1:10" x14ac:dyDescent="0.25">
      <c r="A3247" s="5" t="s">
        <v>3793</v>
      </c>
      <c r="C3247">
        <v>24</v>
      </c>
      <c r="D3247">
        <v>120</v>
      </c>
      <c r="E3247">
        <v>19.37</v>
      </c>
      <c r="F3247">
        <v>98.93</v>
      </c>
      <c r="G3247">
        <v>8.3109999999999999</v>
      </c>
      <c r="H3247">
        <v>-4.1550000000000002</v>
      </c>
      <c r="I3247">
        <v>22</v>
      </c>
      <c r="J3247" s="38" t="s">
        <v>1053</v>
      </c>
    </row>
    <row r="3248" spans="1:10" x14ac:dyDescent="0.25">
      <c r="A3248" s="5" t="s">
        <v>3794</v>
      </c>
      <c r="C3248">
        <v>24</v>
      </c>
      <c r="D3248">
        <v>119</v>
      </c>
      <c r="E3248">
        <v>19.48</v>
      </c>
      <c r="F3248">
        <v>97.83</v>
      </c>
      <c r="G3248">
        <v>8.2829999999999995</v>
      </c>
      <c r="H3248">
        <v>-4.016</v>
      </c>
      <c r="I3248">
        <v>22</v>
      </c>
      <c r="J3248" s="38" t="s">
        <v>1053</v>
      </c>
    </row>
    <row r="3249" spans="1:10" x14ac:dyDescent="0.25">
      <c r="A3249" s="5" t="s">
        <v>3795</v>
      </c>
      <c r="C3249">
        <v>24</v>
      </c>
      <c r="D3249">
        <v>118</v>
      </c>
      <c r="E3249">
        <v>19.600000000000001</v>
      </c>
      <c r="F3249">
        <v>96.74</v>
      </c>
      <c r="G3249">
        <v>8.2560000000000002</v>
      </c>
      <c r="H3249">
        <v>-3.8759999999999999</v>
      </c>
      <c r="I3249">
        <v>21.9</v>
      </c>
      <c r="J3249" s="38" t="s">
        <v>1053</v>
      </c>
    </row>
    <row r="3250" spans="1:10" x14ac:dyDescent="0.25">
      <c r="A3250" s="5" t="s">
        <v>3796</v>
      </c>
      <c r="C3250">
        <v>24</v>
      </c>
      <c r="D3250">
        <v>117</v>
      </c>
      <c r="E3250">
        <v>19.71</v>
      </c>
      <c r="F3250">
        <v>95.66</v>
      </c>
      <c r="G3250">
        <v>8.23</v>
      </c>
      <c r="H3250">
        <v>-3.7360000000000002</v>
      </c>
      <c r="I3250">
        <v>21.9</v>
      </c>
      <c r="J3250" s="38" t="s">
        <v>1053</v>
      </c>
    </row>
    <row r="3251" spans="1:10" x14ac:dyDescent="0.25">
      <c r="A3251" s="5" t="s">
        <v>3797</v>
      </c>
      <c r="C3251">
        <v>24</v>
      </c>
      <c r="D3251">
        <v>116</v>
      </c>
      <c r="E3251">
        <v>19.82</v>
      </c>
      <c r="F3251">
        <v>94.59</v>
      </c>
      <c r="G3251">
        <v>8.2040000000000006</v>
      </c>
      <c r="H3251">
        <v>-3.5960000000000001</v>
      </c>
      <c r="I3251">
        <v>21.9</v>
      </c>
      <c r="J3251" s="38" t="s">
        <v>1053</v>
      </c>
    </row>
    <row r="3252" spans="1:10" x14ac:dyDescent="0.25">
      <c r="A3252" s="5" t="s">
        <v>3798</v>
      </c>
      <c r="C3252">
        <v>24</v>
      </c>
      <c r="D3252">
        <v>115</v>
      </c>
      <c r="E3252">
        <v>19.93</v>
      </c>
      <c r="F3252">
        <v>93.52</v>
      </c>
      <c r="G3252">
        <v>8.1790000000000003</v>
      </c>
      <c r="H3252">
        <v>-3.456</v>
      </c>
      <c r="I3252">
        <v>21.9</v>
      </c>
      <c r="J3252" s="38" t="s">
        <v>1053</v>
      </c>
    </row>
    <row r="3253" spans="1:10" x14ac:dyDescent="0.25">
      <c r="A3253" s="5" t="s">
        <v>3799</v>
      </c>
      <c r="C3253">
        <v>24</v>
      </c>
      <c r="D3253">
        <v>114</v>
      </c>
      <c r="E3253">
        <v>20.05</v>
      </c>
      <c r="F3253">
        <v>92.46</v>
      </c>
      <c r="G3253">
        <v>8.1539999999999999</v>
      </c>
      <c r="H3253">
        <v>-3.3159999999999998</v>
      </c>
      <c r="I3253">
        <v>21.9</v>
      </c>
      <c r="J3253" s="38" t="s">
        <v>1053</v>
      </c>
    </row>
    <row r="3254" spans="1:10" x14ac:dyDescent="0.25">
      <c r="A3254" s="5" t="s">
        <v>3800</v>
      </c>
      <c r="C3254">
        <v>24</v>
      </c>
      <c r="D3254">
        <v>113</v>
      </c>
      <c r="E3254">
        <v>20.16</v>
      </c>
      <c r="F3254">
        <v>91.41</v>
      </c>
      <c r="G3254">
        <v>8.1300000000000008</v>
      </c>
      <c r="H3254">
        <v>-3.1760000000000002</v>
      </c>
      <c r="I3254">
        <v>21.9</v>
      </c>
      <c r="J3254" s="38" t="s">
        <v>1053</v>
      </c>
    </row>
    <row r="3255" spans="1:10" x14ac:dyDescent="0.25">
      <c r="A3255" s="5" t="s">
        <v>3801</v>
      </c>
      <c r="C3255">
        <v>24</v>
      </c>
      <c r="D3255">
        <v>112</v>
      </c>
      <c r="E3255">
        <v>20.27</v>
      </c>
      <c r="F3255">
        <v>90.36</v>
      </c>
      <c r="G3255">
        <v>8.1059999999999999</v>
      </c>
      <c r="H3255">
        <v>-3.036</v>
      </c>
      <c r="I3255">
        <v>21.8</v>
      </c>
      <c r="J3255" s="38" t="s">
        <v>1053</v>
      </c>
    </row>
    <row r="3256" spans="1:10" x14ac:dyDescent="0.25">
      <c r="A3256" s="5" t="s">
        <v>3802</v>
      </c>
      <c r="C3256">
        <v>24</v>
      </c>
      <c r="D3256">
        <v>111</v>
      </c>
      <c r="E3256">
        <v>20.39</v>
      </c>
      <c r="F3256">
        <v>89.33</v>
      </c>
      <c r="G3256">
        <v>8.0809999999999995</v>
      </c>
      <c r="H3256">
        <v>-2.8959999999999999</v>
      </c>
      <c r="I3256">
        <v>21.8</v>
      </c>
      <c r="J3256" s="38" t="s">
        <v>1053</v>
      </c>
    </row>
    <row r="3257" spans="1:10" x14ac:dyDescent="0.25">
      <c r="A3257" s="5" t="s">
        <v>3803</v>
      </c>
      <c r="C3257">
        <v>24</v>
      </c>
      <c r="D3257">
        <v>110</v>
      </c>
      <c r="E3257">
        <v>20.5</v>
      </c>
      <c r="F3257">
        <v>88.3</v>
      </c>
      <c r="G3257">
        <v>8.0570000000000004</v>
      </c>
      <c r="H3257">
        <v>-2.7549999999999999</v>
      </c>
      <c r="I3257">
        <v>21.8</v>
      </c>
      <c r="J3257" s="38" t="s">
        <v>1053</v>
      </c>
    </row>
    <row r="3258" spans="1:10" x14ac:dyDescent="0.25">
      <c r="A3258" s="5" t="s">
        <v>3804</v>
      </c>
      <c r="C3258">
        <v>24</v>
      </c>
      <c r="D3258">
        <v>109</v>
      </c>
      <c r="E3258">
        <v>20.61</v>
      </c>
      <c r="F3258">
        <v>87.28</v>
      </c>
      <c r="G3258">
        <v>8.032</v>
      </c>
      <c r="H3258">
        <v>-2.6150000000000002</v>
      </c>
      <c r="I3258">
        <v>21.8</v>
      </c>
      <c r="J3258" s="38" t="s">
        <v>1053</v>
      </c>
    </row>
    <row r="3259" spans="1:10" x14ac:dyDescent="0.25">
      <c r="A3259" s="5" t="s">
        <v>3805</v>
      </c>
      <c r="C3259">
        <v>24</v>
      </c>
      <c r="D3259">
        <v>108</v>
      </c>
      <c r="E3259">
        <v>20.72</v>
      </c>
      <c r="F3259">
        <v>86.27</v>
      </c>
      <c r="G3259">
        <v>8.0079999999999991</v>
      </c>
      <c r="H3259">
        <v>-2.4740000000000002</v>
      </c>
      <c r="I3259">
        <v>21.8</v>
      </c>
      <c r="J3259" s="38" t="s">
        <v>1053</v>
      </c>
    </row>
    <row r="3260" spans="1:10" x14ac:dyDescent="0.25">
      <c r="A3260" s="5" t="s">
        <v>3806</v>
      </c>
      <c r="C3260">
        <v>24</v>
      </c>
      <c r="D3260">
        <v>107</v>
      </c>
      <c r="E3260">
        <v>20.83</v>
      </c>
      <c r="F3260">
        <v>85.26</v>
      </c>
      <c r="G3260">
        <v>7.9829999999999997</v>
      </c>
      <c r="H3260">
        <v>-2.3340000000000001</v>
      </c>
      <c r="I3260">
        <v>21.8</v>
      </c>
      <c r="J3260" s="38" t="s">
        <v>1053</v>
      </c>
    </row>
    <row r="3261" spans="1:10" x14ac:dyDescent="0.25">
      <c r="A3261" s="5" t="s">
        <v>3807</v>
      </c>
      <c r="C3261">
        <v>24</v>
      </c>
      <c r="D3261">
        <v>106</v>
      </c>
      <c r="E3261">
        <v>20.94</v>
      </c>
      <c r="F3261">
        <v>84.26</v>
      </c>
      <c r="G3261">
        <v>7.9589999999999996</v>
      </c>
      <c r="H3261">
        <v>-2.194</v>
      </c>
      <c r="I3261">
        <v>21.8</v>
      </c>
      <c r="J3261" s="38" t="s">
        <v>1053</v>
      </c>
    </row>
    <row r="3262" spans="1:10" x14ac:dyDescent="0.25">
      <c r="A3262" s="5" t="s">
        <v>3808</v>
      </c>
      <c r="C3262">
        <v>24</v>
      </c>
      <c r="D3262">
        <v>105</v>
      </c>
      <c r="E3262">
        <v>21.05</v>
      </c>
      <c r="F3262">
        <v>83.27</v>
      </c>
      <c r="G3262">
        <v>7.9349999999999996</v>
      </c>
      <c r="H3262">
        <v>-2.0539999999999998</v>
      </c>
      <c r="I3262">
        <v>21.8</v>
      </c>
      <c r="J3262" s="38" t="s">
        <v>1053</v>
      </c>
    </row>
    <row r="3263" spans="1:10" x14ac:dyDescent="0.25">
      <c r="A3263" s="5" t="s">
        <v>3809</v>
      </c>
      <c r="C3263">
        <v>24</v>
      </c>
      <c r="D3263">
        <v>104</v>
      </c>
      <c r="E3263">
        <v>21.16</v>
      </c>
      <c r="F3263">
        <v>82.29</v>
      </c>
      <c r="G3263">
        <v>7.91</v>
      </c>
      <c r="H3263">
        <v>-1.9139999999999999</v>
      </c>
      <c r="I3263">
        <v>21.7</v>
      </c>
      <c r="J3263" s="38" t="s">
        <v>1053</v>
      </c>
    </row>
    <row r="3264" spans="1:10" x14ac:dyDescent="0.25">
      <c r="A3264" s="5" t="s">
        <v>3810</v>
      </c>
      <c r="C3264">
        <v>24</v>
      </c>
      <c r="D3264">
        <v>103</v>
      </c>
      <c r="E3264">
        <v>21.29</v>
      </c>
      <c r="F3264">
        <v>81.33</v>
      </c>
      <c r="G3264">
        <v>7.8860000000000001</v>
      </c>
      <c r="H3264">
        <v>-1.774</v>
      </c>
      <c r="I3264">
        <v>21.7</v>
      </c>
      <c r="J3264" s="38" t="s">
        <v>1053</v>
      </c>
    </row>
    <row r="3265" spans="1:10" x14ac:dyDescent="0.25">
      <c r="A3265" s="5" t="s">
        <v>3811</v>
      </c>
      <c r="C3265">
        <v>24</v>
      </c>
      <c r="D3265">
        <v>102</v>
      </c>
      <c r="E3265">
        <v>21.42</v>
      </c>
      <c r="F3265">
        <v>80.37</v>
      </c>
      <c r="G3265">
        <v>7.8620000000000001</v>
      </c>
      <c r="H3265">
        <v>-1.6339999999999999</v>
      </c>
      <c r="I3265">
        <v>21.7</v>
      </c>
      <c r="J3265" s="38" t="s">
        <v>1053</v>
      </c>
    </row>
    <row r="3266" spans="1:10" x14ac:dyDescent="0.25">
      <c r="A3266" s="5" t="s">
        <v>3812</v>
      </c>
      <c r="C3266">
        <v>24</v>
      </c>
      <c r="D3266">
        <v>101</v>
      </c>
      <c r="E3266">
        <v>21.54</v>
      </c>
      <c r="F3266">
        <v>79.42</v>
      </c>
      <c r="G3266">
        <v>7.8369999999999997</v>
      </c>
      <c r="H3266">
        <v>-1.4950000000000001</v>
      </c>
      <c r="I3266">
        <v>21.7</v>
      </c>
      <c r="J3266" s="38" t="s">
        <v>1053</v>
      </c>
    </row>
    <row r="3267" spans="1:10" x14ac:dyDescent="0.25">
      <c r="A3267" s="5" t="s">
        <v>3813</v>
      </c>
      <c r="C3267">
        <v>24</v>
      </c>
      <c r="D3267">
        <v>100</v>
      </c>
      <c r="E3267">
        <v>21.66</v>
      </c>
      <c r="F3267">
        <v>78.48</v>
      </c>
      <c r="G3267">
        <v>7.8129999999999997</v>
      </c>
      <c r="H3267">
        <v>-1.357</v>
      </c>
      <c r="I3267">
        <v>21.7</v>
      </c>
      <c r="J3267" s="38" t="s">
        <v>1053</v>
      </c>
    </row>
    <row r="3268" spans="1:10" x14ac:dyDescent="0.25">
      <c r="A3268" s="5" t="s">
        <v>3814</v>
      </c>
      <c r="C3268">
        <v>24</v>
      </c>
      <c r="D3268">
        <v>99</v>
      </c>
      <c r="E3268">
        <v>21.78</v>
      </c>
      <c r="F3268">
        <v>77.540000000000006</v>
      </c>
      <c r="G3268">
        <v>7.7880000000000003</v>
      </c>
      <c r="H3268">
        <v>-1.218</v>
      </c>
      <c r="I3268">
        <v>21.7</v>
      </c>
      <c r="J3268" s="38" t="s">
        <v>1053</v>
      </c>
    </row>
    <row r="3269" spans="1:10" x14ac:dyDescent="0.25">
      <c r="A3269" s="5" t="s">
        <v>3815</v>
      </c>
      <c r="C3269">
        <v>24</v>
      </c>
      <c r="D3269">
        <v>98</v>
      </c>
      <c r="E3269">
        <v>21.9</v>
      </c>
      <c r="F3269">
        <v>76.61</v>
      </c>
      <c r="G3269">
        <v>7.7640000000000002</v>
      </c>
      <c r="H3269">
        <v>-1.08</v>
      </c>
      <c r="I3269">
        <v>21.7</v>
      </c>
      <c r="J3269" s="38" t="s">
        <v>1053</v>
      </c>
    </row>
    <row r="3270" spans="1:10" x14ac:dyDescent="0.25">
      <c r="A3270" s="5" t="s">
        <v>3816</v>
      </c>
      <c r="C3270">
        <v>24</v>
      </c>
      <c r="D3270">
        <v>97</v>
      </c>
      <c r="E3270">
        <v>22.02</v>
      </c>
      <c r="F3270">
        <v>75.69</v>
      </c>
      <c r="G3270">
        <v>7.7389999999999999</v>
      </c>
      <c r="H3270">
        <v>-0.94299999999999995</v>
      </c>
      <c r="I3270">
        <v>21.7</v>
      </c>
      <c r="J3270" s="38" t="s">
        <v>1053</v>
      </c>
    </row>
    <row r="3271" spans="1:10" x14ac:dyDescent="0.25">
      <c r="A3271" s="5" t="s">
        <v>3817</v>
      </c>
      <c r="C3271">
        <v>24</v>
      </c>
      <c r="D3271">
        <v>96</v>
      </c>
      <c r="E3271">
        <v>22.13</v>
      </c>
      <c r="F3271">
        <v>74.77</v>
      </c>
      <c r="G3271">
        <v>7.7140000000000004</v>
      </c>
      <c r="H3271">
        <v>-0.80600000000000005</v>
      </c>
      <c r="I3271">
        <v>21.7</v>
      </c>
      <c r="J3271" s="38" t="s">
        <v>1053</v>
      </c>
    </row>
    <row r="3272" spans="1:10" x14ac:dyDescent="0.25">
      <c r="A3272" s="5" t="s">
        <v>3818</v>
      </c>
      <c r="C3272">
        <v>24</v>
      </c>
      <c r="D3272">
        <v>95</v>
      </c>
      <c r="E3272">
        <v>22.25</v>
      </c>
      <c r="F3272">
        <v>73.849999999999994</v>
      </c>
      <c r="G3272">
        <v>7.6890000000000001</v>
      </c>
      <c r="H3272">
        <v>-0.67</v>
      </c>
      <c r="I3272">
        <v>21.7</v>
      </c>
      <c r="J3272" s="38" t="s">
        <v>1053</v>
      </c>
    </row>
    <row r="3273" spans="1:10" x14ac:dyDescent="0.25">
      <c r="A3273" s="5" t="s">
        <v>3819</v>
      </c>
      <c r="C3273">
        <v>24</v>
      </c>
      <c r="D3273">
        <v>94</v>
      </c>
      <c r="E3273">
        <v>22.36</v>
      </c>
      <c r="F3273">
        <v>72.92</v>
      </c>
      <c r="G3273">
        <v>7.6719999999999997</v>
      </c>
      <c r="H3273">
        <v>-0.53500000000000003</v>
      </c>
      <c r="I3273">
        <v>21.7</v>
      </c>
      <c r="J3273" s="38" t="s">
        <v>1053</v>
      </c>
    </row>
    <row r="3274" spans="1:10" x14ac:dyDescent="0.25">
      <c r="A3274" s="5" t="s">
        <v>3820</v>
      </c>
      <c r="C3274">
        <v>24</v>
      </c>
      <c r="D3274">
        <v>93</v>
      </c>
      <c r="E3274">
        <v>22.47</v>
      </c>
      <c r="F3274">
        <v>72.02</v>
      </c>
      <c r="G3274">
        <v>7.6449999999999996</v>
      </c>
      <c r="H3274">
        <v>-0.4</v>
      </c>
      <c r="I3274">
        <v>21.7</v>
      </c>
      <c r="J3274" s="38" t="s">
        <v>1053</v>
      </c>
    </row>
    <row r="3275" spans="1:10" x14ac:dyDescent="0.25">
      <c r="A3275" s="5" t="s">
        <v>3821</v>
      </c>
      <c r="C3275">
        <v>24</v>
      </c>
      <c r="D3275">
        <v>92</v>
      </c>
      <c r="E3275">
        <v>22.58</v>
      </c>
      <c r="F3275">
        <v>71.13</v>
      </c>
      <c r="G3275">
        <v>7.617</v>
      </c>
      <c r="H3275">
        <v>-0.26600000000000001</v>
      </c>
      <c r="I3275">
        <v>21.7</v>
      </c>
      <c r="J3275" s="38" t="s">
        <v>1053</v>
      </c>
    </row>
    <row r="3276" spans="1:10" x14ac:dyDescent="0.25">
      <c r="A3276" s="5" t="s">
        <v>3822</v>
      </c>
      <c r="C3276">
        <v>24</v>
      </c>
      <c r="D3276">
        <v>91</v>
      </c>
      <c r="E3276">
        <v>22.69</v>
      </c>
      <c r="F3276">
        <v>70.239999999999995</v>
      </c>
      <c r="G3276">
        <v>7.59</v>
      </c>
      <c r="H3276">
        <v>-0.13200000000000001</v>
      </c>
      <c r="I3276">
        <v>21.7</v>
      </c>
      <c r="J3276" s="38" t="s">
        <v>1053</v>
      </c>
    </row>
    <row r="3277" spans="1:10" x14ac:dyDescent="0.25">
      <c r="A3277" s="5" t="s">
        <v>3823</v>
      </c>
      <c r="C3277">
        <v>24</v>
      </c>
      <c r="D3277">
        <v>90</v>
      </c>
      <c r="E3277">
        <v>22.8</v>
      </c>
      <c r="F3277">
        <v>69.349999999999994</v>
      </c>
      <c r="G3277">
        <v>7.5620000000000003</v>
      </c>
      <c r="H3277">
        <v>0</v>
      </c>
      <c r="I3277">
        <v>21.7</v>
      </c>
      <c r="J3277" s="38" t="s">
        <v>1053</v>
      </c>
    </row>
    <row r="3278" spans="1:10" x14ac:dyDescent="0.25">
      <c r="A3278" s="5" t="s">
        <v>3824</v>
      </c>
      <c r="C3278">
        <v>24</v>
      </c>
      <c r="D3278">
        <v>89</v>
      </c>
      <c r="E3278">
        <v>22.9</v>
      </c>
      <c r="F3278">
        <v>68.47</v>
      </c>
      <c r="G3278">
        <v>7.5339999999999998</v>
      </c>
      <c r="H3278">
        <v>0.13200000000000001</v>
      </c>
      <c r="I3278">
        <v>21.7</v>
      </c>
      <c r="J3278" s="38" t="s">
        <v>1053</v>
      </c>
    </row>
    <row r="3279" spans="1:10" x14ac:dyDescent="0.25">
      <c r="A3279" s="5" t="s">
        <v>3825</v>
      </c>
      <c r="C3279">
        <v>24</v>
      </c>
      <c r="D3279">
        <v>88</v>
      </c>
      <c r="E3279">
        <v>23.01</v>
      </c>
      <c r="F3279">
        <v>67.599999999999994</v>
      </c>
      <c r="G3279">
        <v>7.5060000000000002</v>
      </c>
      <c r="H3279">
        <v>0.26200000000000001</v>
      </c>
      <c r="I3279">
        <v>21.7</v>
      </c>
      <c r="J3279" s="38" t="s">
        <v>1053</v>
      </c>
    </row>
    <row r="3280" spans="1:10" x14ac:dyDescent="0.25">
      <c r="A3280" s="5" t="s">
        <v>3826</v>
      </c>
      <c r="C3280">
        <v>24</v>
      </c>
      <c r="D3280">
        <v>87</v>
      </c>
      <c r="E3280">
        <v>23.11</v>
      </c>
      <c r="F3280">
        <v>66.73</v>
      </c>
      <c r="G3280">
        <v>7.4779999999999998</v>
      </c>
      <c r="H3280">
        <v>0.39100000000000001</v>
      </c>
      <c r="I3280">
        <v>21.7</v>
      </c>
      <c r="J3280" s="38" t="s">
        <v>1053</v>
      </c>
    </row>
    <row r="3281" spans="1:10" x14ac:dyDescent="0.25">
      <c r="A3281" s="5" t="s">
        <v>3827</v>
      </c>
      <c r="C3281">
        <v>24</v>
      </c>
      <c r="D3281">
        <v>86</v>
      </c>
      <c r="E3281">
        <v>23.21</v>
      </c>
      <c r="F3281">
        <v>65.87</v>
      </c>
      <c r="G3281">
        <v>7.45</v>
      </c>
      <c r="H3281">
        <v>0.52</v>
      </c>
      <c r="I3281">
        <v>21.7</v>
      </c>
      <c r="J3281" s="38" t="s">
        <v>1053</v>
      </c>
    </row>
    <row r="3282" spans="1:10" x14ac:dyDescent="0.25">
      <c r="A3282" s="5" t="s">
        <v>3828</v>
      </c>
      <c r="C3282">
        <v>24</v>
      </c>
      <c r="D3282">
        <v>85</v>
      </c>
      <c r="E3282">
        <v>23.31</v>
      </c>
      <c r="F3282">
        <v>65.010000000000005</v>
      </c>
      <c r="G3282">
        <v>7.4210000000000003</v>
      </c>
      <c r="H3282">
        <v>0.64700000000000002</v>
      </c>
      <c r="I3282">
        <v>21.7</v>
      </c>
      <c r="J3282" s="38" t="s">
        <v>1053</v>
      </c>
    </row>
    <row r="3283" spans="1:10" x14ac:dyDescent="0.25">
      <c r="A3283" s="5" t="s">
        <v>3829</v>
      </c>
      <c r="C3283">
        <v>24</v>
      </c>
      <c r="D3283">
        <v>84</v>
      </c>
      <c r="E3283">
        <v>23.41</v>
      </c>
      <c r="F3283">
        <v>64.150000000000006</v>
      </c>
      <c r="G3283">
        <v>7.3929999999999998</v>
      </c>
      <c r="H3283">
        <v>0.77300000000000002</v>
      </c>
      <c r="I3283">
        <v>21.7</v>
      </c>
      <c r="J3283" s="38" t="s">
        <v>1053</v>
      </c>
    </row>
    <row r="3284" spans="1:10" x14ac:dyDescent="0.25">
      <c r="A3284" s="5" t="s">
        <v>3830</v>
      </c>
      <c r="C3284">
        <v>24</v>
      </c>
      <c r="D3284">
        <v>83</v>
      </c>
      <c r="E3284">
        <v>23.51</v>
      </c>
      <c r="F3284">
        <v>63.31</v>
      </c>
      <c r="G3284">
        <v>7.3639999999999999</v>
      </c>
      <c r="H3284">
        <v>0.89700000000000002</v>
      </c>
      <c r="I3284">
        <v>21.6</v>
      </c>
      <c r="J3284" s="38" t="s">
        <v>1053</v>
      </c>
    </row>
    <row r="3285" spans="1:10" x14ac:dyDescent="0.25">
      <c r="A3285" s="5" t="s">
        <v>3831</v>
      </c>
      <c r="C3285">
        <v>24</v>
      </c>
      <c r="D3285">
        <v>82</v>
      </c>
      <c r="E3285">
        <v>23.61</v>
      </c>
      <c r="F3285">
        <v>62.46</v>
      </c>
      <c r="G3285">
        <v>7.335</v>
      </c>
      <c r="H3285">
        <v>1.0209999999999999</v>
      </c>
      <c r="I3285">
        <v>21.6</v>
      </c>
      <c r="J3285" s="38" t="s">
        <v>1053</v>
      </c>
    </row>
    <row r="3286" spans="1:10" x14ac:dyDescent="0.25">
      <c r="A3286" s="5" t="s">
        <v>3832</v>
      </c>
      <c r="C3286">
        <v>24</v>
      </c>
      <c r="D3286">
        <v>81</v>
      </c>
      <c r="E3286">
        <v>23.7</v>
      </c>
      <c r="F3286">
        <v>61.62</v>
      </c>
      <c r="G3286">
        <v>7.306</v>
      </c>
      <c r="H3286">
        <v>1.143</v>
      </c>
      <c r="I3286">
        <v>21.6</v>
      </c>
      <c r="J3286" s="38" t="s">
        <v>1053</v>
      </c>
    </row>
    <row r="3287" spans="1:10" x14ac:dyDescent="0.25">
      <c r="A3287" s="5" t="s">
        <v>3833</v>
      </c>
      <c r="C3287">
        <v>24</v>
      </c>
      <c r="D3287">
        <v>80</v>
      </c>
      <c r="E3287">
        <v>23.8</v>
      </c>
      <c r="F3287">
        <v>60.78</v>
      </c>
      <c r="G3287">
        <v>7.2770000000000001</v>
      </c>
      <c r="H3287">
        <v>1.264</v>
      </c>
      <c r="I3287">
        <v>21.6</v>
      </c>
      <c r="J3287" s="38" t="s">
        <v>1053</v>
      </c>
    </row>
    <row r="3288" spans="1:10" x14ac:dyDescent="0.25">
      <c r="A3288" s="5" t="s">
        <v>3834</v>
      </c>
      <c r="C3288">
        <v>24</v>
      </c>
      <c r="D3288">
        <v>79</v>
      </c>
      <c r="E3288">
        <v>23.89</v>
      </c>
      <c r="F3288">
        <v>59.95</v>
      </c>
      <c r="G3288">
        <v>7.2469999999999999</v>
      </c>
      <c r="H3288">
        <v>1.383</v>
      </c>
      <c r="I3288">
        <v>21.6</v>
      </c>
      <c r="J3288" s="38" t="s">
        <v>1053</v>
      </c>
    </row>
    <row r="3289" spans="1:10" x14ac:dyDescent="0.25">
      <c r="A3289" s="5" t="s">
        <v>3835</v>
      </c>
      <c r="C3289">
        <v>24</v>
      </c>
      <c r="D3289">
        <v>78</v>
      </c>
      <c r="E3289">
        <v>23.98</v>
      </c>
      <c r="F3289">
        <v>59.13</v>
      </c>
      <c r="G3289">
        <v>7.218</v>
      </c>
      <c r="H3289">
        <v>1.5009999999999999</v>
      </c>
      <c r="I3289">
        <v>21.6</v>
      </c>
      <c r="J3289" s="38" t="s">
        <v>1053</v>
      </c>
    </row>
    <row r="3290" spans="1:10" x14ac:dyDescent="0.25">
      <c r="A3290" s="5" t="s">
        <v>3836</v>
      </c>
      <c r="C3290">
        <v>24</v>
      </c>
      <c r="D3290">
        <v>77</v>
      </c>
      <c r="E3290">
        <v>24.07</v>
      </c>
      <c r="F3290">
        <v>58.3</v>
      </c>
      <c r="G3290">
        <v>7.1879999999999997</v>
      </c>
      <c r="H3290">
        <v>1.617</v>
      </c>
      <c r="I3290">
        <v>21.6</v>
      </c>
      <c r="J3290" s="38" t="s">
        <v>1053</v>
      </c>
    </row>
    <row r="3291" spans="1:10" x14ac:dyDescent="0.25">
      <c r="A3291" s="5" t="s">
        <v>3837</v>
      </c>
      <c r="C3291">
        <v>24</v>
      </c>
      <c r="D3291">
        <v>76</v>
      </c>
      <c r="E3291">
        <v>24.17</v>
      </c>
      <c r="F3291">
        <v>57.48</v>
      </c>
      <c r="G3291">
        <v>7.1580000000000004</v>
      </c>
      <c r="H3291">
        <v>1.732</v>
      </c>
      <c r="I3291">
        <v>21.6</v>
      </c>
      <c r="J3291" s="38" t="s">
        <v>1053</v>
      </c>
    </row>
    <row r="3292" spans="1:10" x14ac:dyDescent="0.25">
      <c r="A3292" s="5" t="s">
        <v>3838</v>
      </c>
      <c r="C3292">
        <v>24</v>
      </c>
      <c r="D3292">
        <v>75</v>
      </c>
      <c r="E3292">
        <v>24.25</v>
      </c>
      <c r="F3292">
        <v>56.67</v>
      </c>
      <c r="G3292">
        <v>7.1280000000000001</v>
      </c>
      <c r="H3292">
        <v>1.845</v>
      </c>
      <c r="I3292">
        <v>21.6</v>
      </c>
      <c r="J3292" s="38" t="s">
        <v>1053</v>
      </c>
    </row>
    <row r="3293" spans="1:10" x14ac:dyDescent="0.25">
      <c r="A3293" s="5" t="s">
        <v>3839</v>
      </c>
      <c r="C3293">
        <v>24</v>
      </c>
      <c r="D3293">
        <v>74</v>
      </c>
      <c r="E3293">
        <v>24.34</v>
      </c>
      <c r="F3293">
        <v>55.86</v>
      </c>
      <c r="G3293">
        <v>7.0979999999999999</v>
      </c>
      <c r="H3293">
        <v>1.956</v>
      </c>
      <c r="I3293">
        <v>21.6</v>
      </c>
      <c r="J3293" s="38" t="s">
        <v>1053</v>
      </c>
    </row>
    <row r="3294" spans="1:10" x14ac:dyDescent="0.25">
      <c r="A3294" s="5" t="s">
        <v>3840</v>
      </c>
      <c r="C3294">
        <v>24</v>
      </c>
      <c r="D3294">
        <v>73</v>
      </c>
      <c r="E3294">
        <v>24.43</v>
      </c>
      <c r="F3294">
        <v>55.05</v>
      </c>
      <c r="G3294">
        <v>7.0670000000000002</v>
      </c>
      <c r="H3294">
        <v>2.0659999999999998</v>
      </c>
      <c r="I3294">
        <v>21.6</v>
      </c>
      <c r="J3294" s="38" t="s">
        <v>1053</v>
      </c>
    </row>
    <row r="3295" spans="1:10" x14ac:dyDescent="0.25">
      <c r="A3295" s="5" t="s">
        <v>3841</v>
      </c>
      <c r="C3295">
        <v>24</v>
      </c>
      <c r="D3295">
        <v>72</v>
      </c>
      <c r="E3295">
        <v>24.52</v>
      </c>
      <c r="F3295">
        <v>54.25</v>
      </c>
      <c r="G3295">
        <v>7.0359999999999996</v>
      </c>
      <c r="H3295">
        <v>2.1739999999999999</v>
      </c>
      <c r="I3295">
        <v>21.6</v>
      </c>
      <c r="J3295" s="38" t="s">
        <v>1053</v>
      </c>
    </row>
    <row r="3296" spans="1:10" x14ac:dyDescent="0.25">
      <c r="A3296" s="5" t="s">
        <v>3842</v>
      </c>
      <c r="C3296">
        <v>24</v>
      </c>
      <c r="D3296">
        <v>71</v>
      </c>
      <c r="E3296">
        <v>24.6</v>
      </c>
      <c r="F3296">
        <v>53.45</v>
      </c>
      <c r="G3296">
        <v>7.0049999999999999</v>
      </c>
      <c r="H3296">
        <v>2.2810000000000001</v>
      </c>
      <c r="I3296">
        <v>21.6</v>
      </c>
      <c r="J3296" s="38" t="s">
        <v>1053</v>
      </c>
    </row>
    <row r="3297" spans="1:10" x14ac:dyDescent="0.25">
      <c r="A3297" s="5" t="s">
        <v>3843</v>
      </c>
      <c r="C3297">
        <v>24</v>
      </c>
      <c r="D3297">
        <v>70</v>
      </c>
      <c r="E3297">
        <v>24.69</v>
      </c>
      <c r="F3297">
        <v>52.66</v>
      </c>
      <c r="G3297">
        <v>6.9740000000000002</v>
      </c>
      <c r="H3297">
        <v>2.3849999999999998</v>
      </c>
      <c r="I3297">
        <v>21.6</v>
      </c>
      <c r="J3297" s="38" t="s">
        <v>1053</v>
      </c>
    </row>
    <row r="3298" spans="1:10" x14ac:dyDescent="0.25">
      <c r="A3298" s="5" t="s">
        <v>3844</v>
      </c>
      <c r="C3298">
        <v>24</v>
      </c>
      <c r="D3298">
        <v>69</v>
      </c>
      <c r="E3298">
        <v>24.77</v>
      </c>
      <c r="F3298">
        <v>51.87</v>
      </c>
      <c r="G3298">
        <v>6.9409999999999998</v>
      </c>
      <c r="H3298">
        <v>2.488</v>
      </c>
      <c r="I3298">
        <v>21.6</v>
      </c>
      <c r="J3298" s="38" t="s">
        <v>1053</v>
      </c>
    </row>
    <row r="3299" spans="1:10" x14ac:dyDescent="0.25">
      <c r="A3299" s="5" t="s">
        <v>3845</v>
      </c>
      <c r="C3299">
        <v>24</v>
      </c>
      <c r="D3299">
        <v>68</v>
      </c>
      <c r="E3299">
        <v>24.85</v>
      </c>
      <c r="F3299">
        <v>51.09</v>
      </c>
      <c r="G3299">
        <v>6.9089999999999998</v>
      </c>
      <c r="H3299">
        <v>2.5880000000000001</v>
      </c>
      <c r="I3299">
        <v>21.6</v>
      </c>
      <c r="J3299" s="38" t="s">
        <v>1053</v>
      </c>
    </row>
    <row r="3300" spans="1:10" x14ac:dyDescent="0.25">
      <c r="A3300" s="5" t="s">
        <v>3846</v>
      </c>
      <c r="C3300">
        <v>24</v>
      </c>
      <c r="D3300">
        <v>67</v>
      </c>
      <c r="E3300">
        <v>24.94</v>
      </c>
      <c r="F3300">
        <v>50.31</v>
      </c>
      <c r="G3300">
        <v>6.875</v>
      </c>
      <c r="H3300">
        <v>2.6869999999999998</v>
      </c>
      <c r="I3300">
        <v>21.6</v>
      </c>
      <c r="J3300" s="38" t="s">
        <v>1053</v>
      </c>
    </row>
    <row r="3301" spans="1:10" x14ac:dyDescent="0.25">
      <c r="A3301" s="5" t="s">
        <v>3847</v>
      </c>
      <c r="C3301">
        <v>24</v>
      </c>
      <c r="D3301">
        <v>66</v>
      </c>
      <c r="E3301">
        <v>25.02</v>
      </c>
      <c r="F3301">
        <v>49.53</v>
      </c>
      <c r="G3301">
        <v>6.8410000000000002</v>
      </c>
      <c r="H3301">
        <v>2.7829999999999999</v>
      </c>
      <c r="I3301">
        <v>21.6</v>
      </c>
      <c r="J3301" s="38" t="s">
        <v>1053</v>
      </c>
    </row>
    <row r="3302" spans="1:10" x14ac:dyDescent="0.25">
      <c r="A3302" s="5" t="s">
        <v>3848</v>
      </c>
      <c r="C3302">
        <v>24</v>
      </c>
      <c r="D3302">
        <v>65</v>
      </c>
      <c r="E3302">
        <v>25.1</v>
      </c>
      <c r="F3302">
        <v>48.76</v>
      </c>
      <c r="G3302">
        <v>6.806</v>
      </c>
      <c r="H3302">
        <v>2.8769999999999998</v>
      </c>
      <c r="I3302">
        <v>21.6</v>
      </c>
      <c r="J3302" s="38" t="s">
        <v>1053</v>
      </c>
    </row>
    <row r="3303" spans="1:10" x14ac:dyDescent="0.25">
      <c r="A3303" s="5" t="s">
        <v>3849</v>
      </c>
      <c r="C3303">
        <v>24</v>
      </c>
      <c r="D3303">
        <v>64</v>
      </c>
      <c r="E3303">
        <v>25.18</v>
      </c>
      <c r="F3303">
        <v>47.99</v>
      </c>
      <c r="G3303">
        <v>6.7709999999999999</v>
      </c>
      <c r="H3303">
        <v>2.968</v>
      </c>
      <c r="I3303">
        <v>21.6</v>
      </c>
      <c r="J3303" s="38" t="s">
        <v>1053</v>
      </c>
    </row>
    <row r="3304" spans="1:10" x14ac:dyDescent="0.25">
      <c r="A3304" s="5" t="s">
        <v>3850</v>
      </c>
      <c r="C3304">
        <v>24</v>
      </c>
      <c r="D3304">
        <v>63</v>
      </c>
      <c r="E3304">
        <v>25.26</v>
      </c>
      <c r="F3304">
        <v>47.23</v>
      </c>
      <c r="G3304">
        <v>6.734</v>
      </c>
      <c r="H3304">
        <v>3.0569999999999999</v>
      </c>
      <c r="I3304">
        <v>21.6</v>
      </c>
      <c r="J3304" s="38" t="s">
        <v>1053</v>
      </c>
    </row>
    <row r="3305" spans="1:10" x14ac:dyDescent="0.25">
      <c r="A3305" s="5" t="s">
        <v>3851</v>
      </c>
      <c r="C3305">
        <v>24</v>
      </c>
      <c r="D3305">
        <v>62</v>
      </c>
      <c r="E3305">
        <v>25.33</v>
      </c>
      <c r="F3305">
        <v>46.47</v>
      </c>
      <c r="G3305">
        <v>6.6950000000000003</v>
      </c>
      <c r="H3305">
        <v>3.1429999999999998</v>
      </c>
      <c r="I3305">
        <v>21.6</v>
      </c>
      <c r="J3305" s="38" t="s">
        <v>1053</v>
      </c>
    </row>
    <row r="3306" spans="1:10" x14ac:dyDescent="0.25">
      <c r="A3306" s="5" t="s">
        <v>3852</v>
      </c>
      <c r="C3306">
        <v>24</v>
      </c>
      <c r="D3306">
        <v>61</v>
      </c>
      <c r="E3306">
        <v>25.41</v>
      </c>
      <c r="F3306">
        <v>45.71</v>
      </c>
      <c r="G3306">
        <v>6.6559999999999997</v>
      </c>
      <c r="H3306">
        <v>3.2269999999999999</v>
      </c>
      <c r="I3306">
        <v>21.5</v>
      </c>
      <c r="J3306" s="38" t="s">
        <v>1053</v>
      </c>
    </row>
    <row r="3307" spans="1:10" x14ac:dyDescent="0.25">
      <c r="A3307" s="5" t="s">
        <v>3853</v>
      </c>
      <c r="C3307">
        <v>24</v>
      </c>
      <c r="D3307">
        <v>60</v>
      </c>
      <c r="E3307">
        <v>25.48</v>
      </c>
      <c r="F3307">
        <v>44.96</v>
      </c>
      <c r="G3307">
        <v>6.6150000000000002</v>
      </c>
      <c r="H3307">
        <v>3.3079999999999998</v>
      </c>
      <c r="I3307">
        <v>21.5</v>
      </c>
      <c r="J3307" s="38" t="s">
        <v>1053</v>
      </c>
    </row>
    <row r="3308" spans="1:10" x14ac:dyDescent="0.25">
      <c r="A3308" s="5" t="s">
        <v>3854</v>
      </c>
      <c r="C3308">
        <v>24</v>
      </c>
      <c r="D3308">
        <v>174.9</v>
      </c>
      <c r="E3308">
        <v>15.26</v>
      </c>
      <c r="F3308">
        <v>172.37</v>
      </c>
      <c r="G3308">
        <v>7.726</v>
      </c>
      <c r="H3308">
        <v>-7.6959999999999997</v>
      </c>
      <c r="I3308">
        <v>1.3</v>
      </c>
      <c r="J3308" s="38" t="s">
        <v>1175</v>
      </c>
    </row>
    <row r="3309" spans="1:10" x14ac:dyDescent="0.25">
      <c r="A3309" s="5" t="s">
        <v>3855</v>
      </c>
      <c r="C3309">
        <v>24</v>
      </c>
      <c r="D3309">
        <v>180</v>
      </c>
      <c r="E3309">
        <v>15</v>
      </c>
      <c r="F3309">
        <v>180</v>
      </c>
      <c r="G3309">
        <v>7.3380000000000001</v>
      </c>
      <c r="H3309">
        <v>-7.3380000000000001</v>
      </c>
      <c r="I3309">
        <v>0.9</v>
      </c>
      <c r="J3309" s="38" t="s">
        <v>122</v>
      </c>
    </row>
    <row r="3310" spans="1:10" x14ac:dyDescent="0.25">
      <c r="A3310" s="5" t="s">
        <v>3856</v>
      </c>
      <c r="C3310">
        <v>24</v>
      </c>
      <c r="D3310">
        <v>179</v>
      </c>
      <c r="E3310">
        <v>14.98</v>
      </c>
      <c r="F3310">
        <v>178.51</v>
      </c>
      <c r="G3310">
        <v>7.3520000000000003</v>
      </c>
      <c r="H3310">
        <v>-7.351</v>
      </c>
      <c r="I3310">
        <v>1.1000000000000001</v>
      </c>
      <c r="J3310" s="38" t="s">
        <v>122</v>
      </c>
    </row>
    <row r="3311" spans="1:10" x14ac:dyDescent="0.25">
      <c r="A3311" s="5" t="s">
        <v>3857</v>
      </c>
      <c r="C3311">
        <v>24</v>
      </c>
      <c r="D3311">
        <v>178</v>
      </c>
      <c r="E3311">
        <v>14.97</v>
      </c>
      <c r="F3311">
        <v>177.02</v>
      </c>
      <c r="G3311">
        <v>7.3659999999999997</v>
      </c>
      <c r="H3311">
        <v>-7.3609999999999998</v>
      </c>
      <c r="I3311">
        <v>1.2</v>
      </c>
      <c r="J3311" s="38" t="s">
        <v>122</v>
      </c>
    </row>
    <row r="3312" spans="1:10" x14ac:dyDescent="0.25">
      <c r="A3312" s="5" t="s">
        <v>3858</v>
      </c>
      <c r="C3312">
        <v>24</v>
      </c>
      <c r="D3312">
        <v>177</v>
      </c>
      <c r="E3312">
        <v>14.97</v>
      </c>
      <c r="F3312">
        <v>175.52</v>
      </c>
      <c r="G3312">
        <v>7.38</v>
      </c>
      <c r="H3312">
        <v>-7.37</v>
      </c>
      <c r="I3312">
        <v>1.3</v>
      </c>
      <c r="J3312" s="38" t="s">
        <v>122</v>
      </c>
    </row>
    <row r="3313" spans="1:10" x14ac:dyDescent="0.25">
      <c r="A3313" s="5" t="s">
        <v>3859</v>
      </c>
      <c r="C3313">
        <v>24</v>
      </c>
      <c r="D3313">
        <v>176</v>
      </c>
      <c r="E3313">
        <v>14.97</v>
      </c>
      <c r="F3313">
        <v>174.03</v>
      </c>
      <c r="G3313">
        <v>7.3940000000000001</v>
      </c>
      <c r="H3313">
        <v>-7.3760000000000003</v>
      </c>
      <c r="I3313">
        <v>1.4</v>
      </c>
      <c r="J3313" s="38" t="s">
        <v>122</v>
      </c>
    </row>
    <row r="3314" spans="1:10" x14ac:dyDescent="0.25">
      <c r="A3314" s="5" t="s">
        <v>3860</v>
      </c>
      <c r="C3314">
        <v>24</v>
      </c>
      <c r="D3314">
        <v>175</v>
      </c>
      <c r="E3314">
        <v>14.97</v>
      </c>
      <c r="F3314">
        <v>172.53</v>
      </c>
      <c r="G3314">
        <v>7.4080000000000004</v>
      </c>
      <c r="H3314">
        <v>-7.38</v>
      </c>
      <c r="I3314">
        <v>1.5</v>
      </c>
      <c r="J3314" s="38" t="s">
        <v>122</v>
      </c>
    </row>
    <row r="3315" spans="1:10" x14ac:dyDescent="0.25">
      <c r="A3315" s="5" t="s">
        <v>3861</v>
      </c>
      <c r="C3315">
        <v>24</v>
      </c>
      <c r="D3315">
        <v>174</v>
      </c>
      <c r="E3315">
        <v>14.97</v>
      </c>
      <c r="F3315">
        <v>171.03</v>
      </c>
      <c r="G3315">
        <v>7.4219999999999997</v>
      </c>
      <c r="H3315">
        <v>-7.3810000000000002</v>
      </c>
      <c r="I3315">
        <v>1.7</v>
      </c>
      <c r="J3315" s="38" t="s">
        <v>122</v>
      </c>
    </row>
    <row r="3316" spans="1:10" x14ac:dyDescent="0.25">
      <c r="A3316" s="5" t="s">
        <v>3862</v>
      </c>
      <c r="C3316">
        <v>24</v>
      </c>
      <c r="D3316">
        <v>173</v>
      </c>
      <c r="E3316">
        <v>14.98</v>
      </c>
      <c r="F3316">
        <v>169.54</v>
      </c>
      <c r="G3316">
        <v>7.4359999999999999</v>
      </c>
      <c r="H3316">
        <v>-7.38</v>
      </c>
      <c r="I3316">
        <v>1.8</v>
      </c>
      <c r="J3316" s="38" t="s">
        <v>122</v>
      </c>
    </row>
    <row r="3317" spans="1:10" x14ac:dyDescent="0.25">
      <c r="A3317" s="5" t="s">
        <v>3863</v>
      </c>
      <c r="C3317">
        <v>24</v>
      </c>
      <c r="D3317">
        <v>172</v>
      </c>
      <c r="E3317">
        <v>14.99</v>
      </c>
      <c r="F3317">
        <v>168.04</v>
      </c>
      <c r="G3317">
        <v>7.4489999999999998</v>
      </c>
      <c r="H3317">
        <v>-7.3769999999999998</v>
      </c>
      <c r="I3317">
        <v>1.9</v>
      </c>
      <c r="J3317" s="38" t="s">
        <v>122</v>
      </c>
    </row>
    <row r="3318" spans="1:10" x14ac:dyDescent="0.25">
      <c r="A3318" s="5" t="s">
        <v>3864</v>
      </c>
      <c r="C3318">
        <v>24</v>
      </c>
      <c r="D3318">
        <v>171</v>
      </c>
      <c r="E3318">
        <v>15.01</v>
      </c>
      <c r="F3318">
        <v>166.54</v>
      </c>
      <c r="G3318">
        <v>7.4630000000000001</v>
      </c>
      <c r="H3318">
        <v>-7.3710000000000004</v>
      </c>
      <c r="I3318">
        <v>2</v>
      </c>
      <c r="J3318" s="38" t="s">
        <v>122</v>
      </c>
    </row>
    <row r="3319" spans="1:10" x14ac:dyDescent="0.25">
      <c r="A3319" s="5" t="s">
        <v>3865</v>
      </c>
      <c r="C3319">
        <v>24</v>
      </c>
      <c r="D3319">
        <v>170</v>
      </c>
      <c r="E3319">
        <v>15.02</v>
      </c>
      <c r="F3319">
        <v>165.05</v>
      </c>
      <c r="G3319">
        <v>7.476</v>
      </c>
      <c r="H3319">
        <v>-7.3630000000000004</v>
      </c>
      <c r="I3319">
        <v>2.1</v>
      </c>
      <c r="J3319" s="38" t="s">
        <v>122</v>
      </c>
    </row>
    <row r="3320" spans="1:10" x14ac:dyDescent="0.25">
      <c r="A3320" s="5" t="s">
        <v>3866</v>
      </c>
      <c r="C3320">
        <v>24</v>
      </c>
      <c r="D3320">
        <v>169</v>
      </c>
      <c r="E3320">
        <v>15.05</v>
      </c>
      <c r="F3320">
        <v>163.56</v>
      </c>
      <c r="G3320">
        <v>7.49</v>
      </c>
      <c r="H3320">
        <v>-7.3520000000000003</v>
      </c>
      <c r="I3320">
        <v>2.2000000000000002</v>
      </c>
      <c r="J3320" s="38" t="s">
        <v>122</v>
      </c>
    </row>
    <row r="3321" spans="1:10" x14ac:dyDescent="0.25">
      <c r="A3321" s="5" t="s">
        <v>3867</v>
      </c>
      <c r="C3321">
        <v>24</v>
      </c>
      <c r="D3321">
        <v>168</v>
      </c>
      <c r="E3321">
        <v>15.07</v>
      </c>
      <c r="F3321">
        <v>162.07</v>
      </c>
      <c r="G3321">
        <v>7.5030000000000001</v>
      </c>
      <c r="H3321">
        <v>-7.3390000000000004</v>
      </c>
      <c r="I3321">
        <v>2.2999999999999998</v>
      </c>
      <c r="J3321" s="38" t="s">
        <v>122</v>
      </c>
    </row>
    <row r="3322" spans="1:10" x14ac:dyDescent="0.25">
      <c r="A3322" s="5" t="s">
        <v>3868</v>
      </c>
      <c r="C3322">
        <v>24</v>
      </c>
      <c r="D3322">
        <v>167</v>
      </c>
      <c r="E3322">
        <v>15.1</v>
      </c>
      <c r="F3322">
        <v>160.59</v>
      </c>
      <c r="G3322">
        <v>7.516</v>
      </c>
      <c r="H3322">
        <v>-7.3230000000000004</v>
      </c>
      <c r="I3322">
        <v>2.5</v>
      </c>
      <c r="J3322" s="38" t="s">
        <v>122</v>
      </c>
    </row>
    <row r="3323" spans="1:10" x14ac:dyDescent="0.25">
      <c r="A3323" s="5" t="s">
        <v>3869</v>
      </c>
      <c r="C3323">
        <v>24</v>
      </c>
      <c r="D3323">
        <v>166</v>
      </c>
      <c r="E3323">
        <v>15.14</v>
      </c>
      <c r="F3323">
        <v>159.11000000000001</v>
      </c>
      <c r="G3323">
        <v>7.5279999999999996</v>
      </c>
      <c r="H3323">
        <v>-7.3049999999999997</v>
      </c>
      <c r="I3323">
        <v>2.6</v>
      </c>
      <c r="J3323" s="38" t="s">
        <v>122</v>
      </c>
    </row>
    <row r="3324" spans="1:10" x14ac:dyDescent="0.25">
      <c r="A3324" s="5" t="s">
        <v>3870</v>
      </c>
      <c r="C3324">
        <v>24</v>
      </c>
      <c r="D3324">
        <v>165</v>
      </c>
      <c r="E3324">
        <v>15.17</v>
      </c>
      <c r="F3324">
        <v>157.63</v>
      </c>
      <c r="G3324">
        <v>7.5410000000000004</v>
      </c>
      <c r="H3324">
        <v>-7.2839999999999998</v>
      </c>
      <c r="I3324">
        <v>2.7</v>
      </c>
      <c r="J3324" s="38" t="s">
        <v>122</v>
      </c>
    </row>
    <row r="3325" spans="1:10" x14ac:dyDescent="0.25">
      <c r="A3325" s="5" t="s">
        <v>3871</v>
      </c>
      <c r="C3325">
        <v>24</v>
      </c>
      <c r="D3325">
        <v>164</v>
      </c>
      <c r="E3325">
        <v>15.21</v>
      </c>
      <c r="F3325">
        <v>156.16</v>
      </c>
      <c r="G3325">
        <v>7.5529999999999999</v>
      </c>
      <c r="H3325">
        <v>-7.2610000000000001</v>
      </c>
      <c r="I3325">
        <v>2.8</v>
      </c>
      <c r="J3325" s="38" t="s">
        <v>122</v>
      </c>
    </row>
    <row r="3326" spans="1:10" x14ac:dyDescent="0.25">
      <c r="A3326" s="5" t="s">
        <v>3872</v>
      </c>
      <c r="C3326">
        <v>24</v>
      </c>
      <c r="D3326">
        <v>163</v>
      </c>
      <c r="E3326">
        <v>15.26</v>
      </c>
      <c r="F3326">
        <v>154.69</v>
      </c>
      <c r="G3326">
        <v>7.5650000000000004</v>
      </c>
      <c r="H3326">
        <v>-7.2350000000000003</v>
      </c>
      <c r="I3326">
        <v>2.9</v>
      </c>
      <c r="J3326" s="38" t="s">
        <v>122</v>
      </c>
    </row>
    <row r="3327" spans="1:10" x14ac:dyDescent="0.25">
      <c r="A3327" s="5" t="s">
        <v>3873</v>
      </c>
      <c r="C3327">
        <v>24</v>
      </c>
      <c r="D3327">
        <v>162</v>
      </c>
      <c r="E3327">
        <v>15.3</v>
      </c>
      <c r="F3327">
        <v>153.22999999999999</v>
      </c>
      <c r="G3327">
        <v>7.577</v>
      </c>
      <c r="H3327">
        <v>-7.2060000000000004</v>
      </c>
      <c r="I3327">
        <v>3</v>
      </c>
      <c r="J3327" s="38" t="s">
        <v>122</v>
      </c>
    </row>
    <row r="3328" spans="1:10" x14ac:dyDescent="0.25">
      <c r="A3328" s="5" t="s">
        <v>3874</v>
      </c>
      <c r="C3328">
        <v>24</v>
      </c>
      <c r="D3328">
        <v>161</v>
      </c>
      <c r="E3328">
        <v>15.35</v>
      </c>
      <c r="F3328">
        <v>151.78</v>
      </c>
      <c r="G3328">
        <v>7.5880000000000001</v>
      </c>
      <c r="H3328">
        <v>-7.1749999999999998</v>
      </c>
      <c r="I3328">
        <v>3.1</v>
      </c>
      <c r="J3328" s="38" t="s">
        <v>122</v>
      </c>
    </row>
    <row r="3329" spans="1:10" x14ac:dyDescent="0.25">
      <c r="A3329" s="5" t="s">
        <v>3875</v>
      </c>
      <c r="C3329">
        <v>24</v>
      </c>
      <c r="D3329">
        <v>160</v>
      </c>
      <c r="E3329">
        <v>15.41</v>
      </c>
      <c r="F3329">
        <v>150.33000000000001</v>
      </c>
      <c r="G3329">
        <v>7.6</v>
      </c>
      <c r="H3329">
        <v>-7.141</v>
      </c>
      <c r="I3329">
        <v>3.3</v>
      </c>
      <c r="J3329" s="38" t="s">
        <v>122</v>
      </c>
    </row>
    <row r="3330" spans="1:10" x14ac:dyDescent="0.25">
      <c r="A3330" s="5" t="s">
        <v>3876</v>
      </c>
      <c r="C3330">
        <v>24</v>
      </c>
      <c r="D3330">
        <v>159</v>
      </c>
      <c r="E3330">
        <v>15.47</v>
      </c>
      <c r="F3330">
        <v>148.88999999999999</v>
      </c>
      <c r="G3330">
        <v>7.6109999999999998</v>
      </c>
      <c r="H3330">
        <v>-7.1050000000000004</v>
      </c>
      <c r="I3330">
        <v>3.4</v>
      </c>
      <c r="J3330" s="38" t="s">
        <v>122</v>
      </c>
    </row>
    <row r="3331" spans="1:10" x14ac:dyDescent="0.25">
      <c r="A3331" s="5" t="s">
        <v>3877</v>
      </c>
      <c r="C3331">
        <v>24</v>
      </c>
      <c r="D3331">
        <v>158</v>
      </c>
      <c r="E3331">
        <v>15.53</v>
      </c>
      <c r="F3331">
        <v>147.44999999999999</v>
      </c>
      <c r="G3331">
        <v>7.6210000000000004</v>
      </c>
      <c r="H3331">
        <v>-7.0659999999999998</v>
      </c>
      <c r="I3331">
        <v>3.5</v>
      </c>
      <c r="J3331" s="38" t="s">
        <v>122</v>
      </c>
    </row>
    <row r="3332" spans="1:10" x14ac:dyDescent="0.25">
      <c r="A3332" s="5" t="s">
        <v>3878</v>
      </c>
      <c r="C3332">
        <v>24</v>
      </c>
      <c r="D3332">
        <v>157</v>
      </c>
      <c r="E3332">
        <v>15.59</v>
      </c>
      <c r="F3332">
        <v>146.02000000000001</v>
      </c>
      <c r="G3332">
        <v>7.6319999999999997</v>
      </c>
      <c r="H3332">
        <v>-7.0250000000000004</v>
      </c>
      <c r="I3332">
        <v>3.6</v>
      </c>
      <c r="J3332" s="38" t="s">
        <v>122</v>
      </c>
    </row>
    <row r="3333" spans="1:10" x14ac:dyDescent="0.25">
      <c r="A3333" s="5" t="s">
        <v>3879</v>
      </c>
      <c r="C3333">
        <v>24</v>
      </c>
      <c r="D3333">
        <v>156</v>
      </c>
      <c r="E3333">
        <v>15.66</v>
      </c>
      <c r="F3333">
        <v>144.6</v>
      </c>
      <c r="G3333">
        <v>7.6420000000000003</v>
      </c>
      <c r="H3333">
        <v>-6.9820000000000002</v>
      </c>
      <c r="I3333">
        <v>3.7</v>
      </c>
      <c r="J3333" s="38" t="s">
        <v>122</v>
      </c>
    </row>
    <row r="3334" spans="1:10" x14ac:dyDescent="0.25">
      <c r="A3334" s="5" t="s">
        <v>3880</v>
      </c>
      <c r="C3334">
        <v>24</v>
      </c>
      <c r="D3334">
        <v>155</v>
      </c>
      <c r="E3334">
        <v>15.73</v>
      </c>
      <c r="F3334">
        <v>143.19</v>
      </c>
      <c r="G3334">
        <v>7.6529999999999996</v>
      </c>
      <c r="H3334">
        <v>-6.9359999999999999</v>
      </c>
      <c r="I3334">
        <v>3.9</v>
      </c>
      <c r="J3334" s="38" t="s">
        <v>122</v>
      </c>
    </row>
    <row r="3335" spans="1:10" x14ac:dyDescent="0.25">
      <c r="A3335" s="5" t="s">
        <v>3881</v>
      </c>
      <c r="C3335">
        <v>24</v>
      </c>
      <c r="D3335">
        <v>154</v>
      </c>
      <c r="E3335">
        <v>15.8</v>
      </c>
      <c r="F3335">
        <v>141.79</v>
      </c>
      <c r="G3335">
        <v>7.6630000000000003</v>
      </c>
      <c r="H3335">
        <v>-6.8869999999999996</v>
      </c>
      <c r="I3335">
        <v>4</v>
      </c>
      <c r="J3335" s="38" t="s">
        <v>122</v>
      </c>
    </row>
    <row r="3336" spans="1:10" x14ac:dyDescent="0.25">
      <c r="A3336" s="5" t="s">
        <v>3882</v>
      </c>
      <c r="C3336">
        <v>24</v>
      </c>
      <c r="D3336">
        <v>153</v>
      </c>
      <c r="E3336">
        <v>15.88</v>
      </c>
      <c r="F3336">
        <v>140.4</v>
      </c>
      <c r="G3336">
        <v>7.673</v>
      </c>
      <c r="H3336">
        <v>-6.8360000000000003</v>
      </c>
      <c r="I3336">
        <v>4.0999999999999996</v>
      </c>
      <c r="J3336" s="38" t="s">
        <v>122</v>
      </c>
    </row>
    <row r="3337" spans="1:10" x14ac:dyDescent="0.25">
      <c r="A3337" s="5" t="s">
        <v>3883</v>
      </c>
      <c r="C3337">
        <v>24</v>
      </c>
      <c r="D3337">
        <v>152</v>
      </c>
      <c r="E3337">
        <v>15.95</v>
      </c>
      <c r="F3337">
        <v>139.01</v>
      </c>
      <c r="G3337">
        <v>7.6829999999999998</v>
      </c>
      <c r="H3337">
        <v>-6.7830000000000004</v>
      </c>
      <c r="I3337">
        <v>4.2</v>
      </c>
      <c r="J3337" s="38" t="s">
        <v>122</v>
      </c>
    </row>
    <row r="3338" spans="1:10" x14ac:dyDescent="0.25">
      <c r="A3338" s="5" t="s">
        <v>3884</v>
      </c>
      <c r="C3338">
        <v>24</v>
      </c>
      <c r="D3338">
        <v>151</v>
      </c>
      <c r="E3338">
        <v>16.04</v>
      </c>
      <c r="F3338">
        <v>137.63</v>
      </c>
      <c r="G3338">
        <v>7.6920000000000002</v>
      </c>
      <c r="H3338">
        <v>-6.7279999999999998</v>
      </c>
      <c r="I3338">
        <v>4.4000000000000004</v>
      </c>
      <c r="J3338" s="38" t="s">
        <v>122</v>
      </c>
    </row>
    <row r="3339" spans="1:10" x14ac:dyDescent="0.25">
      <c r="A3339" s="5" t="s">
        <v>3885</v>
      </c>
      <c r="C3339">
        <v>24</v>
      </c>
      <c r="D3339">
        <v>150</v>
      </c>
      <c r="E3339">
        <v>16.12</v>
      </c>
      <c r="F3339">
        <v>136.27000000000001</v>
      </c>
      <c r="G3339">
        <v>7.702</v>
      </c>
      <c r="H3339">
        <v>-6.67</v>
      </c>
      <c r="I3339">
        <v>4.5</v>
      </c>
      <c r="J3339" s="38" t="s">
        <v>122</v>
      </c>
    </row>
    <row r="3340" spans="1:10" x14ac:dyDescent="0.25">
      <c r="A3340" s="5" t="s">
        <v>3886</v>
      </c>
      <c r="C3340">
        <v>24</v>
      </c>
      <c r="D3340">
        <v>149</v>
      </c>
      <c r="E3340">
        <v>16.21</v>
      </c>
      <c r="F3340">
        <v>134.91</v>
      </c>
      <c r="G3340">
        <v>7.7110000000000003</v>
      </c>
      <c r="H3340">
        <v>-6.61</v>
      </c>
      <c r="I3340">
        <v>4.7</v>
      </c>
      <c r="J3340" s="38" t="s">
        <v>122</v>
      </c>
    </row>
    <row r="3341" spans="1:10" x14ac:dyDescent="0.25">
      <c r="A3341" s="5" t="s">
        <v>3887</v>
      </c>
      <c r="C3341">
        <v>24</v>
      </c>
      <c r="D3341">
        <v>148</v>
      </c>
      <c r="E3341">
        <v>16.3</v>
      </c>
      <c r="F3341">
        <v>133.56</v>
      </c>
      <c r="G3341">
        <v>7.7210000000000001</v>
      </c>
      <c r="H3341">
        <v>-6.5469999999999997</v>
      </c>
      <c r="I3341">
        <v>4.8</v>
      </c>
      <c r="J3341" s="38" t="s">
        <v>122</v>
      </c>
    </row>
    <row r="3342" spans="1:10" x14ac:dyDescent="0.25">
      <c r="A3342" s="5" t="s">
        <v>3888</v>
      </c>
      <c r="C3342">
        <v>24</v>
      </c>
      <c r="D3342">
        <v>147</v>
      </c>
      <c r="E3342">
        <v>16.39</v>
      </c>
      <c r="F3342">
        <v>132.22</v>
      </c>
      <c r="G3342">
        <v>7.73</v>
      </c>
      <c r="H3342">
        <v>-6.4829999999999997</v>
      </c>
      <c r="I3342">
        <v>5</v>
      </c>
      <c r="J3342" s="38" t="s">
        <v>122</v>
      </c>
    </row>
    <row r="3343" spans="1:10" x14ac:dyDescent="0.25">
      <c r="A3343" s="5" t="s">
        <v>3889</v>
      </c>
      <c r="C3343">
        <v>24</v>
      </c>
      <c r="D3343">
        <v>146</v>
      </c>
      <c r="E3343">
        <v>16.48</v>
      </c>
      <c r="F3343">
        <v>130.88999999999999</v>
      </c>
      <c r="G3343">
        <v>7.74</v>
      </c>
      <c r="H3343">
        <v>-6.4160000000000004</v>
      </c>
      <c r="I3343">
        <v>5.2</v>
      </c>
      <c r="J3343" s="38" t="s">
        <v>122</v>
      </c>
    </row>
    <row r="3344" spans="1:10" x14ac:dyDescent="0.25">
      <c r="A3344" s="5" t="s">
        <v>3890</v>
      </c>
      <c r="C3344">
        <v>24</v>
      </c>
      <c r="D3344">
        <v>145</v>
      </c>
      <c r="E3344">
        <v>16.579999999999998</v>
      </c>
      <c r="F3344">
        <v>129.57</v>
      </c>
      <c r="G3344">
        <v>7.7489999999999997</v>
      </c>
      <c r="H3344">
        <v>-6.3479999999999999</v>
      </c>
      <c r="I3344">
        <v>5.4</v>
      </c>
      <c r="J3344" s="38" t="s">
        <v>122</v>
      </c>
    </row>
    <row r="3345" spans="1:10" x14ac:dyDescent="0.25">
      <c r="A3345" s="5" t="s">
        <v>3891</v>
      </c>
      <c r="C3345">
        <v>24</v>
      </c>
      <c r="D3345">
        <v>144</v>
      </c>
      <c r="E3345">
        <v>16.670000000000002</v>
      </c>
      <c r="F3345">
        <v>128.26</v>
      </c>
      <c r="G3345">
        <v>7.7590000000000003</v>
      </c>
      <c r="H3345">
        <v>-6.2770000000000001</v>
      </c>
      <c r="I3345">
        <v>5.7</v>
      </c>
      <c r="J3345" s="38" t="s">
        <v>122</v>
      </c>
    </row>
    <row r="3346" spans="1:10" x14ac:dyDescent="0.25">
      <c r="A3346" s="5" t="s">
        <v>3892</v>
      </c>
      <c r="C3346">
        <v>24</v>
      </c>
      <c r="D3346">
        <v>143</v>
      </c>
      <c r="E3346">
        <v>16.77</v>
      </c>
      <c r="F3346">
        <v>126.97</v>
      </c>
      <c r="G3346">
        <v>7.7690000000000001</v>
      </c>
      <c r="H3346">
        <v>-6.2050000000000001</v>
      </c>
      <c r="I3346">
        <v>6.1</v>
      </c>
      <c r="J3346" s="38" t="s">
        <v>122</v>
      </c>
    </row>
    <row r="3347" spans="1:10" x14ac:dyDescent="0.25">
      <c r="A3347" s="5" t="s">
        <v>3893</v>
      </c>
      <c r="C3347">
        <v>24</v>
      </c>
      <c r="D3347">
        <v>142</v>
      </c>
      <c r="E3347">
        <v>16.87</v>
      </c>
      <c r="F3347">
        <v>125.69</v>
      </c>
      <c r="G3347">
        <v>7.78</v>
      </c>
      <c r="H3347">
        <v>-6.13</v>
      </c>
      <c r="I3347">
        <v>6.6</v>
      </c>
      <c r="J3347" s="38" t="s">
        <v>122</v>
      </c>
    </row>
    <row r="3348" spans="1:10" x14ac:dyDescent="0.25">
      <c r="A3348" s="5" t="s">
        <v>3894</v>
      </c>
      <c r="C3348">
        <v>24</v>
      </c>
      <c r="D3348">
        <v>141</v>
      </c>
      <c r="E3348">
        <v>16.98</v>
      </c>
      <c r="F3348">
        <v>124.42</v>
      </c>
      <c r="G3348">
        <v>7.7889999999999997</v>
      </c>
      <c r="H3348">
        <v>-6.0529999999999999</v>
      </c>
      <c r="I3348">
        <v>7.1</v>
      </c>
      <c r="J3348" s="38" t="s">
        <v>122</v>
      </c>
    </row>
    <row r="3349" spans="1:10" x14ac:dyDescent="0.25">
      <c r="A3349" s="5" t="s">
        <v>3895</v>
      </c>
      <c r="C3349">
        <v>24</v>
      </c>
      <c r="D3349">
        <v>140</v>
      </c>
      <c r="E3349">
        <v>17.079999999999998</v>
      </c>
      <c r="F3349">
        <v>123.16</v>
      </c>
      <c r="G3349">
        <v>7.7990000000000004</v>
      </c>
      <c r="H3349">
        <v>-5.9740000000000002</v>
      </c>
      <c r="I3349">
        <v>7.7</v>
      </c>
      <c r="J3349" s="38" t="s">
        <v>122</v>
      </c>
    </row>
    <row r="3350" spans="1:10" x14ac:dyDescent="0.25">
      <c r="A3350" s="5" t="s">
        <v>3896</v>
      </c>
      <c r="C3350">
        <v>24</v>
      </c>
      <c r="D3350">
        <v>139</v>
      </c>
      <c r="E3350">
        <v>17.18</v>
      </c>
      <c r="F3350">
        <v>121.92</v>
      </c>
      <c r="G3350">
        <v>7.8090000000000002</v>
      </c>
      <c r="H3350">
        <v>-5.8929999999999998</v>
      </c>
      <c r="I3350">
        <v>8.1999999999999993</v>
      </c>
      <c r="J3350" s="38" t="s">
        <v>122</v>
      </c>
    </row>
    <row r="3351" spans="1:10" x14ac:dyDescent="0.25">
      <c r="A3351" s="5" t="s">
        <v>3897</v>
      </c>
      <c r="C3351">
        <v>24</v>
      </c>
      <c r="D3351">
        <v>138</v>
      </c>
      <c r="E3351">
        <v>17.29</v>
      </c>
      <c r="F3351">
        <v>120.68</v>
      </c>
      <c r="G3351">
        <v>7.8179999999999996</v>
      </c>
      <c r="H3351">
        <v>-5.81</v>
      </c>
      <c r="I3351">
        <v>8.6999999999999993</v>
      </c>
      <c r="J3351" s="38" t="s">
        <v>122</v>
      </c>
    </row>
    <row r="3352" spans="1:10" x14ac:dyDescent="0.25">
      <c r="A3352" s="5" t="s">
        <v>3898</v>
      </c>
      <c r="C3352">
        <v>24</v>
      </c>
      <c r="D3352">
        <v>137</v>
      </c>
      <c r="E3352">
        <v>17.399999999999999</v>
      </c>
      <c r="F3352">
        <v>119.45</v>
      </c>
      <c r="G3352">
        <v>7.827</v>
      </c>
      <c r="H3352">
        <v>-5.7240000000000002</v>
      </c>
      <c r="I3352">
        <v>9.3000000000000007</v>
      </c>
      <c r="J3352" s="38" t="s">
        <v>122</v>
      </c>
    </row>
    <row r="3353" spans="1:10" x14ac:dyDescent="0.25">
      <c r="A3353" s="5" t="s">
        <v>3899</v>
      </c>
      <c r="C3353">
        <v>24</v>
      </c>
      <c r="D3353">
        <v>136</v>
      </c>
      <c r="E3353">
        <v>17.510000000000002</v>
      </c>
      <c r="F3353">
        <v>118.24</v>
      </c>
      <c r="G3353">
        <v>7.8360000000000003</v>
      </c>
      <c r="H3353">
        <v>-5.6369999999999996</v>
      </c>
      <c r="I3353">
        <v>9.8000000000000007</v>
      </c>
      <c r="J3353" s="38" t="s">
        <v>122</v>
      </c>
    </row>
    <row r="3354" spans="1:10" x14ac:dyDescent="0.25">
      <c r="A3354" s="5" t="s">
        <v>3900</v>
      </c>
      <c r="C3354">
        <v>24</v>
      </c>
      <c r="D3354">
        <v>135</v>
      </c>
      <c r="E3354">
        <v>17.62</v>
      </c>
      <c r="F3354">
        <v>117.03</v>
      </c>
      <c r="G3354">
        <v>7.8449999999999998</v>
      </c>
      <c r="H3354">
        <v>-5.5469999999999997</v>
      </c>
      <c r="I3354">
        <v>10.3</v>
      </c>
      <c r="J3354" s="38" t="s">
        <v>122</v>
      </c>
    </row>
    <row r="3355" spans="1:10" x14ac:dyDescent="0.25">
      <c r="A3355" s="5" t="s">
        <v>3901</v>
      </c>
      <c r="C3355">
        <v>24</v>
      </c>
      <c r="D3355">
        <v>134</v>
      </c>
      <c r="E3355">
        <v>17.73</v>
      </c>
      <c r="F3355">
        <v>115.83</v>
      </c>
      <c r="G3355">
        <v>7.8529999999999998</v>
      </c>
      <c r="H3355">
        <v>-5.4550000000000001</v>
      </c>
      <c r="I3355">
        <v>10.9</v>
      </c>
      <c r="J3355" s="38" t="s">
        <v>122</v>
      </c>
    </row>
    <row r="3356" spans="1:10" x14ac:dyDescent="0.25">
      <c r="A3356" s="5" t="s">
        <v>3902</v>
      </c>
      <c r="C3356">
        <v>24</v>
      </c>
      <c r="D3356">
        <v>133</v>
      </c>
      <c r="E3356">
        <v>17.850000000000001</v>
      </c>
      <c r="F3356">
        <v>114.64</v>
      </c>
      <c r="G3356">
        <v>7.8620000000000001</v>
      </c>
      <c r="H3356">
        <v>-5.3620000000000001</v>
      </c>
      <c r="I3356">
        <v>11.5</v>
      </c>
      <c r="J3356" s="38" t="s">
        <v>122</v>
      </c>
    </row>
    <row r="3357" spans="1:10" x14ac:dyDescent="0.25">
      <c r="A3357" s="5" t="s">
        <v>3903</v>
      </c>
      <c r="C3357">
        <v>24</v>
      </c>
      <c r="D3357">
        <v>132</v>
      </c>
      <c r="E3357">
        <v>17.96</v>
      </c>
      <c r="F3357">
        <v>113.46</v>
      </c>
      <c r="G3357">
        <v>7.87</v>
      </c>
      <c r="H3357">
        <v>-5.266</v>
      </c>
      <c r="I3357">
        <v>12</v>
      </c>
      <c r="J3357" s="38" t="s">
        <v>122</v>
      </c>
    </row>
    <row r="3358" spans="1:10" x14ac:dyDescent="0.25">
      <c r="A3358" s="5" t="s">
        <v>3904</v>
      </c>
      <c r="C3358">
        <v>24</v>
      </c>
      <c r="D3358">
        <v>131</v>
      </c>
      <c r="E3358">
        <v>18.079999999999998</v>
      </c>
      <c r="F3358">
        <v>112.29</v>
      </c>
      <c r="G3358">
        <v>7.8780000000000001</v>
      </c>
      <c r="H3358">
        <v>-5.1680000000000001</v>
      </c>
      <c r="I3358">
        <v>12.6</v>
      </c>
      <c r="J3358" s="38" t="s">
        <v>122</v>
      </c>
    </row>
    <row r="3359" spans="1:10" x14ac:dyDescent="0.25">
      <c r="A3359" s="5" t="s">
        <v>3905</v>
      </c>
      <c r="C3359">
        <v>24</v>
      </c>
      <c r="D3359">
        <v>130</v>
      </c>
      <c r="E3359">
        <v>18.190000000000001</v>
      </c>
      <c r="F3359">
        <v>111.13</v>
      </c>
      <c r="G3359">
        <v>7.8860000000000001</v>
      </c>
      <c r="H3359">
        <v>-5.069</v>
      </c>
      <c r="I3359">
        <v>13.2</v>
      </c>
      <c r="J3359" s="38" t="s">
        <v>122</v>
      </c>
    </row>
    <row r="3360" spans="1:10" x14ac:dyDescent="0.25">
      <c r="A3360" s="5" t="s">
        <v>3906</v>
      </c>
      <c r="C3360">
        <v>24</v>
      </c>
      <c r="D3360">
        <v>129</v>
      </c>
      <c r="E3360">
        <v>18.309999999999999</v>
      </c>
      <c r="F3360">
        <v>109.97</v>
      </c>
      <c r="G3360">
        <v>7.8940000000000001</v>
      </c>
      <c r="H3360">
        <v>-4.968</v>
      </c>
      <c r="I3360">
        <v>13.8</v>
      </c>
      <c r="J3360" s="38" t="s">
        <v>122</v>
      </c>
    </row>
    <row r="3361" spans="1:10" x14ac:dyDescent="0.25">
      <c r="A3361" s="5" t="s">
        <v>3907</v>
      </c>
      <c r="C3361">
        <v>24</v>
      </c>
      <c r="D3361">
        <v>128</v>
      </c>
      <c r="E3361">
        <v>18.420000000000002</v>
      </c>
      <c r="F3361">
        <v>108.81</v>
      </c>
      <c r="G3361">
        <v>7.9020000000000001</v>
      </c>
      <c r="H3361">
        <v>-4.8650000000000002</v>
      </c>
      <c r="I3361">
        <v>14.4</v>
      </c>
      <c r="J3361" s="38" t="s">
        <v>122</v>
      </c>
    </row>
    <row r="3362" spans="1:10" x14ac:dyDescent="0.25">
      <c r="A3362" s="5" t="s">
        <v>3908</v>
      </c>
      <c r="C3362">
        <v>24</v>
      </c>
      <c r="D3362">
        <v>127</v>
      </c>
      <c r="E3362">
        <v>18.54</v>
      </c>
      <c r="F3362">
        <v>107.67</v>
      </c>
      <c r="G3362">
        <v>7.91</v>
      </c>
      <c r="H3362">
        <v>-4.7610000000000001</v>
      </c>
      <c r="I3362">
        <v>15.1</v>
      </c>
      <c r="J3362" s="38" t="s">
        <v>122</v>
      </c>
    </row>
    <row r="3363" spans="1:10" x14ac:dyDescent="0.25">
      <c r="A3363" s="5" t="s">
        <v>3909</v>
      </c>
      <c r="C3363">
        <v>24</v>
      </c>
      <c r="D3363">
        <v>126</v>
      </c>
      <c r="E3363">
        <v>18.66</v>
      </c>
      <c r="F3363">
        <v>106.53</v>
      </c>
      <c r="G3363">
        <v>7.9180000000000001</v>
      </c>
      <c r="H3363">
        <v>-4.6539999999999999</v>
      </c>
      <c r="I3363">
        <v>15.7</v>
      </c>
      <c r="J3363" s="38" t="s">
        <v>122</v>
      </c>
    </row>
    <row r="3364" spans="1:10" x14ac:dyDescent="0.25">
      <c r="A3364" s="5" t="s">
        <v>3910</v>
      </c>
      <c r="C3364">
        <v>24</v>
      </c>
      <c r="D3364">
        <v>125</v>
      </c>
      <c r="E3364">
        <v>18.77</v>
      </c>
      <c r="F3364">
        <v>105.39</v>
      </c>
      <c r="G3364">
        <v>7.9260000000000002</v>
      </c>
      <c r="H3364">
        <v>-4.5460000000000003</v>
      </c>
      <c r="I3364">
        <v>16.399999999999999</v>
      </c>
      <c r="J3364" s="38" t="s">
        <v>122</v>
      </c>
    </row>
    <row r="3365" spans="1:10" x14ac:dyDescent="0.25">
      <c r="A3365" s="5" t="s">
        <v>3911</v>
      </c>
      <c r="C3365">
        <v>24</v>
      </c>
      <c r="D3365">
        <v>124</v>
      </c>
      <c r="E3365">
        <v>18.89</v>
      </c>
      <c r="F3365">
        <v>104.26</v>
      </c>
      <c r="G3365">
        <v>7.9329999999999998</v>
      </c>
      <c r="H3365">
        <v>-4.4359999999999999</v>
      </c>
      <c r="I3365">
        <v>17.100000000000001</v>
      </c>
      <c r="J3365" s="38" t="s">
        <v>122</v>
      </c>
    </row>
    <row r="3366" spans="1:10" x14ac:dyDescent="0.25">
      <c r="A3366" s="5" t="s">
        <v>3912</v>
      </c>
      <c r="C3366">
        <v>24</v>
      </c>
      <c r="D3366">
        <v>123</v>
      </c>
      <c r="E3366">
        <v>19</v>
      </c>
      <c r="F3366">
        <v>103.14</v>
      </c>
      <c r="G3366">
        <v>7.94</v>
      </c>
      <c r="H3366">
        <v>-4.3239999999999998</v>
      </c>
      <c r="I3366">
        <v>17.899999999999999</v>
      </c>
      <c r="J3366" s="38" t="s">
        <v>122</v>
      </c>
    </row>
    <row r="3367" spans="1:10" x14ac:dyDescent="0.25">
      <c r="A3367" s="5" t="s">
        <v>3913</v>
      </c>
      <c r="C3367">
        <v>24</v>
      </c>
      <c r="D3367">
        <v>122</v>
      </c>
      <c r="E3367">
        <v>19.12</v>
      </c>
      <c r="F3367">
        <v>102.02</v>
      </c>
      <c r="G3367">
        <v>7.9459999999999997</v>
      </c>
      <c r="H3367">
        <v>-4.2110000000000003</v>
      </c>
      <c r="I3367">
        <v>18.600000000000001</v>
      </c>
      <c r="J3367" s="38" t="s">
        <v>122</v>
      </c>
    </row>
    <row r="3368" spans="1:10" x14ac:dyDescent="0.25">
      <c r="A3368" s="5" t="s">
        <v>3914</v>
      </c>
      <c r="C3368">
        <v>24</v>
      </c>
      <c r="D3368">
        <v>121</v>
      </c>
      <c r="E3368">
        <v>19.23</v>
      </c>
      <c r="F3368">
        <v>100.9</v>
      </c>
      <c r="G3368">
        <v>7.952</v>
      </c>
      <c r="H3368">
        <v>-4.0960000000000001</v>
      </c>
      <c r="I3368">
        <v>19.399999999999999</v>
      </c>
      <c r="J3368" s="38" t="s">
        <v>122</v>
      </c>
    </row>
    <row r="3369" spans="1:10" x14ac:dyDescent="0.25">
      <c r="A3369" s="5" t="s">
        <v>3915</v>
      </c>
      <c r="C3369">
        <v>24</v>
      </c>
      <c r="D3369">
        <v>120</v>
      </c>
      <c r="E3369">
        <v>19.34</v>
      </c>
      <c r="F3369">
        <v>99.79</v>
      </c>
      <c r="G3369">
        <v>7.9569999999999999</v>
      </c>
      <c r="H3369">
        <v>-3.9780000000000002</v>
      </c>
      <c r="I3369">
        <v>20.2</v>
      </c>
      <c r="J3369" s="38" t="s">
        <v>122</v>
      </c>
    </row>
    <row r="3370" spans="1:10" x14ac:dyDescent="0.25">
      <c r="A3370" s="5" t="s">
        <v>3916</v>
      </c>
      <c r="C3370">
        <v>24</v>
      </c>
      <c r="D3370">
        <v>119</v>
      </c>
      <c r="E3370">
        <v>19.45</v>
      </c>
      <c r="F3370">
        <v>98.69</v>
      </c>
      <c r="G3370">
        <v>7.9550000000000001</v>
      </c>
      <c r="H3370">
        <v>-3.8570000000000002</v>
      </c>
      <c r="I3370">
        <v>21.1</v>
      </c>
      <c r="J3370" s="38" t="s">
        <v>122</v>
      </c>
    </row>
    <row r="3371" spans="1:10" x14ac:dyDescent="0.25">
      <c r="A3371" s="5" t="s">
        <v>3917</v>
      </c>
      <c r="C3371">
        <v>24</v>
      </c>
      <c r="D3371">
        <v>118</v>
      </c>
      <c r="E3371">
        <v>19.55</v>
      </c>
      <c r="F3371">
        <v>97.57</v>
      </c>
      <c r="G3371">
        <v>7.9480000000000004</v>
      </c>
      <c r="H3371">
        <v>-3.7309999999999999</v>
      </c>
      <c r="I3371">
        <v>21.5</v>
      </c>
      <c r="J3371" s="38" t="s">
        <v>122</v>
      </c>
    </row>
    <row r="3372" spans="1:10" x14ac:dyDescent="0.25">
      <c r="A3372" s="5" t="s">
        <v>3918</v>
      </c>
      <c r="C3372">
        <v>24</v>
      </c>
      <c r="D3372">
        <v>117</v>
      </c>
      <c r="E3372">
        <v>19.66</v>
      </c>
      <c r="F3372">
        <v>96.44</v>
      </c>
      <c r="G3372">
        <v>7.9390000000000001</v>
      </c>
      <c r="H3372">
        <v>-3.6040000000000001</v>
      </c>
      <c r="I3372">
        <v>21.5</v>
      </c>
      <c r="J3372" s="38" t="s">
        <v>122</v>
      </c>
    </row>
    <row r="3373" spans="1:10" x14ac:dyDescent="0.25">
      <c r="A3373" s="5" t="s">
        <v>3919</v>
      </c>
      <c r="C3373">
        <v>24</v>
      </c>
      <c r="D3373">
        <v>116</v>
      </c>
      <c r="E3373">
        <v>19.760000000000002</v>
      </c>
      <c r="F3373">
        <v>95.31</v>
      </c>
      <c r="G3373">
        <v>7.93</v>
      </c>
      <c r="H3373">
        <v>-3.476</v>
      </c>
      <c r="I3373">
        <v>21.5</v>
      </c>
      <c r="J3373" s="38" t="s">
        <v>122</v>
      </c>
    </row>
    <row r="3374" spans="1:10" x14ac:dyDescent="0.25">
      <c r="A3374" s="5" t="s">
        <v>3920</v>
      </c>
      <c r="C3374">
        <v>24</v>
      </c>
      <c r="D3374">
        <v>115</v>
      </c>
      <c r="E3374">
        <v>19.87</v>
      </c>
      <c r="F3374">
        <v>94.2</v>
      </c>
      <c r="G3374">
        <v>7.9210000000000003</v>
      </c>
      <c r="H3374">
        <v>-3.347</v>
      </c>
      <c r="I3374">
        <v>21.5</v>
      </c>
      <c r="J3374" s="38" t="s">
        <v>122</v>
      </c>
    </row>
    <row r="3375" spans="1:10" x14ac:dyDescent="0.25">
      <c r="A3375" s="5" t="s">
        <v>3921</v>
      </c>
      <c r="C3375">
        <v>24</v>
      </c>
      <c r="D3375">
        <v>114</v>
      </c>
      <c r="E3375">
        <v>19.97</v>
      </c>
      <c r="F3375">
        <v>93.09</v>
      </c>
      <c r="G3375">
        <v>7.9109999999999996</v>
      </c>
      <c r="H3375">
        <v>-3.218</v>
      </c>
      <c r="I3375">
        <v>21.5</v>
      </c>
      <c r="J3375" s="38" t="s">
        <v>122</v>
      </c>
    </row>
    <row r="3376" spans="1:10" x14ac:dyDescent="0.25">
      <c r="A3376" s="5" t="s">
        <v>3922</v>
      </c>
      <c r="C3376">
        <v>24</v>
      </c>
      <c r="D3376">
        <v>113</v>
      </c>
      <c r="E3376">
        <v>20.079999999999998</v>
      </c>
      <c r="F3376">
        <v>91.99</v>
      </c>
      <c r="G3376">
        <v>7.9009999999999998</v>
      </c>
      <c r="H3376">
        <v>-3.0870000000000002</v>
      </c>
      <c r="I3376">
        <v>21.5</v>
      </c>
      <c r="J3376" s="38" t="s">
        <v>122</v>
      </c>
    </row>
    <row r="3377" spans="1:10" x14ac:dyDescent="0.25">
      <c r="A3377" s="5" t="s">
        <v>3923</v>
      </c>
      <c r="C3377">
        <v>24</v>
      </c>
      <c r="D3377">
        <v>112</v>
      </c>
      <c r="E3377">
        <v>20.190000000000001</v>
      </c>
      <c r="F3377">
        <v>90.9</v>
      </c>
      <c r="G3377">
        <v>7.89</v>
      </c>
      <c r="H3377">
        <v>-2.956</v>
      </c>
      <c r="I3377">
        <v>21.5</v>
      </c>
      <c r="J3377" s="38" t="s">
        <v>122</v>
      </c>
    </row>
    <row r="3378" spans="1:10" x14ac:dyDescent="0.25">
      <c r="A3378" s="5" t="s">
        <v>3924</v>
      </c>
      <c r="C3378">
        <v>24</v>
      </c>
      <c r="D3378">
        <v>111</v>
      </c>
      <c r="E3378">
        <v>20.29</v>
      </c>
      <c r="F3378">
        <v>89.82</v>
      </c>
      <c r="G3378">
        <v>7.8789999999999996</v>
      </c>
      <c r="H3378">
        <v>-2.823</v>
      </c>
      <c r="I3378">
        <v>21.5</v>
      </c>
      <c r="J3378" s="38" t="s">
        <v>122</v>
      </c>
    </row>
    <row r="3379" spans="1:10" x14ac:dyDescent="0.25">
      <c r="A3379" s="5" t="s">
        <v>3925</v>
      </c>
      <c r="C3379">
        <v>24</v>
      </c>
      <c r="D3379">
        <v>110</v>
      </c>
      <c r="E3379">
        <v>20.39</v>
      </c>
      <c r="F3379">
        <v>88.75</v>
      </c>
      <c r="G3379">
        <v>7.8659999999999997</v>
      </c>
      <c r="H3379">
        <v>-2.69</v>
      </c>
      <c r="I3379">
        <v>21.5</v>
      </c>
      <c r="J3379" s="38" t="s">
        <v>122</v>
      </c>
    </row>
    <row r="3380" spans="1:10" x14ac:dyDescent="0.25">
      <c r="A3380" s="5" t="s">
        <v>3926</v>
      </c>
      <c r="C3380">
        <v>24</v>
      </c>
      <c r="D3380">
        <v>109</v>
      </c>
      <c r="E3380">
        <v>20.5</v>
      </c>
      <c r="F3380">
        <v>87.69</v>
      </c>
      <c r="G3380">
        <v>7.8529999999999998</v>
      </c>
      <c r="H3380">
        <v>-2.5569999999999999</v>
      </c>
      <c r="I3380">
        <v>21.5</v>
      </c>
      <c r="J3380" s="38" t="s">
        <v>122</v>
      </c>
    </row>
    <row r="3381" spans="1:10" x14ac:dyDescent="0.25">
      <c r="A3381" s="5" t="s">
        <v>3927</v>
      </c>
      <c r="C3381">
        <v>24</v>
      </c>
      <c r="D3381">
        <v>108</v>
      </c>
      <c r="E3381">
        <v>20.6</v>
      </c>
      <c r="F3381">
        <v>86.64</v>
      </c>
      <c r="G3381">
        <v>7.84</v>
      </c>
      <c r="H3381">
        <v>-2.423</v>
      </c>
      <c r="I3381">
        <v>21.5</v>
      </c>
      <c r="J3381" s="38" t="s">
        <v>122</v>
      </c>
    </row>
    <row r="3382" spans="1:10" x14ac:dyDescent="0.25">
      <c r="A3382" s="5" t="s">
        <v>3928</v>
      </c>
      <c r="C3382">
        <v>24</v>
      </c>
      <c r="D3382">
        <v>107</v>
      </c>
      <c r="E3382">
        <v>20.7</v>
      </c>
      <c r="F3382">
        <v>85.59</v>
      </c>
      <c r="G3382">
        <v>7.8259999999999996</v>
      </c>
      <c r="H3382">
        <v>-2.2879999999999998</v>
      </c>
      <c r="I3382">
        <v>21.5</v>
      </c>
      <c r="J3382" s="38" t="s">
        <v>122</v>
      </c>
    </row>
    <row r="3383" spans="1:10" x14ac:dyDescent="0.25">
      <c r="A3383" s="5" t="s">
        <v>3929</v>
      </c>
      <c r="C3383">
        <v>24</v>
      </c>
      <c r="D3383">
        <v>106</v>
      </c>
      <c r="E3383">
        <v>20.81</v>
      </c>
      <c r="F3383">
        <v>84.56</v>
      </c>
      <c r="G3383">
        <v>7.8109999999999999</v>
      </c>
      <c r="H3383">
        <v>-2.153</v>
      </c>
      <c r="I3383">
        <v>21.5</v>
      </c>
      <c r="J3383" s="38" t="s">
        <v>122</v>
      </c>
    </row>
    <row r="3384" spans="1:10" x14ac:dyDescent="0.25">
      <c r="A3384" s="5" t="s">
        <v>3930</v>
      </c>
      <c r="C3384">
        <v>24</v>
      </c>
      <c r="D3384">
        <v>105</v>
      </c>
      <c r="E3384">
        <v>20.91</v>
      </c>
      <c r="F3384">
        <v>83.53</v>
      </c>
      <c r="G3384">
        <v>7.7960000000000003</v>
      </c>
      <c r="H3384">
        <v>-2.0179999999999998</v>
      </c>
      <c r="I3384">
        <v>21.5</v>
      </c>
      <c r="J3384" s="38" t="s">
        <v>122</v>
      </c>
    </row>
    <row r="3385" spans="1:10" x14ac:dyDescent="0.25">
      <c r="A3385" s="5" t="s">
        <v>3931</v>
      </c>
      <c r="C3385">
        <v>24</v>
      </c>
      <c r="D3385">
        <v>104</v>
      </c>
      <c r="E3385">
        <v>21.01</v>
      </c>
      <c r="F3385">
        <v>82.52</v>
      </c>
      <c r="G3385">
        <v>7.7809999999999997</v>
      </c>
      <c r="H3385">
        <v>-1.8819999999999999</v>
      </c>
      <c r="I3385">
        <v>21.4</v>
      </c>
      <c r="J3385" s="38" t="s">
        <v>122</v>
      </c>
    </row>
    <row r="3386" spans="1:10" x14ac:dyDescent="0.25">
      <c r="A3386" s="5" t="s">
        <v>3932</v>
      </c>
      <c r="C3386">
        <v>24</v>
      </c>
      <c r="D3386">
        <v>103</v>
      </c>
      <c r="E3386">
        <v>21.11</v>
      </c>
      <c r="F3386">
        <v>81.510000000000005</v>
      </c>
      <c r="G3386">
        <v>7.7649999999999997</v>
      </c>
      <c r="H3386">
        <v>-1.7470000000000001</v>
      </c>
      <c r="I3386">
        <v>21.4</v>
      </c>
      <c r="J3386" s="38" t="s">
        <v>122</v>
      </c>
    </row>
    <row r="3387" spans="1:10" x14ac:dyDescent="0.25">
      <c r="A3387" s="5" t="s">
        <v>3933</v>
      </c>
      <c r="C3387">
        <v>24</v>
      </c>
      <c r="D3387">
        <v>102</v>
      </c>
      <c r="E3387">
        <v>21.22</v>
      </c>
      <c r="F3387">
        <v>80.510000000000005</v>
      </c>
      <c r="G3387">
        <v>7.7489999999999997</v>
      </c>
      <c r="H3387">
        <v>-1.611</v>
      </c>
      <c r="I3387">
        <v>21.4</v>
      </c>
      <c r="J3387" s="38" t="s">
        <v>122</v>
      </c>
    </row>
    <row r="3388" spans="1:10" x14ac:dyDescent="0.25">
      <c r="A3388" s="5" t="s">
        <v>3934</v>
      </c>
      <c r="C3388">
        <v>24</v>
      </c>
      <c r="D3388">
        <v>101</v>
      </c>
      <c r="E3388">
        <v>21.32</v>
      </c>
      <c r="F3388">
        <v>79.510000000000005</v>
      </c>
      <c r="G3388">
        <v>7.7329999999999997</v>
      </c>
      <c r="H3388">
        <v>-1.4750000000000001</v>
      </c>
      <c r="I3388">
        <v>21.4</v>
      </c>
      <c r="J3388" s="38" t="s">
        <v>122</v>
      </c>
    </row>
    <row r="3389" spans="1:10" x14ac:dyDescent="0.25">
      <c r="A3389" s="5" t="s">
        <v>3935</v>
      </c>
      <c r="C3389">
        <v>24</v>
      </c>
      <c r="D3389">
        <v>100</v>
      </c>
      <c r="E3389">
        <v>21.42</v>
      </c>
      <c r="F3389">
        <v>78.53</v>
      </c>
      <c r="G3389">
        <v>7.7160000000000002</v>
      </c>
      <c r="H3389">
        <v>-1.34</v>
      </c>
      <c r="I3389">
        <v>21.4</v>
      </c>
      <c r="J3389" s="38" t="s">
        <v>122</v>
      </c>
    </row>
    <row r="3390" spans="1:10" x14ac:dyDescent="0.25">
      <c r="A3390" s="5" t="s">
        <v>3936</v>
      </c>
      <c r="C3390">
        <v>24</v>
      </c>
      <c r="D3390">
        <v>99</v>
      </c>
      <c r="E3390">
        <v>21.52</v>
      </c>
      <c r="F3390">
        <v>77.55</v>
      </c>
      <c r="G3390">
        <v>7.6980000000000004</v>
      </c>
      <c r="H3390">
        <v>-1.204</v>
      </c>
      <c r="I3390">
        <v>21.4</v>
      </c>
      <c r="J3390" s="38" t="s">
        <v>122</v>
      </c>
    </row>
    <row r="3391" spans="1:10" x14ac:dyDescent="0.25">
      <c r="A3391" s="5" t="s">
        <v>3937</v>
      </c>
      <c r="C3391">
        <v>24</v>
      </c>
      <c r="D3391">
        <v>98</v>
      </c>
      <c r="E3391">
        <v>21.62</v>
      </c>
      <c r="F3391">
        <v>76.58</v>
      </c>
      <c r="G3391">
        <v>7.68</v>
      </c>
      <c r="H3391">
        <v>-1.069</v>
      </c>
      <c r="I3391">
        <v>21.4</v>
      </c>
      <c r="J3391" s="38" t="s">
        <v>122</v>
      </c>
    </row>
    <row r="3392" spans="1:10" x14ac:dyDescent="0.25">
      <c r="A3392" s="5" t="s">
        <v>3938</v>
      </c>
      <c r="C3392">
        <v>24</v>
      </c>
      <c r="D3392">
        <v>97</v>
      </c>
      <c r="E3392">
        <v>21.72</v>
      </c>
      <c r="F3392">
        <v>75.62</v>
      </c>
      <c r="G3392">
        <v>7.6619999999999999</v>
      </c>
      <c r="H3392">
        <v>-0.93400000000000005</v>
      </c>
      <c r="I3392">
        <v>21.4</v>
      </c>
      <c r="J3392" s="38" t="s">
        <v>122</v>
      </c>
    </row>
    <row r="3393" spans="1:10" x14ac:dyDescent="0.25">
      <c r="A3393" s="5" t="s">
        <v>3939</v>
      </c>
      <c r="C3393">
        <v>24</v>
      </c>
      <c r="D3393">
        <v>96</v>
      </c>
      <c r="E3393">
        <v>21.81</v>
      </c>
      <c r="F3393">
        <v>74.67</v>
      </c>
      <c r="G3393">
        <v>7.6440000000000001</v>
      </c>
      <c r="H3393">
        <v>-0.79900000000000004</v>
      </c>
      <c r="I3393">
        <v>21.4</v>
      </c>
      <c r="J3393" s="38" t="s">
        <v>122</v>
      </c>
    </row>
    <row r="3394" spans="1:10" x14ac:dyDescent="0.25">
      <c r="A3394" s="5" t="s">
        <v>3940</v>
      </c>
      <c r="C3394">
        <v>24</v>
      </c>
      <c r="D3394">
        <v>95</v>
      </c>
      <c r="E3394">
        <v>21.91</v>
      </c>
      <c r="F3394">
        <v>73.73</v>
      </c>
      <c r="G3394">
        <v>7.625</v>
      </c>
      <c r="H3394">
        <v>-0.66400000000000003</v>
      </c>
      <c r="I3394">
        <v>21.4</v>
      </c>
      <c r="J3394" s="38" t="s">
        <v>122</v>
      </c>
    </row>
    <row r="3395" spans="1:10" x14ac:dyDescent="0.25">
      <c r="A3395" s="5" t="s">
        <v>3941</v>
      </c>
      <c r="C3395">
        <v>24</v>
      </c>
      <c r="D3395">
        <v>94</v>
      </c>
      <c r="E3395">
        <v>22.01</v>
      </c>
      <c r="F3395">
        <v>72.77</v>
      </c>
      <c r="G3395">
        <v>7.6130000000000004</v>
      </c>
      <c r="H3395">
        <v>-0.53100000000000003</v>
      </c>
      <c r="I3395">
        <v>21.4</v>
      </c>
      <c r="J3395" s="38" t="s">
        <v>122</v>
      </c>
    </row>
    <row r="3396" spans="1:10" x14ac:dyDescent="0.25">
      <c r="A3396" s="5" t="s">
        <v>3942</v>
      </c>
      <c r="C3396">
        <v>24</v>
      </c>
      <c r="D3396">
        <v>93</v>
      </c>
      <c r="E3396">
        <v>22.11</v>
      </c>
      <c r="F3396">
        <v>71.84</v>
      </c>
      <c r="G3396">
        <v>7.5919999999999996</v>
      </c>
      <c r="H3396">
        <v>-0.39700000000000002</v>
      </c>
      <c r="I3396">
        <v>21.4</v>
      </c>
      <c r="J3396" s="38" t="s">
        <v>122</v>
      </c>
    </row>
    <row r="3397" spans="1:10" x14ac:dyDescent="0.25">
      <c r="A3397" s="5" t="s">
        <v>3943</v>
      </c>
      <c r="C3397">
        <v>24</v>
      </c>
      <c r="D3397">
        <v>92</v>
      </c>
      <c r="E3397">
        <v>22.2</v>
      </c>
      <c r="F3397">
        <v>70.930000000000007</v>
      </c>
      <c r="G3397">
        <v>7.57</v>
      </c>
      <c r="H3397">
        <v>-0.26400000000000001</v>
      </c>
      <c r="I3397">
        <v>21.4</v>
      </c>
      <c r="J3397" s="38" t="s">
        <v>122</v>
      </c>
    </row>
    <row r="3398" spans="1:10" x14ac:dyDescent="0.25">
      <c r="A3398" s="5" t="s">
        <v>3944</v>
      </c>
      <c r="C3398">
        <v>24</v>
      </c>
      <c r="D3398">
        <v>91</v>
      </c>
      <c r="E3398">
        <v>22.3</v>
      </c>
      <c r="F3398">
        <v>70.010000000000005</v>
      </c>
      <c r="G3398">
        <v>7.548</v>
      </c>
      <c r="H3398">
        <v>-0.13200000000000001</v>
      </c>
      <c r="I3398">
        <v>21.4</v>
      </c>
      <c r="J3398" s="38" t="s">
        <v>122</v>
      </c>
    </row>
    <row r="3399" spans="1:10" x14ac:dyDescent="0.25">
      <c r="A3399" s="5" t="s">
        <v>3945</v>
      </c>
      <c r="C3399">
        <v>24</v>
      </c>
      <c r="D3399">
        <v>90</v>
      </c>
      <c r="E3399">
        <v>22.39</v>
      </c>
      <c r="F3399">
        <v>69.11</v>
      </c>
      <c r="G3399">
        <v>7.5250000000000004</v>
      </c>
      <c r="H3399">
        <v>0</v>
      </c>
      <c r="I3399">
        <v>21.4</v>
      </c>
      <c r="J3399" s="38" t="s">
        <v>122</v>
      </c>
    </row>
    <row r="3400" spans="1:10" x14ac:dyDescent="0.25">
      <c r="A3400" s="5" t="s">
        <v>3946</v>
      </c>
      <c r="C3400">
        <v>24</v>
      </c>
      <c r="D3400">
        <v>89</v>
      </c>
      <c r="E3400">
        <v>22.52</v>
      </c>
      <c r="F3400">
        <v>68.239999999999995</v>
      </c>
      <c r="G3400">
        <v>7.5019999999999998</v>
      </c>
      <c r="H3400">
        <v>0.13100000000000001</v>
      </c>
      <c r="I3400">
        <v>21.4</v>
      </c>
      <c r="J3400" s="38" t="s">
        <v>122</v>
      </c>
    </row>
    <row r="3401" spans="1:10" x14ac:dyDescent="0.25">
      <c r="A3401" s="5" t="s">
        <v>3947</v>
      </c>
      <c r="C3401">
        <v>24</v>
      </c>
      <c r="D3401">
        <v>88</v>
      </c>
      <c r="E3401">
        <v>22.64</v>
      </c>
      <c r="F3401">
        <v>67.38</v>
      </c>
      <c r="G3401">
        <v>7.4790000000000001</v>
      </c>
      <c r="H3401">
        <v>0.26100000000000001</v>
      </c>
      <c r="I3401">
        <v>21.4</v>
      </c>
      <c r="J3401" s="38" t="s">
        <v>122</v>
      </c>
    </row>
    <row r="3402" spans="1:10" x14ac:dyDescent="0.25">
      <c r="A3402" s="5" t="s">
        <v>3948</v>
      </c>
      <c r="C3402">
        <v>24</v>
      </c>
      <c r="D3402">
        <v>87</v>
      </c>
      <c r="E3402">
        <v>22.77</v>
      </c>
      <c r="F3402">
        <v>66.52</v>
      </c>
      <c r="G3402">
        <v>7.4560000000000004</v>
      </c>
      <c r="H3402">
        <v>0.39</v>
      </c>
      <c r="I3402">
        <v>21.4</v>
      </c>
      <c r="J3402" s="38" t="s">
        <v>122</v>
      </c>
    </row>
    <row r="3403" spans="1:10" x14ac:dyDescent="0.25">
      <c r="A3403" s="5" t="s">
        <v>3949</v>
      </c>
      <c r="C3403">
        <v>24</v>
      </c>
      <c r="D3403">
        <v>86</v>
      </c>
      <c r="E3403">
        <v>22.89</v>
      </c>
      <c r="F3403">
        <v>65.66</v>
      </c>
      <c r="G3403">
        <v>7.4329999999999998</v>
      </c>
      <c r="H3403">
        <v>0.51900000000000002</v>
      </c>
      <c r="I3403">
        <v>21.4</v>
      </c>
      <c r="J3403" s="38" t="s">
        <v>122</v>
      </c>
    </row>
    <row r="3404" spans="1:10" x14ac:dyDescent="0.25">
      <c r="A3404" s="5" t="s">
        <v>3950</v>
      </c>
      <c r="C3404">
        <v>24</v>
      </c>
      <c r="D3404">
        <v>85</v>
      </c>
      <c r="E3404">
        <v>23.01</v>
      </c>
      <c r="F3404">
        <v>64.81</v>
      </c>
      <c r="G3404">
        <v>7.4089999999999998</v>
      </c>
      <c r="H3404">
        <v>0.64600000000000002</v>
      </c>
      <c r="I3404">
        <v>21.4</v>
      </c>
      <c r="J3404" s="38" t="s">
        <v>122</v>
      </c>
    </row>
    <row r="3405" spans="1:10" x14ac:dyDescent="0.25">
      <c r="A3405" s="5" t="s">
        <v>3951</v>
      </c>
      <c r="C3405">
        <v>24</v>
      </c>
      <c r="D3405">
        <v>84</v>
      </c>
      <c r="E3405">
        <v>23.13</v>
      </c>
      <c r="F3405">
        <v>63.96</v>
      </c>
      <c r="G3405">
        <v>7.3860000000000001</v>
      </c>
      <c r="H3405">
        <v>0.77200000000000002</v>
      </c>
      <c r="I3405">
        <v>21.4</v>
      </c>
      <c r="J3405" s="38" t="s">
        <v>122</v>
      </c>
    </row>
    <row r="3406" spans="1:10" x14ac:dyDescent="0.25">
      <c r="A3406" s="5" t="s">
        <v>3952</v>
      </c>
      <c r="C3406">
        <v>24</v>
      </c>
      <c r="D3406">
        <v>83</v>
      </c>
      <c r="E3406">
        <v>23.24</v>
      </c>
      <c r="F3406">
        <v>63.12</v>
      </c>
      <c r="G3406">
        <v>7.3620000000000001</v>
      </c>
      <c r="H3406">
        <v>0.89700000000000002</v>
      </c>
      <c r="I3406">
        <v>21.4</v>
      </c>
      <c r="J3406" s="38" t="s">
        <v>122</v>
      </c>
    </row>
    <row r="3407" spans="1:10" x14ac:dyDescent="0.25">
      <c r="A3407" s="5" t="s">
        <v>3953</v>
      </c>
      <c r="C3407">
        <v>24</v>
      </c>
      <c r="D3407">
        <v>82</v>
      </c>
      <c r="E3407">
        <v>23.36</v>
      </c>
      <c r="F3407">
        <v>62.28</v>
      </c>
      <c r="G3407">
        <v>7.3380000000000001</v>
      </c>
      <c r="H3407">
        <v>1.0209999999999999</v>
      </c>
      <c r="I3407">
        <v>21.4</v>
      </c>
      <c r="J3407" s="38" t="s">
        <v>122</v>
      </c>
    </row>
    <row r="3408" spans="1:10" x14ac:dyDescent="0.25">
      <c r="A3408" s="5" t="s">
        <v>3954</v>
      </c>
      <c r="C3408">
        <v>24</v>
      </c>
      <c r="D3408">
        <v>81</v>
      </c>
      <c r="E3408">
        <v>23.47</v>
      </c>
      <c r="F3408">
        <v>61.44</v>
      </c>
      <c r="G3408">
        <v>7.3129999999999997</v>
      </c>
      <c r="H3408">
        <v>1.1439999999999999</v>
      </c>
      <c r="I3408">
        <v>21.5</v>
      </c>
      <c r="J3408" s="38" t="s">
        <v>122</v>
      </c>
    </row>
    <row r="3409" spans="1:10" x14ac:dyDescent="0.25">
      <c r="A3409" s="5" t="s">
        <v>3955</v>
      </c>
      <c r="C3409">
        <v>24</v>
      </c>
      <c r="D3409">
        <v>80</v>
      </c>
      <c r="E3409">
        <v>23.58</v>
      </c>
      <c r="F3409">
        <v>60.61</v>
      </c>
      <c r="G3409">
        <v>7.2889999999999997</v>
      </c>
      <c r="H3409">
        <v>1.266</v>
      </c>
      <c r="I3409">
        <v>21.5</v>
      </c>
      <c r="J3409" s="38" t="s">
        <v>122</v>
      </c>
    </row>
    <row r="3410" spans="1:10" x14ac:dyDescent="0.25">
      <c r="A3410" s="5" t="s">
        <v>3956</v>
      </c>
      <c r="C3410">
        <v>24</v>
      </c>
      <c r="D3410">
        <v>79</v>
      </c>
      <c r="E3410">
        <v>23.69</v>
      </c>
      <c r="F3410">
        <v>59.78</v>
      </c>
      <c r="G3410">
        <v>7.2640000000000002</v>
      </c>
      <c r="H3410">
        <v>1.3859999999999999</v>
      </c>
      <c r="I3410">
        <v>21.5</v>
      </c>
      <c r="J3410" s="38" t="s">
        <v>122</v>
      </c>
    </row>
    <row r="3411" spans="1:10" x14ac:dyDescent="0.25">
      <c r="A3411" s="5" t="s">
        <v>3957</v>
      </c>
      <c r="C3411">
        <v>24</v>
      </c>
      <c r="D3411">
        <v>78</v>
      </c>
      <c r="E3411">
        <v>23.8</v>
      </c>
      <c r="F3411">
        <v>58.95</v>
      </c>
      <c r="G3411">
        <v>7.2389999999999999</v>
      </c>
      <c r="H3411">
        <v>1.5049999999999999</v>
      </c>
      <c r="I3411">
        <v>21.5</v>
      </c>
      <c r="J3411" s="38" t="s">
        <v>122</v>
      </c>
    </row>
    <row r="3412" spans="1:10" x14ac:dyDescent="0.25">
      <c r="A3412" s="5" t="s">
        <v>3958</v>
      </c>
      <c r="C3412">
        <v>24</v>
      </c>
      <c r="D3412">
        <v>77</v>
      </c>
      <c r="E3412">
        <v>23.9</v>
      </c>
      <c r="F3412">
        <v>58.13</v>
      </c>
      <c r="G3412">
        <v>7.2140000000000004</v>
      </c>
      <c r="H3412">
        <v>1.623</v>
      </c>
      <c r="I3412">
        <v>21.5</v>
      </c>
      <c r="J3412" s="38" t="s">
        <v>122</v>
      </c>
    </row>
    <row r="3413" spans="1:10" x14ac:dyDescent="0.25">
      <c r="A3413" s="5" t="s">
        <v>3959</v>
      </c>
      <c r="C3413">
        <v>24</v>
      </c>
      <c r="D3413">
        <v>76</v>
      </c>
      <c r="E3413">
        <v>24.01</v>
      </c>
      <c r="F3413">
        <v>57.31</v>
      </c>
      <c r="G3413">
        <v>7.1890000000000001</v>
      </c>
      <c r="H3413">
        <v>1.7390000000000001</v>
      </c>
      <c r="I3413">
        <v>21.5</v>
      </c>
      <c r="J3413" s="38" t="s">
        <v>122</v>
      </c>
    </row>
    <row r="3414" spans="1:10" x14ac:dyDescent="0.25">
      <c r="A3414" s="5" t="s">
        <v>3960</v>
      </c>
      <c r="C3414">
        <v>24</v>
      </c>
      <c r="D3414">
        <v>75</v>
      </c>
      <c r="E3414">
        <v>24.11</v>
      </c>
      <c r="F3414">
        <v>56.5</v>
      </c>
      <c r="G3414">
        <v>7.1630000000000003</v>
      </c>
      <c r="H3414">
        <v>1.8540000000000001</v>
      </c>
      <c r="I3414">
        <v>21.5</v>
      </c>
      <c r="J3414" s="38" t="s">
        <v>122</v>
      </c>
    </row>
    <row r="3415" spans="1:10" x14ac:dyDescent="0.25">
      <c r="A3415" s="5" t="s">
        <v>3961</v>
      </c>
      <c r="C3415">
        <v>24</v>
      </c>
      <c r="D3415">
        <v>74</v>
      </c>
      <c r="E3415">
        <v>24.21</v>
      </c>
      <c r="F3415">
        <v>55.69</v>
      </c>
      <c r="G3415">
        <v>7.1369999999999996</v>
      </c>
      <c r="H3415">
        <v>1.9670000000000001</v>
      </c>
      <c r="I3415">
        <v>21.5</v>
      </c>
      <c r="J3415" s="38" t="s">
        <v>122</v>
      </c>
    </row>
    <row r="3416" spans="1:10" x14ac:dyDescent="0.25">
      <c r="A3416" s="5" t="s">
        <v>3962</v>
      </c>
      <c r="C3416">
        <v>24</v>
      </c>
      <c r="D3416">
        <v>73</v>
      </c>
      <c r="E3416">
        <v>24.31</v>
      </c>
      <c r="F3416">
        <v>54.89</v>
      </c>
      <c r="G3416">
        <v>7.1109999999999998</v>
      </c>
      <c r="H3416">
        <v>2.0790000000000002</v>
      </c>
      <c r="I3416">
        <v>21.5</v>
      </c>
      <c r="J3416" s="38" t="s">
        <v>122</v>
      </c>
    </row>
    <row r="3417" spans="1:10" x14ac:dyDescent="0.25">
      <c r="A3417" s="5" t="s">
        <v>3963</v>
      </c>
      <c r="C3417">
        <v>24</v>
      </c>
      <c r="D3417">
        <v>72</v>
      </c>
      <c r="E3417">
        <v>24.41</v>
      </c>
      <c r="F3417">
        <v>54.08</v>
      </c>
      <c r="G3417">
        <v>7.085</v>
      </c>
      <c r="H3417">
        <v>2.1890000000000001</v>
      </c>
      <c r="I3417">
        <v>21.5</v>
      </c>
      <c r="J3417" s="38" t="s">
        <v>122</v>
      </c>
    </row>
    <row r="3418" spans="1:10" x14ac:dyDescent="0.25">
      <c r="A3418" s="5" t="s">
        <v>3964</v>
      </c>
      <c r="C3418">
        <v>24</v>
      </c>
      <c r="D3418">
        <v>71</v>
      </c>
      <c r="E3418">
        <v>24.51</v>
      </c>
      <c r="F3418">
        <v>53.28</v>
      </c>
      <c r="G3418">
        <v>7.0579999999999998</v>
      </c>
      <c r="H3418">
        <v>2.298</v>
      </c>
      <c r="I3418">
        <v>21.5</v>
      </c>
      <c r="J3418" s="38" t="s">
        <v>122</v>
      </c>
    </row>
    <row r="3419" spans="1:10" x14ac:dyDescent="0.25">
      <c r="A3419" s="5" t="s">
        <v>3965</v>
      </c>
      <c r="C3419">
        <v>24</v>
      </c>
      <c r="D3419">
        <v>70</v>
      </c>
      <c r="E3419">
        <v>24.6</v>
      </c>
      <c r="F3419">
        <v>52.49</v>
      </c>
      <c r="G3419">
        <v>7.0309999999999997</v>
      </c>
      <c r="H3419">
        <v>2.4049999999999998</v>
      </c>
      <c r="I3419">
        <v>21.5</v>
      </c>
      <c r="J3419" s="38" t="s">
        <v>122</v>
      </c>
    </row>
    <row r="3420" spans="1:10" x14ac:dyDescent="0.25">
      <c r="A3420" s="5" t="s">
        <v>3966</v>
      </c>
      <c r="C3420">
        <v>24</v>
      </c>
      <c r="D3420">
        <v>69</v>
      </c>
      <c r="E3420">
        <v>24.69</v>
      </c>
      <c r="F3420">
        <v>51.7</v>
      </c>
      <c r="G3420">
        <v>7.0039999999999996</v>
      </c>
      <c r="H3420">
        <v>2.5099999999999998</v>
      </c>
      <c r="I3420">
        <v>21.5</v>
      </c>
      <c r="J3420" s="38" t="s">
        <v>122</v>
      </c>
    </row>
    <row r="3421" spans="1:10" x14ac:dyDescent="0.25">
      <c r="A3421" s="5" t="s">
        <v>3967</v>
      </c>
      <c r="C3421">
        <v>24</v>
      </c>
      <c r="D3421">
        <v>68</v>
      </c>
      <c r="E3421">
        <v>24.79</v>
      </c>
      <c r="F3421">
        <v>50.91</v>
      </c>
      <c r="G3421">
        <v>6.976</v>
      </c>
      <c r="H3421">
        <v>2.613</v>
      </c>
      <c r="I3421">
        <v>21.5</v>
      </c>
      <c r="J3421" s="38" t="s">
        <v>122</v>
      </c>
    </row>
    <row r="3422" spans="1:10" x14ac:dyDescent="0.25">
      <c r="A3422" s="5" t="s">
        <v>3968</v>
      </c>
      <c r="C3422">
        <v>24</v>
      </c>
      <c r="D3422">
        <v>67</v>
      </c>
      <c r="E3422">
        <v>24.87</v>
      </c>
      <c r="F3422">
        <v>50.12</v>
      </c>
      <c r="G3422">
        <v>6.9480000000000004</v>
      </c>
      <c r="H3422">
        <v>2.7149999999999999</v>
      </c>
      <c r="I3422">
        <v>21.5</v>
      </c>
      <c r="J3422" s="38" t="s">
        <v>122</v>
      </c>
    </row>
    <row r="3423" spans="1:10" x14ac:dyDescent="0.25">
      <c r="A3423" s="5" t="s">
        <v>3969</v>
      </c>
      <c r="C3423">
        <v>24</v>
      </c>
      <c r="D3423">
        <v>66</v>
      </c>
      <c r="E3423">
        <v>24.96</v>
      </c>
      <c r="F3423">
        <v>49.34</v>
      </c>
      <c r="G3423">
        <v>6.92</v>
      </c>
      <c r="H3423">
        <v>2.8149999999999999</v>
      </c>
      <c r="I3423">
        <v>21.5</v>
      </c>
      <c r="J3423" s="38" t="s">
        <v>122</v>
      </c>
    </row>
    <row r="3424" spans="1:10" x14ac:dyDescent="0.25">
      <c r="A3424" s="5" t="s">
        <v>3970</v>
      </c>
      <c r="C3424">
        <v>24</v>
      </c>
      <c r="D3424">
        <v>65</v>
      </c>
      <c r="E3424">
        <v>25.05</v>
      </c>
      <c r="F3424">
        <v>48.56</v>
      </c>
      <c r="G3424">
        <v>6.891</v>
      </c>
      <c r="H3424">
        <v>2.9119999999999999</v>
      </c>
      <c r="I3424">
        <v>21.5</v>
      </c>
      <c r="J3424" s="38" t="s">
        <v>122</v>
      </c>
    </row>
    <row r="3425" spans="1:10" x14ac:dyDescent="0.25">
      <c r="A3425" s="5" t="s">
        <v>3971</v>
      </c>
      <c r="C3425">
        <v>24</v>
      </c>
      <c r="D3425">
        <v>64</v>
      </c>
      <c r="E3425">
        <v>25.13</v>
      </c>
      <c r="F3425">
        <v>47.78</v>
      </c>
      <c r="G3425">
        <v>6.8620000000000001</v>
      </c>
      <c r="H3425">
        <v>3.008</v>
      </c>
      <c r="I3425">
        <v>21.5</v>
      </c>
      <c r="J3425" s="38" t="s">
        <v>122</v>
      </c>
    </row>
    <row r="3426" spans="1:10" x14ac:dyDescent="0.25">
      <c r="A3426" s="5" t="s">
        <v>3972</v>
      </c>
      <c r="C3426">
        <v>24</v>
      </c>
      <c r="D3426">
        <v>63</v>
      </c>
      <c r="E3426">
        <v>25.21</v>
      </c>
      <c r="F3426">
        <v>47.01</v>
      </c>
      <c r="G3426">
        <v>6.8330000000000002</v>
      </c>
      <c r="H3426">
        <v>3.1019999999999999</v>
      </c>
      <c r="I3426">
        <v>21.5</v>
      </c>
      <c r="J3426" s="38" t="s">
        <v>122</v>
      </c>
    </row>
    <row r="3427" spans="1:10" x14ac:dyDescent="0.25">
      <c r="A3427" s="5" t="s">
        <v>3973</v>
      </c>
      <c r="C3427">
        <v>24</v>
      </c>
      <c r="D3427">
        <v>62</v>
      </c>
      <c r="E3427">
        <v>25.29</v>
      </c>
      <c r="F3427">
        <v>46.24</v>
      </c>
      <c r="G3427">
        <v>6.8029999999999999</v>
      </c>
      <c r="H3427">
        <v>3.194</v>
      </c>
      <c r="I3427">
        <v>21.4</v>
      </c>
      <c r="J3427" s="38" t="s">
        <v>122</v>
      </c>
    </row>
    <row r="3428" spans="1:10" x14ac:dyDescent="0.25">
      <c r="A3428" s="5" t="s">
        <v>3974</v>
      </c>
      <c r="C3428">
        <v>24</v>
      </c>
      <c r="D3428">
        <v>61</v>
      </c>
      <c r="E3428">
        <v>25.37</v>
      </c>
      <c r="F3428">
        <v>45.48</v>
      </c>
      <c r="G3428">
        <v>6.7720000000000002</v>
      </c>
      <c r="H3428">
        <v>3.2829999999999999</v>
      </c>
      <c r="I3428">
        <v>21.4</v>
      </c>
      <c r="J3428" s="38" t="s">
        <v>122</v>
      </c>
    </row>
    <row r="3429" spans="1:10" x14ac:dyDescent="0.25">
      <c r="A3429" s="5" t="s">
        <v>3975</v>
      </c>
      <c r="C3429">
        <v>24</v>
      </c>
      <c r="D3429">
        <v>60</v>
      </c>
      <c r="E3429">
        <v>25.44</v>
      </c>
      <c r="F3429">
        <v>44.72</v>
      </c>
      <c r="G3429">
        <v>6.7409999999999997</v>
      </c>
      <c r="H3429">
        <v>3.371</v>
      </c>
      <c r="I3429">
        <v>21.4</v>
      </c>
      <c r="J3429" s="38" t="s">
        <v>122</v>
      </c>
    </row>
    <row r="3430" spans="1:10" x14ac:dyDescent="0.25">
      <c r="A3430" s="5" t="s">
        <v>3976</v>
      </c>
      <c r="C3430">
        <v>24</v>
      </c>
      <c r="D3430">
        <v>59</v>
      </c>
      <c r="E3430">
        <v>25.52</v>
      </c>
      <c r="F3430">
        <v>43.96</v>
      </c>
      <c r="G3430">
        <v>6.7089999999999996</v>
      </c>
      <c r="H3430">
        <v>3.4550000000000001</v>
      </c>
      <c r="I3430">
        <v>21.4</v>
      </c>
      <c r="J3430" s="38" t="s">
        <v>122</v>
      </c>
    </row>
    <row r="3431" spans="1:10" x14ac:dyDescent="0.25">
      <c r="A3431" s="5" t="s">
        <v>3977</v>
      </c>
      <c r="C3431">
        <v>24</v>
      </c>
      <c r="D3431">
        <v>58</v>
      </c>
      <c r="E3431">
        <v>25.59</v>
      </c>
      <c r="F3431">
        <v>43.2</v>
      </c>
      <c r="G3431">
        <v>6.6760000000000002</v>
      </c>
      <c r="H3431">
        <v>3.5379999999999998</v>
      </c>
      <c r="I3431">
        <v>21.4</v>
      </c>
      <c r="J3431" s="38" t="s">
        <v>122</v>
      </c>
    </row>
    <row r="3432" spans="1:10" x14ac:dyDescent="0.25">
      <c r="A3432" s="5" t="s">
        <v>3978</v>
      </c>
      <c r="C3432">
        <v>24</v>
      </c>
      <c r="D3432">
        <v>57</v>
      </c>
      <c r="E3432">
        <v>25.66</v>
      </c>
      <c r="F3432">
        <v>42.45</v>
      </c>
      <c r="G3432">
        <v>6.6429999999999998</v>
      </c>
      <c r="H3432">
        <v>3.6179999999999999</v>
      </c>
      <c r="I3432">
        <v>21.3</v>
      </c>
      <c r="J3432" s="38" t="s">
        <v>122</v>
      </c>
    </row>
    <row r="3433" spans="1:10" x14ac:dyDescent="0.25">
      <c r="A3433" s="5" t="s">
        <v>3979</v>
      </c>
      <c r="C3433">
        <v>24</v>
      </c>
      <c r="D3433">
        <v>56</v>
      </c>
      <c r="E3433">
        <v>25.72</v>
      </c>
      <c r="F3433">
        <v>41.7</v>
      </c>
      <c r="G3433">
        <v>6.609</v>
      </c>
      <c r="H3433">
        <v>3.6960000000000002</v>
      </c>
      <c r="I3433">
        <v>21.3</v>
      </c>
      <c r="J3433" s="38" t="s">
        <v>122</v>
      </c>
    </row>
    <row r="3434" spans="1:10" x14ac:dyDescent="0.25">
      <c r="A3434" s="5" t="s">
        <v>3980</v>
      </c>
      <c r="C3434">
        <v>24</v>
      </c>
      <c r="D3434">
        <v>55</v>
      </c>
      <c r="E3434">
        <v>25.79</v>
      </c>
      <c r="F3434">
        <v>40.96</v>
      </c>
      <c r="G3434">
        <v>6.5730000000000004</v>
      </c>
      <c r="H3434">
        <v>3.77</v>
      </c>
      <c r="I3434">
        <v>21.3</v>
      </c>
      <c r="J3434" s="38" t="s">
        <v>122</v>
      </c>
    </row>
    <row r="3435" spans="1:10" x14ac:dyDescent="0.25">
      <c r="A3435" s="5" t="s">
        <v>3981</v>
      </c>
      <c r="C3435">
        <v>24</v>
      </c>
      <c r="D3435">
        <v>54</v>
      </c>
      <c r="E3435">
        <v>25.85</v>
      </c>
      <c r="F3435">
        <v>40.22</v>
      </c>
      <c r="G3435">
        <v>6.5369999999999999</v>
      </c>
      <c r="H3435">
        <v>3.8420000000000001</v>
      </c>
      <c r="I3435">
        <v>21.2</v>
      </c>
      <c r="J3435" s="38" t="s">
        <v>122</v>
      </c>
    </row>
    <row r="3436" spans="1:10" x14ac:dyDescent="0.25">
      <c r="A3436" s="5" t="s">
        <v>3982</v>
      </c>
      <c r="C3436">
        <v>24</v>
      </c>
      <c r="D3436">
        <v>53</v>
      </c>
      <c r="E3436">
        <v>25.92</v>
      </c>
      <c r="F3436">
        <v>39.479999999999997</v>
      </c>
      <c r="G3436">
        <v>6.4989999999999997</v>
      </c>
      <c r="H3436">
        <v>3.911</v>
      </c>
      <c r="I3436">
        <v>21.2</v>
      </c>
      <c r="J3436" s="38" t="s">
        <v>122</v>
      </c>
    </row>
    <row r="3437" spans="1:10" x14ac:dyDescent="0.25">
      <c r="A3437" s="5" t="s">
        <v>3983</v>
      </c>
      <c r="C3437">
        <v>24</v>
      </c>
      <c r="D3437">
        <v>52</v>
      </c>
      <c r="E3437">
        <v>25.98</v>
      </c>
      <c r="F3437">
        <v>38.75</v>
      </c>
      <c r="G3437">
        <v>6.4589999999999996</v>
      </c>
      <c r="H3437">
        <v>3.9769999999999999</v>
      </c>
      <c r="I3437">
        <v>21.2</v>
      </c>
      <c r="J3437" s="38" t="s">
        <v>122</v>
      </c>
    </row>
    <row r="3438" spans="1:10" x14ac:dyDescent="0.25">
      <c r="A3438" s="5" t="s">
        <v>3984</v>
      </c>
      <c r="C3438">
        <v>24</v>
      </c>
      <c r="D3438">
        <v>51</v>
      </c>
      <c r="E3438">
        <v>26.04</v>
      </c>
      <c r="F3438">
        <v>38.020000000000003</v>
      </c>
      <c r="G3438">
        <v>6.4180000000000001</v>
      </c>
      <c r="H3438">
        <v>4.0389999999999997</v>
      </c>
      <c r="I3438">
        <v>21.1</v>
      </c>
      <c r="J3438" s="38" t="s">
        <v>122</v>
      </c>
    </row>
    <row r="3439" spans="1:10" x14ac:dyDescent="0.25">
      <c r="A3439" s="5" t="s">
        <v>3985</v>
      </c>
      <c r="C3439">
        <v>24</v>
      </c>
      <c r="D3439">
        <v>50</v>
      </c>
      <c r="E3439">
        <v>26.09</v>
      </c>
      <c r="F3439">
        <v>37.299999999999997</v>
      </c>
      <c r="G3439">
        <v>6.375</v>
      </c>
      <c r="H3439">
        <v>4.0979999999999999</v>
      </c>
      <c r="I3439">
        <v>21.1</v>
      </c>
      <c r="J3439" s="38" t="s">
        <v>122</v>
      </c>
    </row>
    <row r="3440" spans="1:10" x14ac:dyDescent="0.25">
      <c r="A3440" s="5" t="s">
        <v>3986</v>
      </c>
      <c r="C3440">
        <v>24</v>
      </c>
      <c r="D3440">
        <v>49</v>
      </c>
      <c r="E3440">
        <v>26.15</v>
      </c>
      <c r="F3440">
        <v>36.58</v>
      </c>
      <c r="G3440">
        <v>6.33</v>
      </c>
      <c r="H3440">
        <v>4.1529999999999996</v>
      </c>
      <c r="I3440">
        <v>21</v>
      </c>
      <c r="J3440" s="38" t="s">
        <v>122</v>
      </c>
    </row>
    <row r="3441" spans="1:10" x14ac:dyDescent="0.25">
      <c r="A3441" s="5" t="s">
        <v>3987</v>
      </c>
      <c r="C3441">
        <v>24</v>
      </c>
      <c r="D3441">
        <v>48</v>
      </c>
      <c r="E3441">
        <v>26.21</v>
      </c>
      <c r="F3441">
        <v>35.869999999999997</v>
      </c>
      <c r="G3441">
        <v>6.282</v>
      </c>
      <c r="H3441">
        <v>4.2030000000000003</v>
      </c>
      <c r="I3441">
        <v>21</v>
      </c>
      <c r="J3441" s="38" t="s">
        <v>122</v>
      </c>
    </row>
    <row r="3442" spans="1:10" x14ac:dyDescent="0.25">
      <c r="A3442" s="5" t="s">
        <v>3988</v>
      </c>
      <c r="C3442">
        <v>24</v>
      </c>
      <c r="D3442">
        <v>47</v>
      </c>
      <c r="E3442">
        <v>26.26</v>
      </c>
      <c r="F3442">
        <v>35.17</v>
      </c>
      <c r="G3442">
        <v>6.2309999999999999</v>
      </c>
      <c r="H3442">
        <v>4.2489999999999997</v>
      </c>
      <c r="I3442">
        <v>20.9</v>
      </c>
      <c r="J3442" s="38" t="s">
        <v>122</v>
      </c>
    </row>
    <row r="3443" spans="1:10" x14ac:dyDescent="0.25">
      <c r="A3443" s="5" t="s">
        <v>3989</v>
      </c>
      <c r="C3443">
        <v>24</v>
      </c>
      <c r="D3443">
        <v>46</v>
      </c>
      <c r="E3443">
        <v>26.31</v>
      </c>
      <c r="F3443">
        <v>34.47</v>
      </c>
      <c r="G3443">
        <v>6.1749999999999998</v>
      </c>
      <c r="H3443">
        <v>4.29</v>
      </c>
      <c r="I3443">
        <v>20.8</v>
      </c>
      <c r="J3443" s="38" t="s">
        <v>122</v>
      </c>
    </row>
    <row r="3444" spans="1:10" x14ac:dyDescent="0.25">
      <c r="A3444" s="5" t="s">
        <v>3990</v>
      </c>
      <c r="C3444">
        <v>24</v>
      </c>
      <c r="D3444">
        <v>45</v>
      </c>
      <c r="E3444">
        <v>26.35</v>
      </c>
      <c r="F3444">
        <v>33.78</v>
      </c>
      <c r="G3444">
        <v>6.1150000000000002</v>
      </c>
      <c r="H3444">
        <v>4.3239999999999998</v>
      </c>
      <c r="I3444">
        <v>20.7</v>
      </c>
      <c r="J3444" s="38" t="s">
        <v>122</v>
      </c>
    </row>
    <row r="3445" spans="1:10" x14ac:dyDescent="0.25">
      <c r="A3445" s="5" t="s">
        <v>3991</v>
      </c>
      <c r="C3445">
        <v>24</v>
      </c>
      <c r="D3445">
        <v>44</v>
      </c>
      <c r="E3445">
        <v>26.39</v>
      </c>
      <c r="F3445">
        <v>33.090000000000003</v>
      </c>
      <c r="G3445">
        <v>6.0490000000000004</v>
      </c>
      <c r="H3445">
        <v>4.351</v>
      </c>
      <c r="I3445">
        <v>20.6</v>
      </c>
      <c r="J3445" s="38" t="s">
        <v>122</v>
      </c>
    </row>
    <row r="3446" spans="1:10" x14ac:dyDescent="0.25">
      <c r="A3446" s="5" t="s">
        <v>3992</v>
      </c>
      <c r="C3446">
        <v>24</v>
      </c>
      <c r="D3446">
        <v>43</v>
      </c>
      <c r="E3446">
        <v>26.43</v>
      </c>
      <c r="F3446">
        <v>32.42</v>
      </c>
      <c r="G3446">
        <v>5.9740000000000002</v>
      </c>
      <c r="H3446">
        <v>4.3689999999999998</v>
      </c>
      <c r="I3446">
        <v>20.5</v>
      </c>
      <c r="J3446" s="38" t="s">
        <v>122</v>
      </c>
    </row>
    <row r="3447" spans="1:10" x14ac:dyDescent="0.25">
      <c r="A3447" s="5" t="s">
        <v>3993</v>
      </c>
      <c r="C3447">
        <v>24</v>
      </c>
      <c r="D3447">
        <v>42</v>
      </c>
      <c r="E3447">
        <v>26.46</v>
      </c>
      <c r="F3447">
        <v>31.77</v>
      </c>
      <c r="G3447">
        <v>5.8879999999999999</v>
      </c>
      <c r="H3447">
        <v>4.3760000000000003</v>
      </c>
      <c r="I3447">
        <v>20.3</v>
      </c>
      <c r="J3447" s="38" t="s">
        <v>122</v>
      </c>
    </row>
    <row r="3448" spans="1:10" x14ac:dyDescent="0.25">
      <c r="A3448" s="5" t="s">
        <v>3994</v>
      </c>
      <c r="C3448">
        <v>24</v>
      </c>
      <c r="D3448">
        <v>41</v>
      </c>
      <c r="E3448">
        <v>26.48</v>
      </c>
      <c r="F3448">
        <v>31.14</v>
      </c>
      <c r="G3448">
        <v>5.7859999999999996</v>
      </c>
      <c r="H3448">
        <v>4.367</v>
      </c>
      <c r="I3448">
        <v>20.2</v>
      </c>
      <c r="J3448" s="38" t="s">
        <v>122</v>
      </c>
    </row>
    <row r="3449" spans="1:10" x14ac:dyDescent="0.25">
      <c r="A3449" s="5" t="s">
        <v>3995</v>
      </c>
      <c r="C3449">
        <v>24</v>
      </c>
      <c r="D3449">
        <v>40</v>
      </c>
      <c r="E3449">
        <v>26.49</v>
      </c>
      <c r="F3449">
        <v>30.55</v>
      </c>
      <c r="G3449">
        <v>5.66</v>
      </c>
      <c r="H3449">
        <v>4.3360000000000003</v>
      </c>
      <c r="I3449">
        <v>19.899999999999999</v>
      </c>
      <c r="J3449" s="38" t="s">
        <v>122</v>
      </c>
    </row>
    <row r="3450" spans="1:10" x14ac:dyDescent="0.25">
      <c r="A3450" s="5" t="s">
        <v>3996</v>
      </c>
      <c r="C3450">
        <v>24</v>
      </c>
      <c r="D3450">
        <v>39</v>
      </c>
      <c r="E3450">
        <v>26.47</v>
      </c>
      <c r="F3450">
        <v>30.02</v>
      </c>
      <c r="G3450">
        <v>5.4969999999999999</v>
      </c>
      <c r="H3450">
        <v>4.2720000000000002</v>
      </c>
      <c r="I3450">
        <v>19.399999999999999</v>
      </c>
      <c r="J3450" s="38" t="s">
        <v>122</v>
      </c>
    </row>
    <row r="3451" spans="1:10" x14ac:dyDescent="0.25">
      <c r="A3451" s="5" t="s">
        <v>3997</v>
      </c>
      <c r="C3451">
        <v>24</v>
      </c>
      <c r="D3451">
        <v>38</v>
      </c>
      <c r="E3451">
        <v>26.42</v>
      </c>
      <c r="F3451">
        <v>29.56</v>
      </c>
      <c r="G3451">
        <v>5.2850000000000001</v>
      </c>
      <c r="H3451">
        <v>4.1639999999999997</v>
      </c>
      <c r="I3451">
        <v>18.8</v>
      </c>
      <c r="J3451" s="38" t="s">
        <v>122</v>
      </c>
    </row>
    <row r="3452" spans="1:10" x14ac:dyDescent="0.25">
      <c r="A3452" s="5" t="s">
        <v>3998</v>
      </c>
      <c r="C3452">
        <v>24</v>
      </c>
      <c r="D3452">
        <v>37</v>
      </c>
      <c r="E3452">
        <v>26.33</v>
      </c>
      <c r="F3452">
        <v>29.18</v>
      </c>
      <c r="G3452">
        <v>5.0190000000000001</v>
      </c>
      <c r="H3452">
        <v>4.0090000000000003</v>
      </c>
      <c r="I3452">
        <v>18</v>
      </c>
      <c r="J3452" s="38" t="s">
        <v>122</v>
      </c>
    </row>
    <row r="3453" spans="1:10" x14ac:dyDescent="0.25">
      <c r="A3453" s="5" t="s">
        <v>3999</v>
      </c>
      <c r="C3453">
        <v>24</v>
      </c>
      <c r="D3453">
        <v>36</v>
      </c>
      <c r="E3453">
        <v>26.12</v>
      </c>
      <c r="F3453">
        <v>28.91</v>
      </c>
      <c r="G3453">
        <v>4.6950000000000003</v>
      </c>
      <c r="H3453">
        <v>3.798</v>
      </c>
      <c r="I3453">
        <v>16.5</v>
      </c>
      <c r="J3453" s="38" t="s">
        <v>122</v>
      </c>
    </row>
    <row r="3454" spans="1:10" x14ac:dyDescent="0.25">
      <c r="A3454" s="5" t="s">
        <v>4000</v>
      </c>
      <c r="C3454">
        <v>24</v>
      </c>
      <c r="D3454">
        <v>35</v>
      </c>
      <c r="E3454">
        <v>24.96</v>
      </c>
      <c r="F3454">
        <v>30.89</v>
      </c>
      <c r="G3454">
        <v>2.6629999999999998</v>
      </c>
      <c r="H3454">
        <v>2.181</v>
      </c>
      <c r="I3454">
        <v>0</v>
      </c>
      <c r="J3454" s="38" t="s">
        <v>122</v>
      </c>
    </row>
    <row r="3455" spans="1:10" x14ac:dyDescent="0.25">
      <c r="A3455" s="5" t="s">
        <v>4001</v>
      </c>
      <c r="C3455">
        <v>24</v>
      </c>
      <c r="D3455">
        <v>35</v>
      </c>
      <c r="E3455">
        <v>24.83</v>
      </c>
      <c r="F3455">
        <v>31.06</v>
      </c>
      <c r="G3455">
        <v>3.42</v>
      </c>
      <c r="H3455">
        <v>2.8010000000000002</v>
      </c>
      <c r="I3455">
        <v>-1.4</v>
      </c>
      <c r="J3455" s="38" t="s">
        <v>122</v>
      </c>
    </row>
    <row r="3456" spans="1:10" x14ac:dyDescent="0.25">
      <c r="A3456" s="5" t="s">
        <v>4002</v>
      </c>
      <c r="C3456">
        <v>24</v>
      </c>
      <c r="D3456">
        <v>173.9</v>
      </c>
      <c r="E3456">
        <v>14.97</v>
      </c>
      <c r="F3456">
        <v>170.85</v>
      </c>
      <c r="G3456">
        <v>7.423</v>
      </c>
      <c r="H3456">
        <v>-7.3810000000000002</v>
      </c>
      <c r="I3456">
        <v>1.7</v>
      </c>
      <c r="J3456" s="38" t="s">
        <v>220</v>
      </c>
    </row>
    <row r="3457" spans="1:10" x14ac:dyDescent="0.25">
      <c r="A3457" s="5" t="s">
        <v>4003</v>
      </c>
      <c r="C3457">
        <v>24</v>
      </c>
      <c r="D3457">
        <v>180</v>
      </c>
      <c r="E3457">
        <v>14.8</v>
      </c>
      <c r="F3457">
        <v>180</v>
      </c>
      <c r="G3457">
        <v>7.5839999999999996</v>
      </c>
      <c r="H3457">
        <v>-7.5839999999999996</v>
      </c>
      <c r="I3457">
        <v>-0.7</v>
      </c>
      <c r="J3457" s="38" t="s">
        <v>126</v>
      </c>
    </row>
    <row r="3458" spans="1:10" x14ac:dyDescent="0.25">
      <c r="A3458" s="5" t="s">
        <v>4004</v>
      </c>
      <c r="C3458">
        <v>24</v>
      </c>
      <c r="D3458">
        <v>179</v>
      </c>
      <c r="E3458">
        <v>14.79</v>
      </c>
      <c r="F3458">
        <v>178.48</v>
      </c>
      <c r="G3458">
        <v>7.5990000000000002</v>
      </c>
      <c r="H3458">
        <v>-7.5979999999999999</v>
      </c>
      <c r="I3458">
        <v>-0.8</v>
      </c>
      <c r="J3458" s="38" t="s">
        <v>126</v>
      </c>
    </row>
    <row r="3459" spans="1:10" x14ac:dyDescent="0.25">
      <c r="A3459" s="5" t="s">
        <v>4005</v>
      </c>
      <c r="C3459">
        <v>24</v>
      </c>
      <c r="D3459">
        <v>178</v>
      </c>
      <c r="E3459">
        <v>14.78</v>
      </c>
      <c r="F3459">
        <v>176.97</v>
      </c>
      <c r="G3459">
        <v>7.6150000000000002</v>
      </c>
      <c r="H3459">
        <v>-7.61</v>
      </c>
      <c r="I3459">
        <v>-0.8</v>
      </c>
      <c r="J3459" s="38" t="s">
        <v>126</v>
      </c>
    </row>
    <row r="3460" spans="1:10" x14ac:dyDescent="0.25">
      <c r="A3460" s="5" t="s">
        <v>4006</v>
      </c>
      <c r="C3460">
        <v>24</v>
      </c>
      <c r="D3460">
        <v>177</v>
      </c>
      <c r="E3460">
        <v>14.77</v>
      </c>
      <c r="F3460">
        <v>175.45</v>
      </c>
      <c r="G3460">
        <v>7.6319999999999997</v>
      </c>
      <c r="H3460">
        <v>-7.6219999999999999</v>
      </c>
      <c r="I3460">
        <v>-0.8</v>
      </c>
      <c r="J3460" s="38" t="s">
        <v>126</v>
      </c>
    </row>
    <row r="3461" spans="1:10" x14ac:dyDescent="0.25">
      <c r="A3461" s="5" t="s">
        <v>4007</v>
      </c>
      <c r="C3461">
        <v>24</v>
      </c>
      <c r="D3461">
        <v>176</v>
      </c>
      <c r="E3461">
        <v>14.76</v>
      </c>
      <c r="F3461">
        <v>173.93</v>
      </c>
      <c r="G3461">
        <v>7.65</v>
      </c>
      <c r="H3461">
        <v>-7.6310000000000002</v>
      </c>
      <c r="I3461">
        <v>-0.8</v>
      </c>
      <c r="J3461" s="38" t="s">
        <v>126</v>
      </c>
    </row>
    <row r="3462" spans="1:10" x14ac:dyDescent="0.25">
      <c r="A3462" s="5" t="s">
        <v>4008</v>
      </c>
      <c r="C3462">
        <v>24</v>
      </c>
      <c r="D3462">
        <v>175</v>
      </c>
      <c r="E3462">
        <v>14.76</v>
      </c>
      <c r="F3462">
        <v>172.4</v>
      </c>
      <c r="G3462">
        <v>7.6680000000000001</v>
      </c>
      <c r="H3462">
        <v>-7.6390000000000002</v>
      </c>
      <c r="I3462">
        <v>-0.8</v>
      </c>
      <c r="J3462" s="38" t="s">
        <v>126</v>
      </c>
    </row>
    <row r="3463" spans="1:10" x14ac:dyDescent="0.25">
      <c r="A3463" s="5" t="s">
        <v>4009</v>
      </c>
      <c r="C3463">
        <v>24</v>
      </c>
      <c r="D3463">
        <v>174</v>
      </c>
      <c r="E3463">
        <v>14.76</v>
      </c>
      <c r="F3463">
        <v>170.88</v>
      </c>
      <c r="G3463">
        <v>7.6859999999999999</v>
      </c>
      <c r="H3463">
        <v>-7.6440000000000001</v>
      </c>
      <c r="I3463">
        <v>-0.8</v>
      </c>
      <c r="J3463" s="38" t="s">
        <v>126</v>
      </c>
    </row>
    <row r="3464" spans="1:10" x14ac:dyDescent="0.25">
      <c r="A3464" s="5" t="s">
        <v>4010</v>
      </c>
      <c r="C3464">
        <v>24</v>
      </c>
      <c r="D3464">
        <v>173</v>
      </c>
      <c r="E3464">
        <v>14.77</v>
      </c>
      <c r="F3464">
        <v>169.36</v>
      </c>
      <c r="G3464">
        <v>7.7030000000000003</v>
      </c>
      <c r="H3464">
        <v>-7.6449999999999996</v>
      </c>
      <c r="I3464">
        <v>-0.8</v>
      </c>
      <c r="J3464" s="38" t="s">
        <v>126</v>
      </c>
    </row>
    <row r="3465" spans="1:10" x14ac:dyDescent="0.25">
      <c r="A3465" s="5" t="s">
        <v>4011</v>
      </c>
      <c r="C3465">
        <v>24</v>
      </c>
      <c r="D3465">
        <v>172</v>
      </c>
      <c r="E3465">
        <v>14.78</v>
      </c>
      <c r="F3465">
        <v>167.83</v>
      </c>
      <c r="G3465">
        <v>7.7190000000000003</v>
      </c>
      <c r="H3465">
        <v>-7.6429999999999998</v>
      </c>
      <c r="I3465">
        <v>-0.7</v>
      </c>
      <c r="J3465" s="38" t="s">
        <v>126</v>
      </c>
    </row>
    <row r="3466" spans="1:10" x14ac:dyDescent="0.25">
      <c r="A3466" s="5" t="s">
        <v>4012</v>
      </c>
      <c r="C3466">
        <v>24</v>
      </c>
      <c r="D3466">
        <v>171</v>
      </c>
      <c r="E3466">
        <v>14.8</v>
      </c>
      <c r="F3466">
        <v>166.31</v>
      </c>
      <c r="G3466">
        <v>7.7320000000000002</v>
      </c>
      <c r="H3466">
        <v>-7.6369999999999996</v>
      </c>
      <c r="I3466">
        <v>-0.7</v>
      </c>
      <c r="J3466" s="38" t="s">
        <v>126</v>
      </c>
    </row>
    <row r="3467" spans="1:10" x14ac:dyDescent="0.25">
      <c r="A3467" s="5" t="s">
        <v>4013</v>
      </c>
      <c r="C3467">
        <v>24</v>
      </c>
      <c r="D3467">
        <v>170</v>
      </c>
      <c r="E3467">
        <v>14.82</v>
      </c>
      <c r="F3467">
        <v>164.79</v>
      </c>
      <c r="G3467">
        <v>7.7439999999999998</v>
      </c>
      <c r="H3467">
        <v>-7.6260000000000003</v>
      </c>
      <c r="I3467">
        <v>-0.6</v>
      </c>
      <c r="J3467" s="38" t="s">
        <v>126</v>
      </c>
    </row>
    <row r="3468" spans="1:10" x14ac:dyDescent="0.25">
      <c r="A3468" s="5" t="s">
        <v>4014</v>
      </c>
      <c r="C3468">
        <v>24</v>
      </c>
      <c r="D3468">
        <v>169</v>
      </c>
      <c r="E3468">
        <v>14.85</v>
      </c>
      <c r="F3468">
        <v>163.28</v>
      </c>
      <c r="G3468">
        <v>7.7530000000000001</v>
      </c>
      <c r="H3468">
        <v>-7.61</v>
      </c>
      <c r="I3468">
        <v>-0.6</v>
      </c>
      <c r="J3468" s="38" t="s">
        <v>126</v>
      </c>
    </row>
    <row r="3469" spans="1:10" x14ac:dyDescent="0.25">
      <c r="A3469" s="5" t="s">
        <v>4015</v>
      </c>
      <c r="C3469">
        <v>24</v>
      </c>
      <c r="D3469">
        <v>168</v>
      </c>
      <c r="E3469">
        <v>14.88</v>
      </c>
      <c r="F3469">
        <v>161.78</v>
      </c>
      <c r="G3469">
        <v>7.7590000000000003</v>
      </c>
      <c r="H3469">
        <v>-7.5890000000000004</v>
      </c>
      <c r="I3469">
        <v>-0.5</v>
      </c>
      <c r="J3469" s="38" t="s">
        <v>126</v>
      </c>
    </row>
    <row r="3470" spans="1:10" x14ac:dyDescent="0.25">
      <c r="A3470" s="5" t="s">
        <v>4016</v>
      </c>
      <c r="C3470">
        <v>24</v>
      </c>
      <c r="D3470">
        <v>167</v>
      </c>
      <c r="E3470">
        <v>14.93</v>
      </c>
      <c r="F3470">
        <v>160.28</v>
      </c>
      <c r="G3470">
        <v>7.76</v>
      </c>
      <c r="H3470">
        <v>-7.5620000000000003</v>
      </c>
      <c r="I3470">
        <v>-0.5</v>
      </c>
      <c r="J3470" s="38" t="s">
        <v>126</v>
      </c>
    </row>
    <row r="3471" spans="1:10" x14ac:dyDescent="0.25">
      <c r="A3471" s="5" t="s">
        <v>4017</v>
      </c>
      <c r="C3471">
        <v>24</v>
      </c>
      <c r="D3471">
        <v>166</v>
      </c>
      <c r="E3471">
        <v>14.97</v>
      </c>
      <c r="F3471">
        <v>158.80000000000001</v>
      </c>
      <c r="G3471">
        <v>7.7590000000000003</v>
      </c>
      <c r="H3471">
        <v>-7.5279999999999996</v>
      </c>
      <c r="I3471">
        <v>-0.4</v>
      </c>
      <c r="J3471" s="38" t="s">
        <v>126</v>
      </c>
    </row>
    <row r="3472" spans="1:10" x14ac:dyDescent="0.25">
      <c r="A3472" s="5" t="s">
        <v>4018</v>
      </c>
      <c r="C3472">
        <v>24</v>
      </c>
      <c r="D3472">
        <v>165</v>
      </c>
      <c r="E3472">
        <v>15.03</v>
      </c>
      <c r="F3472">
        <v>157.33000000000001</v>
      </c>
      <c r="G3472">
        <v>7.7530000000000001</v>
      </c>
      <c r="H3472">
        <v>-7.4889999999999999</v>
      </c>
      <c r="I3472">
        <v>-0.4</v>
      </c>
      <c r="J3472" s="38" t="s">
        <v>126</v>
      </c>
    </row>
    <row r="3473" spans="1:10" x14ac:dyDescent="0.25">
      <c r="A3473" s="5" t="s">
        <v>4019</v>
      </c>
      <c r="C3473">
        <v>24</v>
      </c>
      <c r="D3473">
        <v>164</v>
      </c>
      <c r="E3473">
        <v>15.09</v>
      </c>
      <c r="F3473">
        <v>155.86000000000001</v>
      </c>
      <c r="G3473">
        <v>7.7460000000000004</v>
      </c>
      <c r="H3473">
        <v>-7.4459999999999997</v>
      </c>
      <c r="I3473">
        <v>-0.4</v>
      </c>
      <c r="J3473" s="38" t="s">
        <v>126</v>
      </c>
    </row>
    <row r="3474" spans="1:10" x14ac:dyDescent="0.25">
      <c r="A3474" s="5" t="s">
        <v>4020</v>
      </c>
      <c r="C3474">
        <v>24</v>
      </c>
      <c r="D3474">
        <v>163</v>
      </c>
      <c r="E3474">
        <v>15.15</v>
      </c>
      <c r="F3474">
        <v>154.41</v>
      </c>
      <c r="G3474">
        <v>7.7389999999999999</v>
      </c>
      <c r="H3474">
        <v>-7.4009999999999998</v>
      </c>
      <c r="I3474">
        <v>-0.3</v>
      </c>
      <c r="J3474" s="38" t="s">
        <v>126</v>
      </c>
    </row>
    <row r="3475" spans="1:10" x14ac:dyDescent="0.25">
      <c r="A3475" s="5" t="s">
        <v>4021</v>
      </c>
      <c r="C3475">
        <v>24</v>
      </c>
      <c r="D3475">
        <v>162</v>
      </c>
      <c r="E3475">
        <v>15.22</v>
      </c>
      <c r="F3475">
        <v>152.97</v>
      </c>
      <c r="G3475">
        <v>7.7320000000000002</v>
      </c>
      <c r="H3475">
        <v>-7.3540000000000001</v>
      </c>
      <c r="I3475">
        <v>-0.3</v>
      </c>
      <c r="J3475" s="38" t="s">
        <v>126</v>
      </c>
    </row>
    <row r="3476" spans="1:10" x14ac:dyDescent="0.25">
      <c r="A3476" s="5" t="s">
        <v>4022</v>
      </c>
      <c r="C3476">
        <v>24</v>
      </c>
      <c r="D3476">
        <v>161</v>
      </c>
      <c r="E3476">
        <v>15.29</v>
      </c>
      <c r="F3476">
        <v>151.53</v>
      </c>
      <c r="G3476">
        <v>7.7270000000000003</v>
      </c>
      <c r="H3476">
        <v>-7.306</v>
      </c>
      <c r="I3476">
        <v>-0.2</v>
      </c>
      <c r="J3476" s="38" t="s">
        <v>126</v>
      </c>
    </row>
    <row r="3477" spans="1:10" x14ac:dyDescent="0.25">
      <c r="A3477" s="5" t="s">
        <v>4023</v>
      </c>
      <c r="C3477">
        <v>24</v>
      </c>
      <c r="D3477">
        <v>160</v>
      </c>
      <c r="E3477">
        <v>15.36</v>
      </c>
      <c r="F3477">
        <v>150.09</v>
      </c>
      <c r="G3477">
        <v>7.7229999999999999</v>
      </c>
      <c r="H3477">
        <v>-7.2569999999999997</v>
      </c>
      <c r="I3477">
        <v>-0.2</v>
      </c>
      <c r="J3477" s="38" t="s">
        <v>126</v>
      </c>
    </row>
    <row r="3478" spans="1:10" x14ac:dyDescent="0.25">
      <c r="A3478" s="5" t="s">
        <v>4024</v>
      </c>
      <c r="C3478">
        <v>24</v>
      </c>
      <c r="D3478">
        <v>159</v>
      </c>
      <c r="E3478">
        <v>15.43</v>
      </c>
      <c r="F3478">
        <v>148.66999999999999</v>
      </c>
      <c r="G3478">
        <v>7.7210000000000001</v>
      </c>
      <c r="H3478">
        <v>-7.2080000000000002</v>
      </c>
      <c r="I3478">
        <v>0</v>
      </c>
      <c r="J3478" s="38" t="s">
        <v>126</v>
      </c>
    </row>
    <row r="3479" spans="1:10" x14ac:dyDescent="0.25">
      <c r="A3479" s="5" t="s">
        <v>4025</v>
      </c>
      <c r="C3479">
        <v>24</v>
      </c>
      <c r="D3479">
        <v>158</v>
      </c>
      <c r="E3479">
        <v>15.5</v>
      </c>
      <c r="F3479">
        <v>147.24</v>
      </c>
      <c r="G3479">
        <v>7.7220000000000004</v>
      </c>
      <c r="H3479">
        <v>-7.16</v>
      </c>
      <c r="I3479">
        <v>0.2</v>
      </c>
      <c r="J3479" s="38" t="s">
        <v>126</v>
      </c>
    </row>
    <row r="3480" spans="1:10" x14ac:dyDescent="0.25">
      <c r="A3480" s="5" t="s">
        <v>4026</v>
      </c>
      <c r="C3480">
        <v>24</v>
      </c>
      <c r="D3480">
        <v>157</v>
      </c>
      <c r="E3480">
        <v>15.57</v>
      </c>
      <c r="F3480">
        <v>145.82</v>
      </c>
      <c r="G3480">
        <v>7.7249999999999996</v>
      </c>
      <c r="H3480">
        <v>-7.11</v>
      </c>
      <c r="I3480">
        <v>0.4</v>
      </c>
      <c r="J3480" s="38" t="s">
        <v>126</v>
      </c>
    </row>
    <row r="3481" spans="1:10" x14ac:dyDescent="0.25">
      <c r="A3481" s="5" t="s">
        <v>4027</v>
      </c>
      <c r="C3481">
        <v>24</v>
      </c>
      <c r="D3481">
        <v>156</v>
      </c>
      <c r="E3481">
        <v>15.64</v>
      </c>
      <c r="F3481">
        <v>144.41</v>
      </c>
      <c r="G3481">
        <v>7.7270000000000003</v>
      </c>
      <c r="H3481">
        <v>-7.0590000000000002</v>
      </c>
      <c r="I3481">
        <v>0.6</v>
      </c>
      <c r="J3481" s="38" t="s">
        <v>126</v>
      </c>
    </row>
    <row r="3482" spans="1:10" x14ac:dyDescent="0.25">
      <c r="A3482" s="5" t="s">
        <v>4028</v>
      </c>
      <c r="C3482">
        <v>24</v>
      </c>
      <c r="D3482">
        <v>155</v>
      </c>
      <c r="E3482">
        <v>15.72</v>
      </c>
      <c r="F3482">
        <v>143.01</v>
      </c>
      <c r="G3482">
        <v>7.7279999999999998</v>
      </c>
      <c r="H3482">
        <v>-7.0039999999999996</v>
      </c>
      <c r="I3482">
        <v>0.9</v>
      </c>
      <c r="J3482" s="38" t="s">
        <v>126</v>
      </c>
    </row>
    <row r="3483" spans="1:10" x14ac:dyDescent="0.25">
      <c r="A3483" s="5" t="s">
        <v>4029</v>
      </c>
      <c r="C3483">
        <v>24</v>
      </c>
      <c r="D3483">
        <v>154</v>
      </c>
      <c r="E3483">
        <v>15.81</v>
      </c>
      <c r="F3483">
        <v>141.63</v>
      </c>
      <c r="G3483">
        <v>7.7249999999999996</v>
      </c>
      <c r="H3483">
        <v>-6.9429999999999996</v>
      </c>
      <c r="I3483">
        <v>1.1000000000000001</v>
      </c>
      <c r="J3483" s="38" t="s">
        <v>126</v>
      </c>
    </row>
    <row r="3484" spans="1:10" x14ac:dyDescent="0.25">
      <c r="A3484" s="5" t="s">
        <v>4030</v>
      </c>
      <c r="C3484">
        <v>24</v>
      </c>
      <c r="D3484">
        <v>153</v>
      </c>
      <c r="E3484">
        <v>15.9</v>
      </c>
      <c r="F3484">
        <v>140.28</v>
      </c>
      <c r="G3484">
        <v>7.7169999999999996</v>
      </c>
      <c r="H3484">
        <v>-6.8760000000000003</v>
      </c>
      <c r="I3484">
        <v>1.3</v>
      </c>
      <c r="J3484" s="38" t="s">
        <v>126</v>
      </c>
    </row>
    <row r="3485" spans="1:10" x14ac:dyDescent="0.25">
      <c r="A3485" s="5" t="s">
        <v>4031</v>
      </c>
      <c r="C3485">
        <v>24</v>
      </c>
      <c r="D3485">
        <v>152</v>
      </c>
      <c r="E3485">
        <v>15.99</v>
      </c>
      <c r="F3485">
        <v>138.94</v>
      </c>
      <c r="G3485">
        <v>7.7039999999999997</v>
      </c>
      <c r="H3485">
        <v>-6.8019999999999996</v>
      </c>
      <c r="I3485">
        <v>1.6</v>
      </c>
      <c r="J3485" s="38" t="s">
        <v>126</v>
      </c>
    </row>
    <row r="3486" spans="1:10" x14ac:dyDescent="0.25">
      <c r="A3486" s="5" t="s">
        <v>4032</v>
      </c>
      <c r="C3486">
        <v>24</v>
      </c>
      <c r="D3486">
        <v>151</v>
      </c>
      <c r="E3486">
        <v>16.100000000000001</v>
      </c>
      <c r="F3486">
        <v>137.62</v>
      </c>
      <c r="G3486">
        <v>7.6879999999999997</v>
      </c>
      <c r="H3486">
        <v>-6.7240000000000002</v>
      </c>
      <c r="I3486">
        <v>1.8</v>
      </c>
      <c r="J3486" s="38" t="s">
        <v>126</v>
      </c>
    </row>
    <row r="3487" spans="1:10" x14ac:dyDescent="0.25">
      <c r="A3487" s="5" t="s">
        <v>4033</v>
      </c>
      <c r="C3487">
        <v>24</v>
      </c>
      <c r="D3487">
        <v>150</v>
      </c>
      <c r="E3487">
        <v>16.2</v>
      </c>
      <c r="F3487">
        <v>136.33000000000001</v>
      </c>
      <c r="G3487">
        <v>7.6680000000000001</v>
      </c>
      <c r="H3487">
        <v>-6.64</v>
      </c>
      <c r="I3487">
        <v>2</v>
      </c>
      <c r="J3487" s="38" t="s">
        <v>126</v>
      </c>
    </row>
    <row r="3488" spans="1:10" x14ac:dyDescent="0.25">
      <c r="A3488" s="5" t="s">
        <v>4034</v>
      </c>
      <c r="C3488">
        <v>24</v>
      </c>
      <c r="D3488">
        <v>149</v>
      </c>
      <c r="E3488">
        <v>16.309999999999999</v>
      </c>
      <c r="F3488">
        <v>135.05000000000001</v>
      </c>
      <c r="G3488">
        <v>7.6449999999999996</v>
      </c>
      <c r="H3488">
        <v>-6.5529999999999999</v>
      </c>
      <c r="I3488">
        <v>2.2000000000000002</v>
      </c>
      <c r="J3488" s="38" t="s">
        <v>126</v>
      </c>
    </row>
    <row r="3489" spans="1:10" x14ac:dyDescent="0.25">
      <c r="A3489" s="5" t="s">
        <v>4035</v>
      </c>
      <c r="C3489">
        <v>24</v>
      </c>
      <c r="D3489">
        <v>148</v>
      </c>
      <c r="E3489">
        <v>16.420000000000002</v>
      </c>
      <c r="F3489">
        <v>133.79</v>
      </c>
      <c r="G3489">
        <v>7.6189999999999998</v>
      </c>
      <c r="H3489">
        <v>-6.4610000000000003</v>
      </c>
      <c r="I3489">
        <v>2.5</v>
      </c>
      <c r="J3489" s="38" t="s">
        <v>126</v>
      </c>
    </row>
    <row r="3490" spans="1:10" x14ac:dyDescent="0.25">
      <c r="A3490" s="5" t="s">
        <v>4036</v>
      </c>
      <c r="C3490">
        <v>24</v>
      </c>
      <c r="D3490">
        <v>147</v>
      </c>
      <c r="E3490">
        <v>16.54</v>
      </c>
      <c r="F3490">
        <v>132.55000000000001</v>
      </c>
      <c r="G3490">
        <v>7.593</v>
      </c>
      <c r="H3490">
        <v>-6.3680000000000003</v>
      </c>
      <c r="I3490">
        <v>2.7</v>
      </c>
      <c r="J3490" s="38" t="s">
        <v>126</v>
      </c>
    </row>
    <row r="3491" spans="1:10" x14ac:dyDescent="0.25">
      <c r="A3491" s="5" t="s">
        <v>4037</v>
      </c>
      <c r="C3491">
        <v>24</v>
      </c>
      <c r="D3491">
        <v>146</v>
      </c>
      <c r="E3491">
        <v>16.649999999999999</v>
      </c>
      <c r="F3491">
        <v>131.32</v>
      </c>
      <c r="G3491">
        <v>7.5659999999999998</v>
      </c>
      <c r="H3491">
        <v>-6.2720000000000002</v>
      </c>
      <c r="I3491">
        <v>2.9</v>
      </c>
      <c r="J3491" s="38" t="s">
        <v>126</v>
      </c>
    </row>
    <row r="3492" spans="1:10" x14ac:dyDescent="0.25">
      <c r="A3492" s="5" t="s">
        <v>4038</v>
      </c>
      <c r="C3492">
        <v>24</v>
      </c>
      <c r="D3492">
        <v>145</v>
      </c>
      <c r="E3492">
        <v>16.77</v>
      </c>
      <c r="F3492">
        <v>130.09</v>
      </c>
      <c r="G3492">
        <v>7.54</v>
      </c>
      <c r="H3492">
        <v>-6.1769999999999996</v>
      </c>
      <c r="I3492">
        <v>3.1</v>
      </c>
      <c r="J3492" s="38" t="s">
        <v>126</v>
      </c>
    </row>
    <row r="3493" spans="1:10" x14ac:dyDescent="0.25">
      <c r="A3493" s="5" t="s">
        <v>4039</v>
      </c>
      <c r="C3493">
        <v>24</v>
      </c>
      <c r="D3493">
        <v>144</v>
      </c>
      <c r="E3493">
        <v>16.89</v>
      </c>
      <c r="F3493">
        <v>128.87</v>
      </c>
      <c r="G3493">
        <v>7.5170000000000003</v>
      </c>
      <c r="H3493">
        <v>-6.0819999999999999</v>
      </c>
      <c r="I3493">
        <v>3.3</v>
      </c>
      <c r="J3493" s="38" t="s">
        <v>126</v>
      </c>
    </row>
    <row r="3494" spans="1:10" x14ac:dyDescent="0.25">
      <c r="A3494" s="5" t="s">
        <v>4040</v>
      </c>
      <c r="C3494">
        <v>24</v>
      </c>
      <c r="D3494">
        <v>143</v>
      </c>
      <c r="E3494">
        <v>17</v>
      </c>
      <c r="F3494">
        <v>127.66</v>
      </c>
      <c r="G3494">
        <v>7.4969999999999999</v>
      </c>
      <c r="H3494">
        <v>-5.9870000000000001</v>
      </c>
      <c r="I3494">
        <v>3.5</v>
      </c>
      <c r="J3494" s="38" t="s">
        <v>126</v>
      </c>
    </row>
    <row r="3495" spans="1:10" x14ac:dyDescent="0.25">
      <c r="A3495" s="5" t="s">
        <v>4041</v>
      </c>
      <c r="C3495">
        <v>24</v>
      </c>
      <c r="D3495">
        <v>142</v>
      </c>
      <c r="E3495">
        <v>17.11</v>
      </c>
      <c r="F3495">
        <v>126.45</v>
      </c>
      <c r="G3495">
        <v>7.48</v>
      </c>
      <c r="H3495">
        <v>-5.8940000000000001</v>
      </c>
      <c r="I3495">
        <v>3.6</v>
      </c>
      <c r="J3495" s="38" t="s">
        <v>126</v>
      </c>
    </row>
    <row r="3496" spans="1:10" x14ac:dyDescent="0.25">
      <c r="A3496" s="5" t="s">
        <v>4042</v>
      </c>
      <c r="C3496">
        <v>24</v>
      </c>
      <c r="D3496">
        <v>141</v>
      </c>
      <c r="E3496">
        <v>17.23</v>
      </c>
      <c r="F3496">
        <v>125.23</v>
      </c>
      <c r="G3496">
        <v>7.4649999999999999</v>
      </c>
      <c r="H3496">
        <v>-5.8010000000000002</v>
      </c>
      <c r="I3496">
        <v>3.8</v>
      </c>
      <c r="J3496" s="38" t="s">
        <v>126</v>
      </c>
    </row>
    <row r="3497" spans="1:10" x14ac:dyDescent="0.25">
      <c r="A3497" s="5" t="s">
        <v>4043</v>
      </c>
      <c r="C3497">
        <v>24</v>
      </c>
      <c r="D3497">
        <v>140</v>
      </c>
      <c r="E3497">
        <v>17.34</v>
      </c>
      <c r="F3497">
        <v>124.02</v>
      </c>
      <c r="G3497">
        <v>7.4539999999999997</v>
      </c>
      <c r="H3497">
        <v>-5.71</v>
      </c>
      <c r="I3497">
        <v>4</v>
      </c>
      <c r="J3497" s="38" t="s">
        <v>126</v>
      </c>
    </row>
    <row r="3498" spans="1:10" x14ac:dyDescent="0.25">
      <c r="A3498" s="5" t="s">
        <v>4044</v>
      </c>
      <c r="C3498">
        <v>24</v>
      </c>
      <c r="D3498">
        <v>139</v>
      </c>
      <c r="E3498">
        <v>17.45</v>
      </c>
      <c r="F3498">
        <v>122.82</v>
      </c>
      <c r="G3498">
        <v>7.4450000000000003</v>
      </c>
      <c r="H3498">
        <v>-5.6189999999999998</v>
      </c>
      <c r="I3498">
        <v>4.0999999999999996</v>
      </c>
      <c r="J3498" s="38" t="s">
        <v>126</v>
      </c>
    </row>
    <row r="3499" spans="1:10" x14ac:dyDescent="0.25">
      <c r="A3499" s="5" t="s">
        <v>4045</v>
      </c>
      <c r="C3499">
        <v>24</v>
      </c>
      <c r="D3499">
        <v>138</v>
      </c>
      <c r="E3499">
        <v>17.57</v>
      </c>
      <c r="F3499">
        <v>121.61</v>
      </c>
      <c r="G3499">
        <v>7.44</v>
      </c>
      <c r="H3499">
        <v>-5.5289999999999999</v>
      </c>
      <c r="I3499">
        <v>4.3</v>
      </c>
      <c r="J3499" s="38" t="s">
        <v>126</v>
      </c>
    </row>
    <row r="3500" spans="1:10" x14ac:dyDescent="0.25">
      <c r="A3500" s="5" t="s">
        <v>4046</v>
      </c>
      <c r="C3500">
        <v>24</v>
      </c>
      <c r="D3500">
        <v>137</v>
      </c>
      <c r="E3500">
        <v>17.68</v>
      </c>
      <c r="F3500">
        <v>120.4</v>
      </c>
      <c r="G3500">
        <v>7.4370000000000003</v>
      </c>
      <c r="H3500">
        <v>-5.4390000000000001</v>
      </c>
      <c r="I3500">
        <v>4.4000000000000004</v>
      </c>
      <c r="J3500" s="38" t="s">
        <v>126</v>
      </c>
    </row>
    <row r="3501" spans="1:10" x14ac:dyDescent="0.25">
      <c r="A3501" s="5" t="s">
        <v>4047</v>
      </c>
      <c r="C3501">
        <v>24</v>
      </c>
      <c r="D3501">
        <v>136</v>
      </c>
      <c r="E3501">
        <v>17.79</v>
      </c>
      <c r="F3501">
        <v>119.19</v>
      </c>
      <c r="G3501">
        <v>7.4379999999999997</v>
      </c>
      <c r="H3501">
        <v>-5.35</v>
      </c>
      <c r="I3501">
        <v>4.5</v>
      </c>
      <c r="J3501" s="38" t="s">
        <v>126</v>
      </c>
    </row>
    <row r="3502" spans="1:10" x14ac:dyDescent="0.25">
      <c r="A3502" s="5" t="s">
        <v>4048</v>
      </c>
      <c r="C3502">
        <v>24</v>
      </c>
      <c r="D3502">
        <v>135</v>
      </c>
      <c r="E3502">
        <v>17.899999999999999</v>
      </c>
      <c r="F3502">
        <v>117.99</v>
      </c>
      <c r="G3502">
        <v>7.44</v>
      </c>
      <c r="H3502">
        <v>-5.2610000000000001</v>
      </c>
      <c r="I3502">
        <v>4.5999999999999996</v>
      </c>
      <c r="J3502" s="38" t="s">
        <v>126</v>
      </c>
    </row>
    <row r="3503" spans="1:10" x14ac:dyDescent="0.25">
      <c r="A3503" s="5" t="s">
        <v>4049</v>
      </c>
      <c r="C3503">
        <v>24</v>
      </c>
      <c r="D3503">
        <v>173</v>
      </c>
      <c r="E3503">
        <v>14.77</v>
      </c>
      <c r="F3503">
        <v>169.43</v>
      </c>
      <c r="G3503">
        <v>7.702</v>
      </c>
      <c r="H3503">
        <v>-7.6449999999999996</v>
      </c>
      <c r="I3503">
        <v>-0.8</v>
      </c>
      <c r="J3503" s="38" t="s">
        <v>218</v>
      </c>
    </row>
    <row r="3504" spans="1:10" x14ac:dyDescent="0.25">
      <c r="A3504" s="5" t="s">
        <v>4050</v>
      </c>
      <c r="C3504">
        <v>24</v>
      </c>
      <c r="D3504">
        <v>42</v>
      </c>
      <c r="E3504">
        <v>26.46</v>
      </c>
      <c r="F3504">
        <v>31.79</v>
      </c>
      <c r="G3504">
        <v>5.891</v>
      </c>
      <c r="H3504">
        <v>4.3760000000000003</v>
      </c>
      <c r="I3504">
        <v>20.3</v>
      </c>
      <c r="J3504" s="38" t="s">
        <v>219</v>
      </c>
    </row>
    <row r="3932" spans="1:9" x14ac:dyDescent="0.25">
      <c r="A3932" s="5" t="s">
        <v>330</v>
      </c>
      <c r="C3932">
        <v>16</v>
      </c>
      <c r="D3932">
        <v>154</v>
      </c>
      <c r="E3932">
        <v>8.73</v>
      </c>
      <c r="F3932">
        <v>129.54</v>
      </c>
      <c r="G3932">
        <v>8.2469999999999999</v>
      </c>
      <c r="H3932">
        <v>-7.4130000000000003</v>
      </c>
      <c r="I3932">
        <v>1.5</v>
      </c>
    </row>
    <row r="3933" spans="1:9" x14ac:dyDescent="0.25">
      <c r="A3933" s="5" t="s">
        <v>331</v>
      </c>
      <c r="C3933">
        <v>16</v>
      </c>
      <c r="D3933">
        <v>153</v>
      </c>
      <c r="E3933">
        <v>8.82</v>
      </c>
      <c r="F3933">
        <v>127.78</v>
      </c>
      <c r="G3933">
        <v>8.2799999999999994</v>
      </c>
      <c r="H3933">
        <v>-7.3780000000000001</v>
      </c>
      <c r="I3933">
        <v>1.6</v>
      </c>
    </row>
    <row r="3934" spans="1:9" x14ac:dyDescent="0.25">
      <c r="A3934" s="5" t="s">
        <v>332</v>
      </c>
      <c r="C3934">
        <v>16</v>
      </c>
      <c r="D3934">
        <v>152</v>
      </c>
      <c r="E3934">
        <v>8.92</v>
      </c>
      <c r="F3934">
        <v>126.05</v>
      </c>
      <c r="G3934">
        <v>8.3140000000000001</v>
      </c>
      <c r="H3934">
        <v>-7.34</v>
      </c>
      <c r="I3934">
        <v>1.6</v>
      </c>
    </row>
    <row r="3935" spans="1:9" x14ac:dyDescent="0.25">
      <c r="A3935" s="5" t="s">
        <v>333</v>
      </c>
      <c r="C3935">
        <v>16</v>
      </c>
      <c r="D3935">
        <v>151</v>
      </c>
      <c r="E3935">
        <v>9.01</v>
      </c>
      <c r="F3935">
        <v>124.33</v>
      </c>
      <c r="G3935">
        <v>8.3469999999999995</v>
      </c>
      <c r="H3935">
        <v>-7.3010000000000002</v>
      </c>
      <c r="I3935">
        <v>1.7</v>
      </c>
    </row>
    <row r="3936" spans="1:9" x14ac:dyDescent="0.25">
      <c r="A3936" s="5" t="s">
        <v>334</v>
      </c>
      <c r="C3936">
        <v>16</v>
      </c>
      <c r="D3936">
        <v>150</v>
      </c>
      <c r="E3936">
        <v>9.1199999999999992</v>
      </c>
      <c r="F3936">
        <v>122.65</v>
      </c>
      <c r="G3936">
        <v>8.3819999999999997</v>
      </c>
      <c r="H3936">
        <v>-7.2590000000000003</v>
      </c>
      <c r="I3936">
        <v>1.7</v>
      </c>
    </row>
    <row r="3937" spans="1:9" x14ac:dyDescent="0.25">
      <c r="A3937" s="5" t="s">
        <v>335</v>
      </c>
      <c r="C3937">
        <v>16</v>
      </c>
      <c r="D3937">
        <v>149</v>
      </c>
      <c r="E3937">
        <v>9.2200000000000006</v>
      </c>
      <c r="F3937">
        <v>120.98</v>
      </c>
      <c r="G3937">
        <v>8.4160000000000004</v>
      </c>
      <c r="H3937">
        <v>-7.2140000000000004</v>
      </c>
      <c r="I3937">
        <v>1.7</v>
      </c>
    </row>
    <row r="3938" spans="1:9" x14ac:dyDescent="0.25">
      <c r="A3938" s="5" t="s">
        <v>336</v>
      </c>
      <c r="C3938">
        <v>16</v>
      </c>
      <c r="D3938">
        <v>148</v>
      </c>
      <c r="E3938">
        <v>9.33</v>
      </c>
      <c r="F3938">
        <v>119.33</v>
      </c>
      <c r="G3938">
        <v>8.4510000000000005</v>
      </c>
      <c r="H3938">
        <v>-7.1669999999999998</v>
      </c>
      <c r="I3938">
        <v>1.8</v>
      </c>
    </row>
    <row r="3939" spans="1:9" x14ac:dyDescent="0.25">
      <c r="A3939" s="5" t="s">
        <v>337</v>
      </c>
      <c r="C3939">
        <v>16</v>
      </c>
      <c r="D3939">
        <v>147</v>
      </c>
      <c r="E3939">
        <v>9.4499999999999993</v>
      </c>
      <c r="F3939">
        <v>117.71</v>
      </c>
      <c r="G3939">
        <v>8.4870000000000001</v>
      </c>
      <c r="H3939">
        <v>-7.1180000000000003</v>
      </c>
      <c r="I3939">
        <v>1.8</v>
      </c>
    </row>
    <row r="3940" spans="1:9" x14ac:dyDescent="0.25">
      <c r="A3940" s="5" t="s">
        <v>338</v>
      </c>
      <c r="C3940">
        <v>16</v>
      </c>
      <c r="D3940">
        <v>146</v>
      </c>
      <c r="E3940">
        <v>9.56</v>
      </c>
      <c r="F3940">
        <v>116.11</v>
      </c>
      <c r="G3940">
        <v>8.5229999999999997</v>
      </c>
      <c r="H3940">
        <v>-7.0659999999999998</v>
      </c>
      <c r="I3940">
        <v>1.9</v>
      </c>
    </row>
    <row r="3941" spans="1:9" x14ac:dyDescent="0.25">
      <c r="A3941" s="5" t="s">
        <v>339</v>
      </c>
      <c r="C3941">
        <v>16</v>
      </c>
      <c r="D3941">
        <v>145</v>
      </c>
      <c r="E3941">
        <v>9.68</v>
      </c>
      <c r="F3941">
        <v>114.54</v>
      </c>
      <c r="G3941">
        <v>8.56</v>
      </c>
      <c r="H3941">
        <v>-7.0119999999999996</v>
      </c>
      <c r="I3941">
        <v>1.9</v>
      </c>
    </row>
    <row r="3942" spans="1:9" x14ac:dyDescent="0.25">
      <c r="A3942" s="5" t="s">
        <v>340</v>
      </c>
      <c r="C3942">
        <v>16</v>
      </c>
      <c r="D3942">
        <v>144</v>
      </c>
      <c r="E3942">
        <v>9.8000000000000007</v>
      </c>
      <c r="F3942">
        <v>112.98</v>
      </c>
      <c r="G3942">
        <v>8.5969999999999995</v>
      </c>
      <c r="H3942">
        <v>-6.9550000000000001</v>
      </c>
      <c r="I3942">
        <v>1.9</v>
      </c>
    </row>
    <row r="3943" spans="1:9" x14ac:dyDescent="0.25">
      <c r="A3943" s="5" t="s">
        <v>341</v>
      </c>
      <c r="C3943">
        <v>16</v>
      </c>
      <c r="D3943">
        <v>143</v>
      </c>
      <c r="E3943">
        <v>9.93</v>
      </c>
      <c r="F3943">
        <v>111.44</v>
      </c>
      <c r="G3943">
        <v>8.6359999999999992</v>
      </c>
      <c r="H3943">
        <v>-6.8970000000000002</v>
      </c>
      <c r="I3943">
        <v>2</v>
      </c>
    </row>
    <row r="3944" spans="1:9" x14ac:dyDescent="0.25">
      <c r="A3944" s="5" t="s">
        <v>342</v>
      </c>
      <c r="C3944">
        <v>16</v>
      </c>
      <c r="D3944">
        <v>142</v>
      </c>
      <c r="E3944">
        <v>10.050000000000001</v>
      </c>
      <c r="F3944">
        <v>109.92</v>
      </c>
      <c r="G3944">
        <v>8.6760000000000002</v>
      </c>
      <c r="H3944">
        <v>-6.8360000000000003</v>
      </c>
      <c r="I3944">
        <v>2</v>
      </c>
    </row>
    <row r="3945" spans="1:9" x14ac:dyDescent="0.25">
      <c r="A3945" s="5" t="s">
        <v>343</v>
      </c>
      <c r="C3945">
        <v>16</v>
      </c>
      <c r="D3945">
        <v>141</v>
      </c>
      <c r="E3945">
        <v>10.18</v>
      </c>
      <c r="F3945">
        <v>108.42</v>
      </c>
      <c r="G3945">
        <v>8.7170000000000005</v>
      </c>
      <c r="H3945">
        <v>-6.774</v>
      </c>
      <c r="I3945">
        <v>2.1</v>
      </c>
    </row>
    <row r="3946" spans="1:9" x14ac:dyDescent="0.25">
      <c r="A3946" s="5" t="s">
        <v>344</v>
      </c>
      <c r="C3946">
        <v>16</v>
      </c>
      <c r="D3946">
        <v>140</v>
      </c>
      <c r="E3946">
        <v>10.32</v>
      </c>
      <c r="F3946">
        <v>106.94</v>
      </c>
      <c r="G3946">
        <v>8.7590000000000003</v>
      </c>
      <c r="H3946">
        <v>-6.71</v>
      </c>
      <c r="I3946">
        <v>2.1</v>
      </c>
    </row>
    <row r="3947" spans="1:9" x14ac:dyDescent="0.25">
      <c r="A3947" s="5" t="s">
        <v>345</v>
      </c>
      <c r="C3947">
        <v>16</v>
      </c>
      <c r="D3947">
        <v>139</v>
      </c>
      <c r="E3947">
        <v>10.45</v>
      </c>
      <c r="F3947">
        <v>105.47</v>
      </c>
      <c r="G3947">
        <v>8.8030000000000008</v>
      </c>
      <c r="H3947">
        <v>-6.6440000000000001</v>
      </c>
      <c r="I3947">
        <v>2.2000000000000002</v>
      </c>
    </row>
    <row r="3948" spans="1:9" x14ac:dyDescent="0.25">
      <c r="A3948" s="5" t="s">
        <v>346</v>
      </c>
      <c r="C3948">
        <v>16</v>
      </c>
      <c r="D3948">
        <v>138</v>
      </c>
      <c r="E3948">
        <v>10.59</v>
      </c>
      <c r="F3948">
        <v>104.01</v>
      </c>
      <c r="G3948">
        <v>8.8480000000000008</v>
      </c>
      <c r="H3948">
        <v>-6.5759999999999996</v>
      </c>
      <c r="I3948">
        <v>2.2000000000000002</v>
      </c>
    </row>
    <row r="3949" spans="1:9" x14ac:dyDescent="0.25">
      <c r="A3949" s="5" t="s">
        <v>347</v>
      </c>
      <c r="C3949">
        <v>16</v>
      </c>
      <c r="D3949">
        <v>137</v>
      </c>
      <c r="E3949">
        <v>10.73</v>
      </c>
      <c r="F3949">
        <v>102.57</v>
      </c>
      <c r="G3949">
        <v>8.8960000000000008</v>
      </c>
      <c r="H3949">
        <v>-6.5060000000000002</v>
      </c>
      <c r="I3949">
        <v>2.2999999999999998</v>
      </c>
    </row>
    <row r="3950" spans="1:9" x14ac:dyDescent="0.25">
      <c r="A3950" s="5" t="s">
        <v>348</v>
      </c>
      <c r="C3950">
        <v>16</v>
      </c>
      <c r="D3950">
        <v>136</v>
      </c>
      <c r="E3950">
        <v>10.87</v>
      </c>
      <c r="F3950">
        <v>101.15</v>
      </c>
      <c r="G3950">
        <v>8.9450000000000003</v>
      </c>
      <c r="H3950">
        <v>-6.4340000000000002</v>
      </c>
      <c r="I3950">
        <v>2.2999999999999998</v>
      </c>
    </row>
    <row r="3951" spans="1:9" x14ac:dyDescent="0.25">
      <c r="A3951" s="5" t="s">
        <v>349</v>
      </c>
      <c r="C3951">
        <v>16</v>
      </c>
      <c r="D3951">
        <v>135</v>
      </c>
      <c r="E3951">
        <v>11.02</v>
      </c>
      <c r="F3951">
        <v>99.74</v>
      </c>
      <c r="G3951">
        <v>8.9949999999999992</v>
      </c>
      <c r="H3951">
        <v>-6.36</v>
      </c>
      <c r="I3951">
        <v>2.4</v>
      </c>
    </row>
    <row r="3952" spans="1:9" x14ac:dyDescent="0.25">
      <c r="A3952" s="5" t="s">
        <v>350</v>
      </c>
      <c r="C3952">
        <v>16</v>
      </c>
      <c r="D3952">
        <v>134</v>
      </c>
      <c r="E3952">
        <v>11.16</v>
      </c>
      <c r="F3952">
        <v>98.34</v>
      </c>
      <c r="G3952">
        <v>9.048</v>
      </c>
      <c r="H3952">
        <v>-6.2850000000000001</v>
      </c>
      <c r="I3952">
        <v>2.4</v>
      </c>
    </row>
    <row r="3953" spans="1:9" x14ac:dyDescent="0.25">
      <c r="A3953" s="5" t="s">
        <v>351</v>
      </c>
      <c r="C3953">
        <v>16</v>
      </c>
      <c r="D3953">
        <v>133</v>
      </c>
      <c r="E3953">
        <v>11.31</v>
      </c>
      <c r="F3953">
        <v>96.96</v>
      </c>
      <c r="G3953">
        <v>9.1020000000000003</v>
      </c>
      <c r="H3953">
        <v>-6.2069999999999999</v>
      </c>
      <c r="I3953">
        <v>2.5</v>
      </c>
    </row>
    <row r="3954" spans="1:9" x14ac:dyDescent="0.25">
      <c r="A3954" s="5" t="s">
        <v>352</v>
      </c>
      <c r="C3954">
        <v>16</v>
      </c>
      <c r="D3954">
        <v>132</v>
      </c>
      <c r="E3954">
        <v>11.47</v>
      </c>
      <c r="F3954">
        <v>95.59</v>
      </c>
      <c r="G3954">
        <v>9.1579999999999995</v>
      </c>
      <c r="H3954">
        <v>-6.1280000000000001</v>
      </c>
      <c r="I3954">
        <v>2.5</v>
      </c>
    </row>
    <row r="3955" spans="1:9" x14ac:dyDescent="0.25">
      <c r="A3955" s="5" t="s">
        <v>353</v>
      </c>
      <c r="C3955">
        <v>16</v>
      </c>
      <c r="D3955">
        <v>131</v>
      </c>
      <c r="E3955">
        <v>11.62</v>
      </c>
      <c r="F3955">
        <v>94.24</v>
      </c>
      <c r="G3955">
        <v>9.2159999999999993</v>
      </c>
      <c r="H3955">
        <v>-6.0460000000000003</v>
      </c>
      <c r="I3955">
        <v>2.6</v>
      </c>
    </row>
    <row r="3956" spans="1:9" x14ac:dyDescent="0.25">
      <c r="A3956" s="5" t="s">
        <v>354</v>
      </c>
      <c r="C3956">
        <v>16</v>
      </c>
      <c r="D3956">
        <v>130</v>
      </c>
      <c r="E3956">
        <v>11.78</v>
      </c>
      <c r="F3956">
        <v>92.89</v>
      </c>
      <c r="G3956">
        <v>9.2759999999999998</v>
      </c>
      <c r="H3956">
        <v>-5.9619999999999997</v>
      </c>
      <c r="I3956">
        <v>2.7</v>
      </c>
    </row>
    <row r="3957" spans="1:9" x14ac:dyDescent="0.25">
      <c r="A3957" s="5" t="s">
        <v>355</v>
      </c>
      <c r="C3957">
        <v>16</v>
      </c>
      <c r="D3957">
        <v>129</v>
      </c>
      <c r="E3957">
        <v>11.94</v>
      </c>
      <c r="F3957">
        <v>91.57</v>
      </c>
      <c r="G3957">
        <v>9.3369999999999997</v>
      </c>
      <c r="H3957">
        <v>-5.8760000000000003</v>
      </c>
      <c r="I3957">
        <v>2.7</v>
      </c>
    </row>
    <row r="3958" spans="1:9" x14ac:dyDescent="0.25">
      <c r="A3958" s="5" t="s">
        <v>356</v>
      </c>
      <c r="C3958">
        <v>16</v>
      </c>
      <c r="D3958">
        <v>128</v>
      </c>
      <c r="E3958">
        <v>12.1</v>
      </c>
      <c r="F3958">
        <v>90.25</v>
      </c>
      <c r="G3958">
        <v>9.4</v>
      </c>
      <c r="H3958">
        <v>-5.7869999999999999</v>
      </c>
      <c r="I3958">
        <v>2.8</v>
      </c>
    </row>
    <row r="3959" spans="1:9" x14ac:dyDescent="0.25">
      <c r="A3959" s="5" t="s">
        <v>357</v>
      </c>
      <c r="C3959">
        <v>16</v>
      </c>
      <c r="D3959">
        <v>127</v>
      </c>
      <c r="E3959">
        <v>12.26</v>
      </c>
      <c r="F3959">
        <v>88.95</v>
      </c>
      <c r="G3959">
        <v>9.4640000000000004</v>
      </c>
      <c r="H3959">
        <v>-5.6950000000000003</v>
      </c>
      <c r="I3959">
        <v>2.9</v>
      </c>
    </row>
    <row r="3960" spans="1:9" x14ac:dyDescent="0.25">
      <c r="A3960" s="5" t="s">
        <v>358</v>
      </c>
      <c r="C3960">
        <v>16</v>
      </c>
      <c r="D3960">
        <v>126</v>
      </c>
      <c r="E3960">
        <v>12.43</v>
      </c>
      <c r="F3960">
        <v>87.67</v>
      </c>
      <c r="G3960">
        <v>9.5299999999999994</v>
      </c>
      <c r="H3960">
        <v>-5.6020000000000003</v>
      </c>
      <c r="I3960">
        <v>3</v>
      </c>
    </row>
    <row r="3961" spans="1:9" x14ac:dyDescent="0.25">
      <c r="A3961" s="5" t="s">
        <v>359</v>
      </c>
      <c r="C3961">
        <v>16</v>
      </c>
      <c r="D3961">
        <v>125</v>
      </c>
      <c r="E3961">
        <v>12.6</v>
      </c>
      <c r="F3961">
        <v>86.39</v>
      </c>
      <c r="G3961">
        <v>9.5980000000000008</v>
      </c>
      <c r="H3961">
        <v>-5.5049999999999999</v>
      </c>
      <c r="I3961">
        <v>3.1</v>
      </c>
    </row>
    <row r="3962" spans="1:9" x14ac:dyDescent="0.25">
      <c r="A3962" s="5" t="s">
        <v>360</v>
      </c>
      <c r="C3962">
        <v>16</v>
      </c>
      <c r="D3962">
        <v>124</v>
      </c>
      <c r="E3962">
        <v>12.77</v>
      </c>
      <c r="F3962">
        <v>85.13</v>
      </c>
      <c r="G3962">
        <v>9.6679999999999993</v>
      </c>
      <c r="H3962">
        <v>-5.4059999999999997</v>
      </c>
      <c r="I3962">
        <v>3.2</v>
      </c>
    </row>
    <row r="3963" spans="1:9" x14ac:dyDescent="0.25">
      <c r="A3963" s="5" t="s">
        <v>361</v>
      </c>
      <c r="C3963">
        <v>16</v>
      </c>
      <c r="D3963">
        <v>123</v>
      </c>
      <c r="E3963">
        <v>12.95</v>
      </c>
      <c r="F3963">
        <v>83.88</v>
      </c>
      <c r="G3963">
        <v>9.7409999999999997</v>
      </c>
      <c r="H3963">
        <v>-5.3049999999999997</v>
      </c>
      <c r="I3963">
        <v>3.3</v>
      </c>
    </row>
    <row r="3964" spans="1:9" x14ac:dyDescent="0.25">
      <c r="A3964" s="5" t="s">
        <v>362</v>
      </c>
      <c r="C3964">
        <v>16</v>
      </c>
      <c r="D3964">
        <v>122</v>
      </c>
      <c r="E3964">
        <v>13.13</v>
      </c>
      <c r="F3964">
        <v>82.63</v>
      </c>
      <c r="G3964">
        <v>9.8160000000000007</v>
      </c>
      <c r="H3964">
        <v>-5.202</v>
      </c>
      <c r="I3964">
        <v>3.4</v>
      </c>
    </row>
    <row r="3965" spans="1:9" x14ac:dyDescent="0.25">
      <c r="A3965" s="5" t="s">
        <v>363</v>
      </c>
      <c r="C3965">
        <v>16</v>
      </c>
      <c r="D3965">
        <v>121</v>
      </c>
      <c r="E3965">
        <v>13.31</v>
      </c>
      <c r="F3965">
        <v>81.39</v>
      </c>
      <c r="G3965">
        <v>9.8949999999999996</v>
      </c>
      <c r="H3965">
        <v>-5.0960000000000001</v>
      </c>
      <c r="I3965">
        <v>3.6</v>
      </c>
    </row>
    <row r="3966" spans="1:9" x14ac:dyDescent="0.25">
      <c r="A3966" s="5" t="s">
        <v>364</v>
      </c>
      <c r="C3966">
        <v>16</v>
      </c>
      <c r="D3966">
        <v>120</v>
      </c>
      <c r="E3966">
        <v>13.49</v>
      </c>
      <c r="F3966">
        <v>80.16</v>
      </c>
      <c r="G3966">
        <v>9.9770000000000003</v>
      </c>
      <c r="H3966">
        <v>-4.9880000000000004</v>
      </c>
      <c r="I3966">
        <v>3.7</v>
      </c>
    </row>
    <row r="3967" spans="1:9" x14ac:dyDescent="0.25">
      <c r="A3967" s="5" t="s">
        <v>365</v>
      </c>
      <c r="C3967">
        <v>16</v>
      </c>
      <c r="D3967">
        <v>119</v>
      </c>
      <c r="E3967">
        <v>13.68</v>
      </c>
      <c r="F3967">
        <v>78.930000000000007</v>
      </c>
      <c r="G3967">
        <v>10.061999999999999</v>
      </c>
      <c r="H3967">
        <v>-4.8780000000000001</v>
      </c>
      <c r="I3967">
        <v>3.8</v>
      </c>
    </row>
    <row r="3968" spans="1:9" x14ac:dyDescent="0.25">
      <c r="A3968" s="5" t="s">
        <v>366</v>
      </c>
      <c r="C3968">
        <v>16</v>
      </c>
      <c r="D3968">
        <v>118</v>
      </c>
      <c r="E3968">
        <v>13.87</v>
      </c>
      <c r="F3968">
        <v>77.72</v>
      </c>
      <c r="G3968">
        <v>10.151</v>
      </c>
      <c r="H3968">
        <v>-4.7649999999999997</v>
      </c>
      <c r="I3968">
        <v>4</v>
      </c>
    </row>
    <row r="3969" spans="1:9" x14ac:dyDescent="0.25">
      <c r="A3969" s="5" t="s">
        <v>367</v>
      </c>
      <c r="C3969">
        <v>16</v>
      </c>
      <c r="D3969">
        <v>117</v>
      </c>
      <c r="E3969">
        <v>14.06</v>
      </c>
      <c r="F3969">
        <v>76.5</v>
      </c>
      <c r="G3969">
        <v>10.243</v>
      </c>
      <c r="H3969">
        <v>-4.6500000000000004</v>
      </c>
      <c r="I3969">
        <v>4.2</v>
      </c>
    </row>
    <row r="3970" spans="1:9" x14ac:dyDescent="0.25">
      <c r="A3970" s="5" t="s">
        <v>368</v>
      </c>
      <c r="C3970">
        <v>16</v>
      </c>
      <c r="D3970">
        <v>116</v>
      </c>
      <c r="E3970">
        <v>14.26</v>
      </c>
      <c r="F3970">
        <v>75.3</v>
      </c>
      <c r="G3970">
        <v>10.337</v>
      </c>
      <c r="H3970">
        <v>-4.5309999999999997</v>
      </c>
      <c r="I3970">
        <v>4.4000000000000004</v>
      </c>
    </row>
    <row r="3971" spans="1:9" x14ac:dyDescent="0.25">
      <c r="A3971" s="5" t="s">
        <v>369</v>
      </c>
      <c r="C3971">
        <v>16</v>
      </c>
      <c r="D3971">
        <v>115</v>
      </c>
      <c r="E3971">
        <v>14.46</v>
      </c>
      <c r="F3971">
        <v>74.12</v>
      </c>
      <c r="G3971">
        <v>10.433</v>
      </c>
      <c r="H3971">
        <v>-4.4089999999999998</v>
      </c>
      <c r="I3971">
        <v>4.5999999999999996</v>
      </c>
    </row>
    <row r="3972" spans="1:9" x14ac:dyDescent="0.25">
      <c r="A3972" s="5" t="s">
        <v>370</v>
      </c>
      <c r="C3972">
        <v>16</v>
      </c>
      <c r="D3972">
        <v>114</v>
      </c>
      <c r="E3972">
        <v>14.66</v>
      </c>
      <c r="F3972">
        <v>72.94</v>
      </c>
      <c r="G3972">
        <v>10.53</v>
      </c>
      <c r="H3972">
        <v>-4.2830000000000004</v>
      </c>
      <c r="I3972">
        <v>4.9000000000000004</v>
      </c>
    </row>
    <row r="3973" spans="1:9" x14ac:dyDescent="0.25">
      <c r="A3973" s="5" t="s">
        <v>371</v>
      </c>
      <c r="C3973">
        <v>16</v>
      </c>
      <c r="D3973">
        <v>113</v>
      </c>
      <c r="E3973">
        <v>14.87</v>
      </c>
      <c r="F3973">
        <v>71.77</v>
      </c>
      <c r="G3973">
        <v>10.629</v>
      </c>
      <c r="H3973">
        <v>-4.1529999999999996</v>
      </c>
      <c r="I3973">
        <v>5.2</v>
      </c>
    </row>
    <row r="3974" spans="1:9" x14ac:dyDescent="0.25">
      <c r="A3974" s="5" t="s">
        <v>372</v>
      </c>
      <c r="C3974">
        <v>16</v>
      </c>
      <c r="D3974">
        <v>112</v>
      </c>
      <c r="E3974">
        <v>15.07</v>
      </c>
      <c r="F3974">
        <v>70.62</v>
      </c>
      <c r="G3974">
        <v>10.728</v>
      </c>
      <c r="H3974">
        <v>-4.0190000000000001</v>
      </c>
      <c r="I3974">
        <v>5.8</v>
      </c>
    </row>
    <row r="3975" spans="1:9" x14ac:dyDescent="0.25">
      <c r="A3975" s="5" t="s">
        <v>373</v>
      </c>
      <c r="C3975">
        <v>16</v>
      </c>
      <c r="D3975">
        <v>111</v>
      </c>
      <c r="E3975">
        <v>15.27</v>
      </c>
      <c r="F3975">
        <v>69.459999999999994</v>
      </c>
      <c r="G3975">
        <v>10.814</v>
      </c>
      <c r="H3975">
        <v>-3.875</v>
      </c>
      <c r="I3975">
        <v>7.5</v>
      </c>
    </row>
    <row r="3976" spans="1:9" x14ac:dyDescent="0.25">
      <c r="A3976" s="5" t="s">
        <v>374</v>
      </c>
      <c r="C3976">
        <v>16</v>
      </c>
      <c r="D3976">
        <v>110</v>
      </c>
      <c r="E3976">
        <v>15.47</v>
      </c>
      <c r="F3976">
        <v>68.290000000000006</v>
      </c>
      <c r="G3976">
        <v>10.896000000000001</v>
      </c>
      <c r="H3976">
        <v>-3.7269999999999999</v>
      </c>
      <c r="I3976">
        <v>9.5</v>
      </c>
    </row>
    <row r="3977" spans="1:9" x14ac:dyDescent="0.25">
      <c r="A3977" s="5" t="s">
        <v>375</v>
      </c>
      <c r="C3977">
        <v>16</v>
      </c>
      <c r="D3977">
        <v>109</v>
      </c>
      <c r="E3977">
        <v>15.66</v>
      </c>
      <c r="F3977">
        <v>67.099999999999994</v>
      </c>
      <c r="G3977">
        <v>10.973000000000001</v>
      </c>
      <c r="H3977">
        <v>-3.5720000000000001</v>
      </c>
      <c r="I3977">
        <v>11.5</v>
      </c>
    </row>
    <row r="3978" spans="1:9" x14ac:dyDescent="0.25">
      <c r="A3978" s="5" t="s">
        <v>376</v>
      </c>
      <c r="C3978">
        <v>16</v>
      </c>
      <c r="D3978">
        <v>108</v>
      </c>
      <c r="E3978">
        <v>15.84</v>
      </c>
      <c r="F3978">
        <v>65.91</v>
      </c>
      <c r="G3978">
        <v>11.041</v>
      </c>
      <c r="H3978">
        <v>-3.4119999999999999</v>
      </c>
      <c r="I3978">
        <v>13.7</v>
      </c>
    </row>
    <row r="3979" spans="1:9" x14ac:dyDescent="0.25">
      <c r="A3979" s="5" t="s">
        <v>377</v>
      </c>
      <c r="C3979">
        <v>16</v>
      </c>
      <c r="D3979">
        <v>107</v>
      </c>
      <c r="E3979">
        <v>16.02</v>
      </c>
      <c r="F3979">
        <v>64.73</v>
      </c>
      <c r="G3979">
        <v>11.089</v>
      </c>
      <c r="H3979">
        <v>-3.242</v>
      </c>
      <c r="I3979">
        <v>15.9</v>
      </c>
    </row>
    <row r="3980" spans="1:9" x14ac:dyDescent="0.25">
      <c r="A3980" s="5" t="s">
        <v>378</v>
      </c>
      <c r="C3980">
        <v>16</v>
      </c>
      <c r="D3980">
        <v>106</v>
      </c>
      <c r="E3980">
        <v>16.170000000000002</v>
      </c>
      <c r="F3980">
        <v>63.58</v>
      </c>
      <c r="G3980">
        <v>11.114000000000001</v>
      </c>
      <c r="H3980">
        <v>-3.0630000000000002</v>
      </c>
      <c r="I3980">
        <v>18.2</v>
      </c>
    </row>
    <row r="3981" spans="1:9" x14ac:dyDescent="0.25">
      <c r="A3981" s="5" t="s">
        <v>379</v>
      </c>
      <c r="C3981">
        <v>16</v>
      </c>
      <c r="D3981">
        <v>105</v>
      </c>
      <c r="E3981">
        <v>16.3</v>
      </c>
      <c r="F3981">
        <v>62.48</v>
      </c>
      <c r="G3981">
        <v>11.109</v>
      </c>
      <c r="H3981">
        <v>-2.875</v>
      </c>
      <c r="I3981">
        <v>20.399999999999999</v>
      </c>
    </row>
    <row r="3982" spans="1:9" x14ac:dyDescent="0.25">
      <c r="A3982" s="5" t="s">
        <v>380</v>
      </c>
      <c r="C3982">
        <v>16</v>
      </c>
      <c r="D3982">
        <v>104</v>
      </c>
      <c r="E3982">
        <v>16.440000000000001</v>
      </c>
      <c r="F3982">
        <v>61.79</v>
      </c>
      <c r="G3982">
        <v>11.076000000000001</v>
      </c>
      <c r="H3982">
        <v>-2.6789999999999998</v>
      </c>
      <c r="I3982">
        <v>20.399999999999999</v>
      </c>
    </row>
    <row r="3983" spans="1:9" x14ac:dyDescent="0.25">
      <c r="A3983" s="5" t="s">
        <v>381</v>
      </c>
      <c r="C3983">
        <v>16</v>
      </c>
      <c r="D3983">
        <v>103</v>
      </c>
      <c r="E3983">
        <v>16.579999999999998</v>
      </c>
      <c r="F3983">
        <v>61.11</v>
      </c>
      <c r="G3983">
        <v>11.042999999999999</v>
      </c>
      <c r="H3983">
        <v>-2.484</v>
      </c>
      <c r="I3983">
        <v>20.399999999999999</v>
      </c>
    </row>
    <row r="3984" spans="1:9" x14ac:dyDescent="0.25">
      <c r="A3984" s="5" t="s">
        <v>382</v>
      </c>
      <c r="C3984">
        <v>16</v>
      </c>
      <c r="D3984">
        <v>102</v>
      </c>
      <c r="E3984">
        <v>16.71</v>
      </c>
      <c r="F3984">
        <v>60.44</v>
      </c>
      <c r="G3984">
        <v>11.007999999999999</v>
      </c>
      <c r="H3984">
        <v>-2.2890000000000001</v>
      </c>
      <c r="I3984">
        <v>20.399999999999999</v>
      </c>
    </row>
    <row r="3985" spans="1:9" x14ac:dyDescent="0.25">
      <c r="A3985" s="5" t="s">
        <v>383</v>
      </c>
      <c r="C3985">
        <v>16</v>
      </c>
      <c r="D3985">
        <v>101</v>
      </c>
      <c r="E3985">
        <v>16.84</v>
      </c>
      <c r="F3985">
        <v>59.77</v>
      </c>
      <c r="G3985">
        <v>10.974</v>
      </c>
      <c r="H3985">
        <v>-2.0939999999999999</v>
      </c>
      <c r="I3985">
        <v>20.399999999999999</v>
      </c>
    </row>
    <row r="3986" spans="1:9" x14ac:dyDescent="0.25">
      <c r="A3986" s="5" t="s">
        <v>384</v>
      </c>
      <c r="C3986">
        <v>16</v>
      </c>
      <c r="D3986">
        <v>100</v>
      </c>
      <c r="E3986">
        <v>16.97</v>
      </c>
      <c r="F3986">
        <v>59.11</v>
      </c>
      <c r="G3986">
        <v>10.939</v>
      </c>
      <c r="H3986">
        <v>-1.899</v>
      </c>
      <c r="I3986">
        <v>20.399999999999999</v>
      </c>
    </row>
    <row r="3987" spans="1:9" x14ac:dyDescent="0.25">
      <c r="A3987" s="5" t="s">
        <v>385</v>
      </c>
      <c r="C3987">
        <v>16</v>
      </c>
      <c r="D3987">
        <v>99</v>
      </c>
      <c r="E3987">
        <v>17.100000000000001</v>
      </c>
      <c r="F3987">
        <v>58.46</v>
      </c>
      <c r="G3987">
        <v>10.903</v>
      </c>
      <c r="H3987">
        <v>-1.706</v>
      </c>
      <c r="I3987">
        <v>20.399999999999999</v>
      </c>
    </row>
    <row r="3988" spans="1:9" x14ac:dyDescent="0.25">
      <c r="A3988" s="5" t="s">
        <v>386</v>
      </c>
      <c r="C3988">
        <v>16</v>
      </c>
      <c r="D3988">
        <v>98</v>
      </c>
      <c r="E3988">
        <v>17.23</v>
      </c>
      <c r="F3988">
        <v>57.81</v>
      </c>
      <c r="G3988">
        <v>10.867000000000001</v>
      </c>
      <c r="H3988">
        <v>-1.512</v>
      </c>
      <c r="I3988">
        <v>20.399999999999999</v>
      </c>
    </row>
    <row r="3989" spans="1:9" x14ac:dyDescent="0.25">
      <c r="A3989" s="5" t="s">
        <v>387</v>
      </c>
      <c r="C3989">
        <v>16</v>
      </c>
      <c r="D3989">
        <v>97</v>
      </c>
      <c r="E3989">
        <v>17.36</v>
      </c>
      <c r="F3989">
        <v>57.17</v>
      </c>
      <c r="G3989">
        <v>10.831</v>
      </c>
      <c r="H3989">
        <v>-1.32</v>
      </c>
      <c r="I3989">
        <v>20.399999999999999</v>
      </c>
    </row>
    <row r="3990" spans="1:9" x14ac:dyDescent="0.25">
      <c r="A3990" s="5" t="s">
        <v>388</v>
      </c>
      <c r="C3990">
        <v>16</v>
      </c>
      <c r="D3990">
        <v>96</v>
      </c>
      <c r="E3990">
        <v>17.48</v>
      </c>
      <c r="F3990">
        <v>56.54</v>
      </c>
      <c r="G3990">
        <v>10.794</v>
      </c>
      <c r="H3990">
        <v>-1.1279999999999999</v>
      </c>
      <c r="I3990">
        <v>20.399999999999999</v>
      </c>
    </row>
    <row r="3991" spans="1:9" x14ac:dyDescent="0.25">
      <c r="A3991" s="5" t="s">
        <v>389</v>
      </c>
      <c r="C3991">
        <v>16</v>
      </c>
      <c r="D3991">
        <v>95</v>
      </c>
      <c r="E3991">
        <v>17.600000000000001</v>
      </c>
      <c r="F3991">
        <v>55.9</v>
      </c>
      <c r="G3991">
        <v>10.757</v>
      </c>
      <c r="H3991">
        <v>-0.93700000000000006</v>
      </c>
      <c r="I3991">
        <v>20.399999999999999</v>
      </c>
    </row>
    <row r="3992" spans="1:9" x14ac:dyDescent="0.25">
      <c r="A3992" s="5" t="s">
        <v>390</v>
      </c>
      <c r="C3992">
        <v>16</v>
      </c>
      <c r="D3992">
        <v>94</v>
      </c>
      <c r="E3992">
        <v>17.73</v>
      </c>
      <c r="F3992">
        <v>55.24</v>
      </c>
      <c r="G3992">
        <v>10.731999999999999</v>
      </c>
      <c r="H3992">
        <v>-0.749</v>
      </c>
      <c r="I3992">
        <v>20.399999999999999</v>
      </c>
    </row>
    <row r="3993" spans="1:9" x14ac:dyDescent="0.25">
      <c r="A3993" s="5" t="s">
        <v>391</v>
      </c>
      <c r="C3993">
        <v>16</v>
      </c>
      <c r="D3993">
        <v>93</v>
      </c>
      <c r="E3993">
        <v>17.850000000000001</v>
      </c>
      <c r="F3993">
        <v>54.63</v>
      </c>
      <c r="G3993">
        <v>10.692</v>
      </c>
      <c r="H3993">
        <v>-0.55900000000000005</v>
      </c>
      <c r="I3993">
        <v>20.399999999999999</v>
      </c>
    </row>
    <row r="3994" spans="1:9" x14ac:dyDescent="0.25">
      <c r="A3994" s="5" t="s">
        <v>392</v>
      </c>
      <c r="C3994">
        <v>16</v>
      </c>
      <c r="D3994">
        <v>92</v>
      </c>
      <c r="E3994">
        <v>17.97</v>
      </c>
      <c r="F3994">
        <v>54.02</v>
      </c>
      <c r="G3994">
        <v>10.651</v>
      </c>
      <c r="H3994">
        <v>-0.372</v>
      </c>
      <c r="I3994">
        <v>20.399999999999999</v>
      </c>
    </row>
    <row r="3995" spans="1:9" x14ac:dyDescent="0.25">
      <c r="A3995" s="5" t="s">
        <v>393</v>
      </c>
      <c r="C3995">
        <v>16</v>
      </c>
      <c r="D3995">
        <v>91</v>
      </c>
      <c r="E3995">
        <v>18.079999999999998</v>
      </c>
      <c r="F3995">
        <v>53.42</v>
      </c>
      <c r="G3995">
        <v>10.609</v>
      </c>
      <c r="H3995">
        <v>-0.185</v>
      </c>
      <c r="I3995">
        <v>20.399999999999999</v>
      </c>
    </row>
    <row r="3996" spans="1:9" x14ac:dyDescent="0.25">
      <c r="A3996" s="5" t="s">
        <v>394</v>
      </c>
      <c r="C3996">
        <v>16</v>
      </c>
      <c r="D3996">
        <v>90</v>
      </c>
      <c r="E3996">
        <v>18.190000000000001</v>
      </c>
      <c r="F3996">
        <v>52.81</v>
      </c>
      <c r="G3996">
        <v>10.568</v>
      </c>
      <c r="H3996">
        <v>0</v>
      </c>
      <c r="I3996">
        <v>20.399999999999999</v>
      </c>
    </row>
    <row r="3997" spans="1:9" x14ac:dyDescent="0.25">
      <c r="A3997" s="5" t="s">
        <v>395</v>
      </c>
      <c r="C3997">
        <v>16</v>
      </c>
      <c r="D3997">
        <v>89</v>
      </c>
      <c r="E3997">
        <v>18.3</v>
      </c>
      <c r="F3997">
        <v>52.21</v>
      </c>
      <c r="G3997">
        <v>10.526</v>
      </c>
      <c r="H3997">
        <v>0.184</v>
      </c>
      <c r="I3997">
        <v>20.399999999999999</v>
      </c>
    </row>
    <row r="3998" spans="1:9" x14ac:dyDescent="0.25">
      <c r="A3998" s="5" t="s">
        <v>396</v>
      </c>
      <c r="C3998">
        <v>16</v>
      </c>
      <c r="D3998">
        <v>88</v>
      </c>
      <c r="E3998">
        <v>18.41</v>
      </c>
      <c r="F3998">
        <v>51.62</v>
      </c>
      <c r="G3998">
        <v>10.484</v>
      </c>
      <c r="H3998">
        <v>0.36599999999999999</v>
      </c>
      <c r="I3998">
        <v>20.399999999999999</v>
      </c>
    </row>
    <row r="3999" spans="1:9" x14ac:dyDescent="0.25">
      <c r="A3999" s="5" t="s">
        <v>397</v>
      </c>
      <c r="C3999">
        <v>16</v>
      </c>
      <c r="D3999">
        <v>87</v>
      </c>
      <c r="E3999">
        <v>18.52</v>
      </c>
      <c r="F3999">
        <v>51.03</v>
      </c>
      <c r="G3999">
        <v>10.441000000000001</v>
      </c>
      <c r="H3999">
        <v>0.54700000000000004</v>
      </c>
      <c r="I3999">
        <v>20.399999999999999</v>
      </c>
    </row>
    <row r="4000" spans="1:9" x14ac:dyDescent="0.25">
      <c r="A4000" s="5" t="s">
        <v>398</v>
      </c>
      <c r="C4000">
        <v>16</v>
      </c>
      <c r="D4000">
        <v>86</v>
      </c>
      <c r="E4000">
        <v>18.63</v>
      </c>
      <c r="F4000">
        <v>50.44</v>
      </c>
      <c r="G4000">
        <v>10.398999999999999</v>
      </c>
      <c r="H4000">
        <v>0.72499999999999998</v>
      </c>
      <c r="I4000">
        <v>20.399999999999999</v>
      </c>
    </row>
    <row r="4001" spans="1:9" x14ac:dyDescent="0.25">
      <c r="A4001" s="5" t="s">
        <v>399</v>
      </c>
      <c r="C4001">
        <v>16</v>
      </c>
      <c r="D4001">
        <v>85</v>
      </c>
      <c r="E4001">
        <v>18.73</v>
      </c>
      <c r="F4001">
        <v>49.85</v>
      </c>
      <c r="G4001">
        <v>10.356</v>
      </c>
      <c r="H4001">
        <v>0.90300000000000002</v>
      </c>
      <c r="I4001">
        <v>20.3</v>
      </c>
    </row>
    <row r="4002" spans="1:9" x14ac:dyDescent="0.25">
      <c r="A4002" s="5" t="s">
        <v>400</v>
      </c>
      <c r="C4002">
        <v>16</v>
      </c>
      <c r="D4002">
        <v>84</v>
      </c>
      <c r="E4002">
        <v>18.829999999999998</v>
      </c>
      <c r="F4002">
        <v>49.26</v>
      </c>
      <c r="G4002">
        <v>10.311999999999999</v>
      </c>
      <c r="H4002">
        <v>1.0780000000000001</v>
      </c>
      <c r="I4002">
        <v>20.3</v>
      </c>
    </row>
    <row r="4003" spans="1:9" x14ac:dyDescent="0.25">
      <c r="A4003" s="5" t="s">
        <v>401</v>
      </c>
      <c r="C4003">
        <v>16</v>
      </c>
      <c r="D4003">
        <v>83</v>
      </c>
      <c r="E4003">
        <v>18.940000000000001</v>
      </c>
      <c r="F4003">
        <v>48.68</v>
      </c>
      <c r="G4003">
        <v>10.269</v>
      </c>
      <c r="H4003">
        <v>1.252</v>
      </c>
      <c r="I4003">
        <v>20.3</v>
      </c>
    </row>
    <row r="4004" spans="1:9" x14ac:dyDescent="0.25">
      <c r="A4004" s="5" t="s">
        <v>402</v>
      </c>
      <c r="C4004">
        <v>16</v>
      </c>
      <c r="D4004">
        <v>82</v>
      </c>
      <c r="E4004">
        <v>19.04</v>
      </c>
      <c r="F4004">
        <v>48.1</v>
      </c>
      <c r="G4004">
        <v>10.226000000000001</v>
      </c>
      <c r="H4004">
        <v>1.423</v>
      </c>
      <c r="I4004">
        <v>20.3</v>
      </c>
    </row>
    <row r="4005" spans="1:9" x14ac:dyDescent="0.25">
      <c r="A4005" s="5" t="s">
        <v>403</v>
      </c>
      <c r="C4005">
        <v>16</v>
      </c>
      <c r="D4005">
        <v>81</v>
      </c>
      <c r="E4005">
        <v>19.13</v>
      </c>
      <c r="F4005">
        <v>47.52</v>
      </c>
      <c r="G4005">
        <v>10.182</v>
      </c>
      <c r="H4005">
        <v>1.593</v>
      </c>
      <c r="I4005">
        <v>20.3</v>
      </c>
    </row>
    <row r="4006" spans="1:9" x14ac:dyDescent="0.25">
      <c r="A4006" s="5" t="s">
        <v>404</v>
      </c>
      <c r="C4006">
        <v>16</v>
      </c>
      <c r="D4006">
        <v>80</v>
      </c>
      <c r="E4006">
        <v>19.23</v>
      </c>
      <c r="F4006">
        <v>46.95</v>
      </c>
      <c r="G4006">
        <v>10.138</v>
      </c>
      <c r="H4006">
        <v>1.7609999999999999</v>
      </c>
      <c r="I4006">
        <v>20.3</v>
      </c>
    </row>
    <row r="4007" spans="1:9" x14ac:dyDescent="0.25">
      <c r="A4007" s="5" t="s">
        <v>405</v>
      </c>
      <c r="C4007">
        <v>16</v>
      </c>
      <c r="D4007">
        <v>79</v>
      </c>
      <c r="E4007">
        <v>19.32</v>
      </c>
      <c r="F4007">
        <v>46.37</v>
      </c>
      <c r="G4007">
        <v>10.095000000000001</v>
      </c>
      <c r="H4007">
        <v>1.9259999999999999</v>
      </c>
      <c r="I4007">
        <v>20.3</v>
      </c>
    </row>
    <row r="4008" spans="1:9" x14ac:dyDescent="0.25">
      <c r="A4008" s="5" t="s">
        <v>406</v>
      </c>
      <c r="C4008">
        <v>16</v>
      </c>
      <c r="D4008">
        <v>78</v>
      </c>
      <c r="E4008">
        <v>19.420000000000002</v>
      </c>
      <c r="F4008">
        <v>45.79</v>
      </c>
      <c r="G4008">
        <v>10.052</v>
      </c>
      <c r="H4008">
        <v>2.09</v>
      </c>
      <c r="I4008">
        <v>20.3</v>
      </c>
    </row>
    <row r="4009" spans="1:9" x14ac:dyDescent="0.25">
      <c r="A4009" s="5" t="s">
        <v>407</v>
      </c>
      <c r="C4009">
        <v>16</v>
      </c>
      <c r="D4009">
        <v>77</v>
      </c>
      <c r="E4009">
        <v>19.510000000000002</v>
      </c>
      <c r="F4009">
        <v>45.22</v>
      </c>
      <c r="G4009">
        <v>10.007999999999999</v>
      </c>
      <c r="H4009">
        <v>2.2509999999999999</v>
      </c>
      <c r="I4009">
        <v>20.3</v>
      </c>
    </row>
    <row r="4010" spans="1:9" x14ac:dyDescent="0.25">
      <c r="A4010" s="5" t="s">
        <v>408</v>
      </c>
      <c r="C4010">
        <v>16</v>
      </c>
      <c r="D4010">
        <v>76</v>
      </c>
      <c r="E4010">
        <v>19.600000000000001</v>
      </c>
      <c r="F4010">
        <v>44.65</v>
      </c>
      <c r="G4010">
        <v>9.9649999999999999</v>
      </c>
      <c r="H4010">
        <v>2.411</v>
      </c>
      <c r="I4010">
        <v>20.3</v>
      </c>
    </row>
    <row r="4011" spans="1:9" x14ac:dyDescent="0.25">
      <c r="A4011" s="5" t="s">
        <v>409</v>
      </c>
      <c r="C4011">
        <v>16</v>
      </c>
      <c r="D4011">
        <v>75</v>
      </c>
      <c r="E4011">
        <v>19.68</v>
      </c>
      <c r="F4011">
        <v>44.07</v>
      </c>
      <c r="G4011">
        <v>9.9220000000000006</v>
      </c>
      <c r="H4011">
        <v>2.5680000000000001</v>
      </c>
      <c r="I4011">
        <v>20.3</v>
      </c>
    </row>
    <row r="4012" spans="1:9" x14ac:dyDescent="0.25">
      <c r="A4012" s="5" t="s">
        <v>410</v>
      </c>
      <c r="C4012">
        <v>16</v>
      </c>
      <c r="D4012">
        <v>74</v>
      </c>
      <c r="E4012">
        <v>19.77</v>
      </c>
      <c r="F4012">
        <v>43.5</v>
      </c>
      <c r="G4012">
        <v>9.8800000000000008</v>
      </c>
      <c r="H4012">
        <v>2.7229999999999999</v>
      </c>
      <c r="I4012">
        <v>20.3</v>
      </c>
    </row>
    <row r="4013" spans="1:9" x14ac:dyDescent="0.25">
      <c r="A4013" s="5" t="s">
        <v>411</v>
      </c>
      <c r="C4013">
        <v>16</v>
      </c>
      <c r="D4013">
        <v>73</v>
      </c>
      <c r="E4013">
        <v>19.86</v>
      </c>
      <c r="F4013">
        <v>42.93</v>
      </c>
      <c r="G4013">
        <v>9.8369999999999997</v>
      </c>
      <c r="H4013">
        <v>2.8759999999999999</v>
      </c>
      <c r="I4013">
        <v>20.3</v>
      </c>
    </row>
    <row r="4014" spans="1:9" x14ac:dyDescent="0.25">
      <c r="A4014" s="5" t="s">
        <v>412</v>
      </c>
      <c r="C4014">
        <v>16</v>
      </c>
      <c r="D4014">
        <v>72</v>
      </c>
      <c r="E4014">
        <v>19.940000000000001</v>
      </c>
      <c r="F4014">
        <v>42.35</v>
      </c>
      <c r="G4014">
        <v>9.7949999999999999</v>
      </c>
      <c r="H4014">
        <v>3.0270000000000001</v>
      </c>
      <c r="I4014">
        <v>20.3</v>
      </c>
    </row>
    <row r="4015" spans="1:9" x14ac:dyDescent="0.25">
      <c r="A4015" s="5" t="s">
        <v>413</v>
      </c>
      <c r="C4015">
        <v>16</v>
      </c>
      <c r="D4015">
        <v>71</v>
      </c>
      <c r="E4015">
        <v>20.02</v>
      </c>
      <c r="F4015">
        <v>41.78</v>
      </c>
      <c r="G4015">
        <v>9.7530000000000001</v>
      </c>
      <c r="H4015">
        <v>3.1749999999999998</v>
      </c>
      <c r="I4015">
        <v>20.3</v>
      </c>
    </row>
    <row r="4016" spans="1:9" x14ac:dyDescent="0.25">
      <c r="A4016" s="5" t="s">
        <v>414</v>
      </c>
      <c r="C4016">
        <v>16</v>
      </c>
      <c r="D4016">
        <v>70</v>
      </c>
      <c r="E4016">
        <v>20.100000000000001</v>
      </c>
      <c r="F4016">
        <v>41.21</v>
      </c>
      <c r="G4016">
        <v>9.7119999999999997</v>
      </c>
      <c r="H4016">
        <v>3.3220000000000001</v>
      </c>
      <c r="I4016">
        <v>20.3</v>
      </c>
    </row>
    <row r="4017" spans="1:9" x14ac:dyDescent="0.25">
      <c r="A4017" s="5" t="s">
        <v>415</v>
      </c>
      <c r="C4017">
        <v>16</v>
      </c>
      <c r="D4017">
        <v>69</v>
      </c>
      <c r="E4017">
        <v>20.18</v>
      </c>
      <c r="F4017">
        <v>40.64</v>
      </c>
      <c r="G4017">
        <v>9.67</v>
      </c>
      <c r="H4017">
        <v>3.4649999999999999</v>
      </c>
      <c r="I4017">
        <v>20.3</v>
      </c>
    </row>
    <row r="4018" spans="1:9" x14ac:dyDescent="0.25">
      <c r="A4018" s="5" t="s">
        <v>416</v>
      </c>
      <c r="C4018">
        <v>16</v>
      </c>
      <c r="D4018">
        <v>68</v>
      </c>
      <c r="E4018">
        <v>20.260000000000002</v>
      </c>
      <c r="F4018">
        <v>40.07</v>
      </c>
      <c r="G4018">
        <v>9.6280000000000001</v>
      </c>
      <c r="H4018">
        <v>3.6070000000000002</v>
      </c>
      <c r="I4018">
        <v>20.3</v>
      </c>
    </row>
    <row r="4019" spans="1:9" x14ac:dyDescent="0.25">
      <c r="A4019" s="5" t="s">
        <v>417</v>
      </c>
      <c r="C4019">
        <v>16</v>
      </c>
      <c r="D4019">
        <v>67</v>
      </c>
      <c r="E4019">
        <v>20.329999999999998</v>
      </c>
      <c r="F4019">
        <v>39.5</v>
      </c>
      <c r="G4019">
        <v>9.5860000000000003</v>
      </c>
      <c r="H4019">
        <v>3.746</v>
      </c>
      <c r="I4019">
        <v>20.3</v>
      </c>
    </row>
    <row r="4020" spans="1:9" x14ac:dyDescent="0.25">
      <c r="A4020" s="5" t="s">
        <v>418</v>
      </c>
      <c r="C4020">
        <v>16</v>
      </c>
      <c r="D4020">
        <v>66</v>
      </c>
      <c r="E4020">
        <v>20.41</v>
      </c>
      <c r="F4020">
        <v>38.93</v>
      </c>
      <c r="G4020">
        <v>9.5440000000000005</v>
      </c>
      <c r="H4020">
        <v>3.8820000000000001</v>
      </c>
      <c r="I4020">
        <v>20.3</v>
      </c>
    </row>
    <row r="4021" spans="1:9" x14ac:dyDescent="0.25">
      <c r="A4021" s="5" t="s">
        <v>419</v>
      </c>
      <c r="C4021">
        <v>16</v>
      </c>
      <c r="D4021">
        <v>65</v>
      </c>
      <c r="E4021">
        <v>20.48</v>
      </c>
      <c r="F4021">
        <v>38.36</v>
      </c>
      <c r="G4021">
        <v>9.5020000000000007</v>
      </c>
      <c r="H4021">
        <v>4.016</v>
      </c>
      <c r="I4021">
        <v>20.3</v>
      </c>
    </row>
    <row r="4022" spans="1:9" x14ac:dyDescent="0.25">
      <c r="A4022" s="5" t="s">
        <v>420</v>
      </c>
      <c r="C4022">
        <v>16</v>
      </c>
      <c r="D4022">
        <v>64</v>
      </c>
      <c r="E4022">
        <v>20.55</v>
      </c>
      <c r="F4022">
        <v>37.79</v>
      </c>
      <c r="G4022">
        <v>9.4600000000000009</v>
      </c>
      <c r="H4022">
        <v>4.1470000000000002</v>
      </c>
      <c r="I4022">
        <v>20.3</v>
      </c>
    </row>
    <row r="4023" spans="1:9" x14ac:dyDescent="0.25">
      <c r="A4023" s="5" t="s">
        <v>421</v>
      </c>
      <c r="C4023">
        <v>16</v>
      </c>
      <c r="D4023">
        <v>63</v>
      </c>
      <c r="E4023">
        <v>20.61</v>
      </c>
      <c r="F4023">
        <v>37.229999999999997</v>
      </c>
      <c r="G4023">
        <v>9.4169999999999998</v>
      </c>
      <c r="H4023">
        <v>4.2750000000000004</v>
      </c>
      <c r="I4023">
        <v>20.3</v>
      </c>
    </row>
    <row r="4024" spans="1:9" x14ac:dyDescent="0.25">
      <c r="A4024" s="5" t="s">
        <v>422</v>
      </c>
      <c r="C4024">
        <v>16</v>
      </c>
      <c r="D4024">
        <v>62</v>
      </c>
      <c r="E4024">
        <v>20.68</v>
      </c>
      <c r="F4024">
        <v>36.659999999999997</v>
      </c>
      <c r="G4024">
        <v>9.3729999999999993</v>
      </c>
      <c r="H4024">
        <v>4.4009999999999998</v>
      </c>
      <c r="I4024">
        <v>20.3</v>
      </c>
    </row>
    <row r="4025" spans="1:9" x14ac:dyDescent="0.25">
      <c r="A4025" s="5" t="s">
        <v>423</v>
      </c>
      <c r="C4025">
        <v>16</v>
      </c>
      <c r="D4025">
        <v>61</v>
      </c>
      <c r="E4025">
        <v>20.74</v>
      </c>
      <c r="F4025">
        <v>36.1</v>
      </c>
      <c r="G4025">
        <v>9.3290000000000006</v>
      </c>
      <c r="H4025">
        <v>4.5229999999999997</v>
      </c>
      <c r="I4025">
        <v>20.3</v>
      </c>
    </row>
    <row r="4026" spans="1:9" x14ac:dyDescent="0.25">
      <c r="A4026" s="5" t="s">
        <v>424</v>
      </c>
      <c r="C4026">
        <v>16</v>
      </c>
      <c r="D4026">
        <v>60</v>
      </c>
      <c r="E4026">
        <v>20.8</v>
      </c>
      <c r="F4026">
        <v>35.53</v>
      </c>
      <c r="G4026">
        <v>9.2850000000000001</v>
      </c>
      <c r="H4026">
        <v>4.6420000000000003</v>
      </c>
      <c r="I4026">
        <v>20.3</v>
      </c>
    </row>
    <row r="4027" spans="1:9" x14ac:dyDescent="0.25">
      <c r="A4027" s="5" t="s">
        <v>425</v>
      </c>
      <c r="C4027">
        <v>16</v>
      </c>
      <c r="D4027">
        <v>59</v>
      </c>
      <c r="E4027">
        <v>20.86</v>
      </c>
      <c r="F4027">
        <v>34.97</v>
      </c>
      <c r="G4027">
        <v>9.2390000000000008</v>
      </c>
      <c r="H4027">
        <v>4.7590000000000003</v>
      </c>
      <c r="I4027">
        <v>20.3</v>
      </c>
    </row>
    <row r="4028" spans="1:9" x14ac:dyDescent="0.25">
      <c r="A4028" s="5" t="s">
        <v>426</v>
      </c>
      <c r="C4028">
        <v>16</v>
      </c>
      <c r="D4028">
        <v>58</v>
      </c>
      <c r="E4028">
        <v>20.92</v>
      </c>
      <c r="F4028">
        <v>34.409999999999997</v>
      </c>
      <c r="G4028">
        <v>9.1929999999999996</v>
      </c>
      <c r="H4028">
        <v>4.8719999999999999</v>
      </c>
      <c r="I4028">
        <v>20.3</v>
      </c>
    </row>
    <row r="4029" spans="1:9" x14ac:dyDescent="0.25">
      <c r="A4029" s="5" t="s">
        <v>427</v>
      </c>
      <c r="C4029">
        <v>16</v>
      </c>
      <c r="D4029">
        <v>57</v>
      </c>
      <c r="E4029">
        <v>20.97</v>
      </c>
      <c r="F4029">
        <v>33.85</v>
      </c>
      <c r="G4029">
        <v>9.1460000000000008</v>
      </c>
      <c r="H4029">
        <v>4.9809999999999999</v>
      </c>
      <c r="I4029">
        <v>20.3</v>
      </c>
    </row>
    <row r="4030" spans="1:9" x14ac:dyDescent="0.25">
      <c r="A4030" s="5" t="s">
        <v>428</v>
      </c>
      <c r="C4030">
        <v>16</v>
      </c>
      <c r="D4030">
        <v>56</v>
      </c>
      <c r="E4030">
        <v>21.02</v>
      </c>
      <c r="F4030">
        <v>33.29</v>
      </c>
      <c r="G4030">
        <v>9.0980000000000008</v>
      </c>
      <c r="H4030">
        <v>5.0880000000000001</v>
      </c>
      <c r="I4030">
        <v>20.3</v>
      </c>
    </row>
    <row r="4031" spans="1:9" x14ac:dyDescent="0.25">
      <c r="A4031" s="5" t="s">
        <v>429</v>
      </c>
      <c r="C4031">
        <v>16</v>
      </c>
      <c r="D4031">
        <v>55</v>
      </c>
      <c r="E4031">
        <v>21.07</v>
      </c>
      <c r="F4031">
        <v>32.729999999999997</v>
      </c>
      <c r="G4031">
        <v>9.0500000000000007</v>
      </c>
      <c r="H4031">
        <v>5.1909999999999998</v>
      </c>
      <c r="I4031">
        <v>20.3</v>
      </c>
    </row>
    <row r="4032" spans="1:9" x14ac:dyDescent="0.25">
      <c r="A4032" s="5" t="s">
        <v>430</v>
      </c>
      <c r="C4032">
        <v>16</v>
      </c>
      <c r="D4032">
        <v>54</v>
      </c>
      <c r="E4032">
        <v>21.12</v>
      </c>
      <c r="F4032">
        <v>32.18</v>
      </c>
      <c r="G4032">
        <v>9</v>
      </c>
      <c r="H4032">
        <v>5.29</v>
      </c>
      <c r="I4032">
        <v>20.3</v>
      </c>
    </row>
    <row r="4033" spans="1:9" x14ac:dyDescent="0.25">
      <c r="A4033" s="5" t="s">
        <v>431</v>
      </c>
      <c r="C4033">
        <v>16</v>
      </c>
      <c r="D4033">
        <v>53</v>
      </c>
      <c r="E4033">
        <v>21.16</v>
      </c>
      <c r="F4033">
        <v>31.62</v>
      </c>
      <c r="G4033">
        <v>8.9489999999999998</v>
      </c>
      <c r="H4033">
        <v>5.3860000000000001</v>
      </c>
      <c r="I4033">
        <v>20.3</v>
      </c>
    </row>
    <row r="4034" spans="1:9" x14ac:dyDescent="0.25">
      <c r="A4034" s="5" t="s">
        <v>432</v>
      </c>
      <c r="C4034">
        <v>16</v>
      </c>
      <c r="D4034">
        <v>52</v>
      </c>
      <c r="E4034">
        <v>21.2</v>
      </c>
      <c r="F4034">
        <v>31.06</v>
      </c>
      <c r="G4034">
        <v>8.8979999999999997</v>
      </c>
      <c r="H4034">
        <v>5.4779999999999998</v>
      </c>
      <c r="I4034">
        <v>20.3</v>
      </c>
    </row>
    <row r="4035" spans="1:9" x14ac:dyDescent="0.25">
      <c r="A4035" s="5" t="s">
        <v>433</v>
      </c>
      <c r="C4035">
        <v>16</v>
      </c>
      <c r="D4035">
        <v>51</v>
      </c>
      <c r="E4035">
        <v>21.24</v>
      </c>
      <c r="F4035">
        <v>30.51</v>
      </c>
      <c r="G4035">
        <v>8.8450000000000006</v>
      </c>
      <c r="H4035">
        <v>5.5659999999999998</v>
      </c>
      <c r="I4035">
        <v>20.3</v>
      </c>
    </row>
    <row r="4036" spans="1:9" x14ac:dyDescent="0.25">
      <c r="A4036" s="5" t="s">
        <v>434</v>
      </c>
      <c r="C4036">
        <v>16</v>
      </c>
      <c r="D4036">
        <v>50</v>
      </c>
      <c r="E4036">
        <v>21.28</v>
      </c>
      <c r="F4036">
        <v>29.96</v>
      </c>
      <c r="G4036">
        <v>8.7910000000000004</v>
      </c>
      <c r="H4036">
        <v>5.6509999999999998</v>
      </c>
      <c r="I4036">
        <v>20.3</v>
      </c>
    </row>
    <row r="4037" spans="1:9" x14ac:dyDescent="0.25">
      <c r="A4037" s="5" t="s">
        <v>435</v>
      </c>
      <c r="C4037">
        <v>16</v>
      </c>
      <c r="D4037">
        <v>49</v>
      </c>
      <c r="E4037">
        <v>21.33</v>
      </c>
      <c r="F4037">
        <v>29.41</v>
      </c>
      <c r="G4037">
        <v>8.7360000000000007</v>
      </c>
      <c r="H4037">
        <v>5.7309999999999999</v>
      </c>
      <c r="I4037">
        <v>20.3</v>
      </c>
    </row>
    <row r="4038" spans="1:9" x14ac:dyDescent="0.25">
      <c r="A4038" s="5" t="s">
        <v>436</v>
      </c>
      <c r="C4038">
        <v>16</v>
      </c>
      <c r="D4038">
        <v>48</v>
      </c>
      <c r="E4038">
        <v>21.37</v>
      </c>
      <c r="F4038">
        <v>28.87</v>
      </c>
      <c r="G4038">
        <v>8.6790000000000003</v>
      </c>
      <c r="H4038">
        <v>5.8070000000000004</v>
      </c>
      <c r="I4038">
        <v>20.3</v>
      </c>
    </row>
    <row r="4039" spans="1:9" x14ac:dyDescent="0.25">
      <c r="A4039" s="5" t="s">
        <v>437</v>
      </c>
      <c r="C4039">
        <v>16</v>
      </c>
      <c r="D4039">
        <v>47</v>
      </c>
      <c r="E4039">
        <v>21.41</v>
      </c>
      <c r="F4039">
        <v>28.33</v>
      </c>
      <c r="G4039">
        <v>8.6210000000000004</v>
      </c>
      <c r="H4039">
        <v>5.88</v>
      </c>
      <c r="I4039">
        <v>20.3</v>
      </c>
    </row>
    <row r="4040" spans="1:9" x14ac:dyDescent="0.25">
      <c r="A4040" s="5" t="s">
        <v>438</v>
      </c>
      <c r="C4040">
        <v>16</v>
      </c>
      <c r="D4040">
        <v>46</v>
      </c>
      <c r="E4040">
        <v>21.46</v>
      </c>
      <c r="F4040">
        <v>27.79</v>
      </c>
      <c r="G4040">
        <v>8.5619999999999994</v>
      </c>
      <c r="H4040">
        <v>5.9470000000000001</v>
      </c>
      <c r="I4040">
        <v>20.3</v>
      </c>
    </row>
    <row r="4041" spans="1:9" x14ac:dyDescent="0.25">
      <c r="A4041" s="5" t="s">
        <v>439</v>
      </c>
      <c r="C4041">
        <v>16</v>
      </c>
      <c r="D4041">
        <v>45</v>
      </c>
      <c r="E4041">
        <v>21.5</v>
      </c>
      <c r="F4041">
        <v>27.25</v>
      </c>
      <c r="G4041">
        <v>8.5009999999999994</v>
      </c>
      <c r="H4041">
        <v>6.0110000000000001</v>
      </c>
      <c r="I4041">
        <v>20.3</v>
      </c>
    </row>
    <row r="4042" spans="1:9" x14ac:dyDescent="0.25">
      <c r="A4042" s="5" t="s">
        <v>440</v>
      </c>
      <c r="C4042">
        <v>16</v>
      </c>
      <c r="D4042">
        <v>44</v>
      </c>
      <c r="E4042">
        <v>21.54</v>
      </c>
      <c r="F4042">
        <v>26.71</v>
      </c>
      <c r="G4042">
        <v>8.4380000000000006</v>
      </c>
      <c r="H4042">
        <v>6.069</v>
      </c>
      <c r="I4042">
        <v>20.3</v>
      </c>
    </row>
    <row r="4043" spans="1:9" x14ac:dyDescent="0.25">
      <c r="A4043" s="5" t="s">
        <v>441</v>
      </c>
      <c r="C4043">
        <v>16</v>
      </c>
      <c r="D4043">
        <v>43</v>
      </c>
      <c r="E4043">
        <v>21.57</v>
      </c>
      <c r="F4043">
        <v>26.17</v>
      </c>
      <c r="G4043">
        <v>8.3719999999999999</v>
      </c>
      <c r="H4043">
        <v>6.1230000000000002</v>
      </c>
      <c r="I4043">
        <v>20.399999999999999</v>
      </c>
    </row>
    <row r="4044" spans="1:9" x14ac:dyDescent="0.25">
      <c r="A4044" s="5" t="s">
        <v>442</v>
      </c>
      <c r="C4044">
        <v>16</v>
      </c>
      <c r="D4044">
        <v>42</v>
      </c>
      <c r="E4044">
        <v>21.61</v>
      </c>
      <c r="F4044">
        <v>25.63</v>
      </c>
      <c r="G4044">
        <v>8.3049999999999997</v>
      </c>
      <c r="H4044">
        <v>6.1719999999999997</v>
      </c>
      <c r="I4044">
        <v>20.399999999999999</v>
      </c>
    </row>
    <row r="4045" spans="1:9" x14ac:dyDescent="0.25">
      <c r="A4045" s="5" t="s">
        <v>443</v>
      </c>
      <c r="C4045">
        <v>16</v>
      </c>
      <c r="D4045">
        <v>41</v>
      </c>
      <c r="E4045">
        <v>21.64</v>
      </c>
      <c r="F4045">
        <v>25.1</v>
      </c>
      <c r="G4045">
        <v>8.2349999999999994</v>
      </c>
      <c r="H4045">
        <v>6.2149999999999999</v>
      </c>
      <c r="I4045">
        <v>20.399999999999999</v>
      </c>
    </row>
    <row r="4046" spans="1:9" x14ac:dyDescent="0.25">
      <c r="A4046" s="5" t="s">
        <v>444</v>
      </c>
      <c r="C4046">
        <v>16</v>
      </c>
      <c r="D4046">
        <v>40</v>
      </c>
      <c r="E4046">
        <v>21.67</v>
      </c>
      <c r="F4046">
        <v>24.56</v>
      </c>
      <c r="G4046">
        <v>8.1630000000000003</v>
      </c>
      <c r="H4046">
        <v>6.2530000000000001</v>
      </c>
      <c r="I4046">
        <v>20.399999999999999</v>
      </c>
    </row>
    <row r="4047" spans="1:9" x14ac:dyDescent="0.25">
      <c r="A4047" s="5" t="s">
        <v>445</v>
      </c>
      <c r="C4047">
        <v>16</v>
      </c>
      <c r="D4047">
        <v>39</v>
      </c>
      <c r="E4047">
        <v>21.69</v>
      </c>
      <c r="F4047">
        <v>24.02</v>
      </c>
      <c r="G4047">
        <v>8.0869999999999997</v>
      </c>
      <c r="H4047">
        <v>6.2850000000000001</v>
      </c>
      <c r="I4047">
        <v>20.399999999999999</v>
      </c>
    </row>
    <row r="4048" spans="1:9" x14ac:dyDescent="0.25">
      <c r="A4048" s="5" t="s">
        <v>446</v>
      </c>
      <c r="C4048">
        <v>16</v>
      </c>
      <c r="D4048">
        <v>38</v>
      </c>
      <c r="E4048">
        <v>21.71</v>
      </c>
      <c r="F4048">
        <v>23.49</v>
      </c>
      <c r="G4048">
        <v>8.0079999999999991</v>
      </c>
      <c r="H4048">
        <v>6.31</v>
      </c>
      <c r="I4048">
        <v>20.5</v>
      </c>
    </row>
    <row r="4049" spans="1:9" x14ac:dyDescent="0.25">
      <c r="A4049" s="5" t="s">
        <v>447</v>
      </c>
      <c r="C4049">
        <v>16</v>
      </c>
      <c r="D4049">
        <v>37</v>
      </c>
      <c r="E4049">
        <v>21.73</v>
      </c>
      <c r="F4049">
        <v>22.95</v>
      </c>
      <c r="G4049">
        <v>7.9249999999999998</v>
      </c>
      <c r="H4049">
        <v>6.33</v>
      </c>
      <c r="I4049">
        <v>20.5</v>
      </c>
    </row>
    <row r="4050" spans="1:9" x14ac:dyDescent="0.25">
      <c r="A4050" s="5" t="s">
        <v>448</v>
      </c>
      <c r="C4050">
        <v>16</v>
      </c>
      <c r="D4050">
        <v>36</v>
      </c>
      <c r="E4050">
        <v>21.75</v>
      </c>
      <c r="F4050">
        <v>22.42</v>
      </c>
      <c r="G4050">
        <v>7.8390000000000004</v>
      </c>
      <c r="H4050">
        <v>6.3419999999999996</v>
      </c>
      <c r="I4050">
        <v>20.5</v>
      </c>
    </row>
    <row r="4051" spans="1:9" x14ac:dyDescent="0.25">
      <c r="A4051" s="5" t="s">
        <v>449</v>
      </c>
      <c r="C4051">
        <v>16</v>
      </c>
      <c r="D4051">
        <v>35</v>
      </c>
      <c r="E4051">
        <v>21.76</v>
      </c>
      <c r="F4051">
        <v>21.89</v>
      </c>
      <c r="G4051">
        <v>7.7469999999999999</v>
      </c>
      <c r="H4051">
        <v>6.3460000000000001</v>
      </c>
      <c r="I4051">
        <v>20.6</v>
      </c>
    </row>
    <row r="4052" spans="1:9" x14ac:dyDescent="0.25">
      <c r="A4052" s="5" t="s">
        <v>450</v>
      </c>
      <c r="C4052">
        <v>16</v>
      </c>
      <c r="D4052">
        <v>34</v>
      </c>
      <c r="E4052">
        <v>21.76</v>
      </c>
      <c r="F4052">
        <v>21.36</v>
      </c>
      <c r="G4052">
        <v>7.649</v>
      </c>
      <c r="H4052">
        <v>6.3419999999999996</v>
      </c>
      <c r="I4052">
        <v>20.6</v>
      </c>
    </row>
    <row r="4053" spans="1:9" x14ac:dyDescent="0.25">
      <c r="A4053" s="5" t="s">
        <v>451</v>
      </c>
      <c r="C4053">
        <v>16</v>
      </c>
      <c r="D4053">
        <v>33</v>
      </c>
      <c r="E4053">
        <v>21.76</v>
      </c>
      <c r="F4053">
        <v>20.83</v>
      </c>
      <c r="G4053">
        <v>7.5449999999999999</v>
      </c>
      <c r="H4053">
        <v>6.3280000000000003</v>
      </c>
      <c r="I4053">
        <v>20.6</v>
      </c>
    </row>
    <row r="4054" spans="1:9" x14ac:dyDescent="0.25">
      <c r="A4054" s="5" t="s">
        <v>452</v>
      </c>
      <c r="C4054">
        <v>16</v>
      </c>
      <c r="D4054">
        <v>32</v>
      </c>
      <c r="E4054">
        <v>21.76</v>
      </c>
      <c r="F4054">
        <v>20.3</v>
      </c>
      <c r="G4054">
        <v>7.4329999999999998</v>
      </c>
      <c r="H4054">
        <v>6.3040000000000003</v>
      </c>
      <c r="I4054">
        <v>20.7</v>
      </c>
    </row>
    <row r="4055" spans="1:9" x14ac:dyDescent="0.25">
      <c r="A4055" s="5" t="s">
        <v>453</v>
      </c>
      <c r="C4055">
        <v>16</v>
      </c>
      <c r="D4055">
        <v>31</v>
      </c>
      <c r="E4055">
        <v>21.75</v>
      </c>
      <c r="F4055">
        <v>19.78</v>
      </c>
      <c r="G4055">
        <v>7.3120000000000003</v>
      </c>
      <c r="H4055">
        <v>6.2679999999999998</v>
      </c>
      <c r="I4055">
        <v>20.7</v>
      </c>
    </row>
    <row r="4056" spans="1:9" x14ac:dyDescent="0.25">
      <c r="A4056" s="5" t="s">
        <v>454</v>
      </c>
      <c r="C4056">
        <v>16</v>
      </c>
      <c r="D4056">
        <v>30</v>
      </c>
      <c r="E4056">
        <v>21.71</v>
      </c>
      <c r="F4056">
        <v>19.260000000000002</v>
      </c>
      <c r="G4056">
        <v>7.18</v>
      </c>
      <c r="H4056">
        <v>6.218</v>
      </c>
      <c r="I4056">
        <v>20.7</v>
      </c>
    </row>
    <row r="4057" spans="1:9" x14ac:dyDescent="0.25">
      <c r="A4057" s="5" t="s">
        <v>455</v>
      </c>
      <c r="C4057">
        <v>16</v>
      </c>
      <c r="D4057">
        <v>29</v>
      </c>
      <c r="E4057">
        <v>21.62</v>
      </c>
      <c r="F4057">
        <v>18.75</v>
      </c>
      <c r="G4057">
        <v>7.032</v>
      </c>
      <c r="H4057">
        <v>6.15</v>
      </c>
      <c r="I4057">
        <v>20.6</v>
      </c>
    </row>
    <row r="4058" spans="1:9" x14ac:dyDescent="0.25">
      <c r="A4058" s="5" t="s">
        <v>456</v>
      </c>
      <c r="C4058">
        <v>16</v>
      </c>
      <c r="D4058">
        <v>28</v>
      </c>
      <c r="E4058">
        <v>21.5</v>
      </c>
      <c r="F4058">
        <v>18.260000000000002</v>
      </c>
      <c r="G4058">
        <v>6.8639999999999999</v>
      </c>
      <c r="H4058">
        <v>6.0609999999999999</v>
      </c>
      <c r="I4058">
        <v>20.399999999999999</v>
      </c>
    </row>
    <row r="4059" spans="1:9" x14ac:dyDescent="0.25">
      <c r="A4059" s="5" t="s">
        <v>457</v>
      </c>
      <c r="C4059">
        <v>16</v>
      </c>
      <c r="D4059">
        <v>27</v>
      </c>
      <c r="E4059">
        <v>21.37</v>
      </c>
      <c r="F4059">
        <v>17.78</v>
      </c>
      <c r="G4059">
        <v>6.6760000000000002</v>
      </c>
      <c r="H4059">
        <v>5.9480000000000004</v>
      </c>
      <c r="I4059">
        <v>20.100000000000001</v>
      </c>
    </row>
    <row r="4060" spans="1:9" x14ac:dyDescent="0.25">
      <c r="A4060" s="5" t="s">
        <v>458</v>
      </c>
      <c r="C4060">
        <v>16</v>
      </c>
      <c r="D4060">
        <v>26</v>
      </c>
      <c r="E4060">
        <v>21.21</v>
      </c>
      <c r="F4060">
        <v>17.329999999999998</v>
      </c>
      <c r="G4060">
        <v>6.4649999999999999</v>
      </c>
      <c r="H4060">
        <v>5.8109999999999999</v>
      </c>
      <c r="I4060">
        <v>19.600000000000001</v>
      </c>
    </row>
    <row r="4061" spans="1:9" x14ac:dyDescent="0.25">
      <c r="A4061" s="5" t="s">
        <v>459</v>
      </c>
      <c r="C4061">
        <v>16</v>
      </c>
      <c r="D4061">
        <v>25</v>
      </c>
      <c r="E4061">
        <v>21.04</v>
      </c>
      <c r="F4061">
        <v>16.899999999999999</v>
      </c>
      <c r="G4061">
        <v>6.2380000000000004</v>
      </c>
      <c r="H4061">
        <v>5.6529999999999996</v>
      </c>
      <c r="I4061">
        <v>18.899999999999999</v>
      </c>
    </row>
    <row r="4062" spans="1:9" x14ac:dyDescent="0.25">
      <c r="A4062" s="5" t="s">
        <v>460</v>
      </c>
      <c r="C4062">
        <v>16</v>
      </c>
      <c r="D4062">
        <v>175.1</v>
      </c>
      <c r="E4062">
        <v>7.65</v>
      </c>
      <c r="F4062">
        <v>170.05</v>
      </c>
      <c r="G4062">
        <v>7.766</v>
      </c>
      <c r="H4062">
        <v>-7.7370000000000001</v>
      </c>
      <c r="I4062">
        <v>0.7</v>
      </c>
    </row>
    <row r="4063" spans="1:9" x14ac:dyDescent="0.25">
      <c r="A4063" s="5" t="s">
        <v>300</v>
      </c>
      <c r="C4063">
        <v>16</v>
      </c>
      <c r="D4063">
        <v>180</v>
      </c>
      <c r="E4063">
        <v>7.41</v>
      </c>
      <c r="F4063">
        <v>180</v>
      </c>
      <c r="G4063">
        <v>7.9450000000000003</v>
      </c>
      <c r="H4063">
        <v>-7.9450000000000003</v>
      </c>
      <c r="I4063">
        <v>-0.2</v>
      </c>
    </row>
    <row r="4064" spans="1:9" x14ac:dyDescent="0.25">
      <c r="A4064" s="5" t="s">
        <v>301</v>
      </c>
      <c r="C4064">
        <v>16</v>
      </c>
      <c r="D4064">
        <v>179</v>
      </c>
      <c r="E4064">
        <v>7.4</v>
      </c>
      <c r="F4064">
        <v>177.92</v>
      </c>
      <c r="G4064">
        <v>7.9630000000000001</v>
      </c>
      <c r="H4064">
        <v>-7.9619999999999997</v>
      </c>
      <c r="I4064">
        <v>-0.2</v>
      </c>
    </row>
    <row r="4065" spans="1:9" x14ac:dyDescent="0.25">
      <c r="A4065" s="5" t="s">
        <v>302</v>
      </c>
      <c r="C4065">
        <v>16</v>
      </c>
      <c r="D4065">
        <v>178</v>
      </c>
      <c r="E4065">
        <v>7.38</v>
      </c>
      <c r="F4065">
        <v>175.83</v>
      </c>
      <c r="G4065">
        <v>7.984</v>
      </c>
      <c r="H4065">
        <v>-7.98</v>
      </c>
      <c r="I4065">
        <v>-0.2</v>
      </c>
    </row>
    <row r="4066" spans="1:9" x14ac:dyDescent="0.25">
      <c r="A4066" s="5" t="s">
        <v>303</v>
      </c>
      <c r="C4066">
        <v>16</v>
      </c>
      <c r="D4066">
        <v>177</v>
      </c>
      <c r="E4066">
        <v>7.37</v>
      </c>
      <c r="F4066">
        <v>173.74</v>
      </c>
      <c r="G4066">
        <v>8.0079999999999991</v>
      </c>
      <c r="H4066">
        <v>-7.9969999999999999</v>
      </c>
      <c r="I4066">
        <v>-0.2</v>
      </c>
    </row>
    <row r="4067" spans="1:9" x14ac:dyDescent="0.25">
      <c r="A4067" s="5" t="s">
        <v>304</v>
      </c>
      <c r="C4067">
        <v>16</v>
      </c>
      <c r="D4067">
        <v>176</v>
      </c>
      <c r="E4067">
        <v>7.36</v>
      </c>
      <c r="F4067">
        <v>171.63</v>
      </c>
      <c r="G4067">
        <v>8.032</v>
      </c>
      <c r="H4067">
        <v>-8.0129999999999999</v>
      </c>
      <c r="I4067">
        <v>-0.2</v>
      </c>
    </row>
    <row r="4068" spans="1:9" x14ac:dyDescent="0.25">
      <c r="A4068" s="5" t="s">
        <v>305</v>
      </c>
      <c r="C4068">
        <v>16</v>
      </c>
      <c r="D4068">
        <v>175</v>
      </c>
      <c r="E4068">
        <v>7.36</v>
      </c>
      <c r="F4068">
        <v>169.53</v>
      </c>
      <c r="G4068">
        <v>8.0559999999999992</v>
      </c>
      <c r="H4068">
        <v>-8.0259999999999998</v>
      </c>
      <c r="I4068">
        <v>-0.1</v>
      </c>
    </row>
    <row r="4069" spans="1:9" x14ac:dyDescent="0.25">
      <c r="A4069" s="5" t="s">
        <v>306</v>
      </c>
      <c r="C4069">
        <v>16</v>
      </c>
      <c r="D4069">
        <v>174</v>
      </c>
      <c r="E4069">
        <v>7.37</v>
      </c>
      <c r="F4069">
        <v>167.42</v>
      </c>
      <c r="G4069">
        <v>8.0790000000000006</v>
      </c>
      <c r="H4069">
        <v>-8.0350000000000001</v>
      </c>
      <c r="I4069">
        <v>-0.1</v>
      </c>
    </row>
    <row r="4070" spans="1:9" x14ac:dyDescent="0.25">
      <c r="A4070" s="5" t="s">
        <v>307</v>
      </c>
      <c r="C4070">
        <v>16</v>
      </c>
      <c r="D4070">
        <v>173</v>
      </c>
      <c r="E4070">
        <v>7.38</v>
      </c>
      <c r="F4070">
        <v>165.32</v>
      </c>
      <c r="G4070">
        <v>8.0990000000000002</v>
      </c>
      <c r="H4070">
        <v>-8.0389999999999997</v>
      </c>
      <c r="I4070">
        <v>0</v>
      </c>
    </row>
    <row r="4071" spans="1:9" x14ac:dyDescent="0.25">
      <c r="A4071" s="5" t="s">
        <v>308</v>
      </c>
      <c r="C4071">
        <v>16</v>
      </c>
      <c r="D4071">
        <v>172</v>
      </c>
      <c r="E4071">
        <v>7.41</v>
      </c>
      <c r="F4071">
        <v>163.22</v>
      </c>
      <c r="G4071">
        <v>8.1159999999999997</v>
      </c>
      <c r="H4071">
        <v>-8.0370000000000008</v>
      </c>
      <c r="I4071">
        <v>0</v>
      </c>
    </row>
    <row r="4072" spans="1:9" x14ac:dyDescent="0.25">
      <c r="A4072" s="5" t="s">
        <v>309</v>
      </c>
      <c r="C4072">
        <v>16</v>
      </c>
      <c r="D4072">
        <v>171</v>
      </c>
      <c r="E4072">
        <v>7.44</v>
      </c>
      <c r="F4072">
        <v>161.15</v>
      </c>
      <c r="G4072">
        <v>8.1289999999999996</v>
      </c>
      <c r="H4072">
        <v>-8.0289999999999999</v>
      </c>
      <c r="I4072">
        <v>0.1</v>
      </c>
    </row>
    <row r="4073" spans="1:9" x14ac:dyDescent="0.25">
      <c r="A4073" s="5" t="s">
        <v>461</v>
      </c>
      <c r="C4073">
        <v>16</v>
      </c>
      <c r="D4073">
        <v>170</v>
      </c>
      <c r="E4073">
        <v>7.48</v>
      </c>
      <c r="F4073">
        <v>159.11000000000001</v>
      </c>
      <c r="G4073">
        <v>8.1370000000000005</v>
      </c>
      <c r="H4073">
        <v>-8.0129999999999999</v>
      </c>
      <c r="I4073">
        <v>0.1</v>
      </c>
    </row>
    <row r="4074" spans="1:9" x14ac:dyDescent="0.25">
      <c r="A4074" s="5" t="s">
        <v>310</v>
      </c>
      <c r="C4074">
        <v>16</v>
      </c>
      <c r="D4074">
        <v>169</v>
      </c>
      <c r="E4074">
        <v>7.53</v>
      </c>
      <c r="F4074">
        <v>157.09</v>
      </c>
      <c r="G4074">
        <v>8.14</v>
      </c>
      <c r="H4074">
        <v>-7.99</v>
      </c>
      <c r="I4074">
        <v>0.2</v>
      </c>
    </row>
    <row r="4075" spans="1:9" x14ac:dyDescent="0.25">
      <c r="A4075" s="5" t="s">
        <v>462</v>
      </c>
      <c r="C4075">
        <v>16</v>
      </c>
      <c r="D4075">
        <v>168</v>
      </c>
      <c r="E4075">
        <v>7.58</v>
      </c>
      <c r="F4075">
        <v>155.1</v>
      </c>
      <c r="G4075">
        <v>8.141</v>
      </c>
      <c r="H4075">
        <v>-7.9630000000000001</v>
      </c>
      <c r="I4075">
        <v>0.2</v>
      </c>
    </row>
    <row r="4076" spans="1:9" x14ac:dyDescent="0.25">
      <c r="A4076" s="5" t="s">
        <v>463</v>
      </c>
      <c r="C4076">
        <v>16</v>
      </c>
      <c r="D4076">
        <v>167</v>
      </c>
      <c r="E4076">
        <v>7.64</v>
      </c>
      <c r="F4076">
        <v>153.13</v>
      </c>
      <c r="G4076">
        <v>8.1440000000000001</v>
      </c>
      <c r="H4076">
        <v>-7.9349999999999996</v>
      </c>
      <c r="I4076">
        <v>0.2</v>
      </c>
    </row>
    <row r="4077" spans="1:9" x14ac:dyDescent="0.25">
      <c r="A4077" s="5" t="s">
        <v>311</v>
      </c>
      <c r="C4077">
        <v>16</v>
      </c>
      <c r="D4077">
        <v>166</v>
      </c>
      <c r="E4077">
        <v>7.71</v>
      </c>
      <c r="F4077">
        <v>151.18</v>
      </c>
      <c r="G4077">
        <v>8.1489999999999991</v>
      </c>
      <c r="H4077">
        <v>-7.907</v>
      </c>
      <c r="I4077">
        <v>0.3</v>
      </c>
    </row>
    <row r="4078" spans="1:9" x14ac:dyDescent="0.25">
      <c r="A4078" s="5" t="s">
        <v>464</v>
      </c>
      <c r="C4078">
        <v>16</v>
      </c>
      <c r="D4078">
        <v>165</v>
      </c>
      <c r="E4078">
        <v>7.77</v>
      </c>
      <c r="F4078">
        <v>149.22999999999999</v>
      </c>
      <c r="G4078">
        <v>8.157</v>
      </c>
      <c r="H4078">
        <v>-7.8789999999999996</v>
      </c>
      <c r="I4078">
        <v>0.3</v>
      </c>
    </row>
    <row r="4079" spans="1:9" x14ac:dyDescent="0.25">
      <c r="A4079" s="5" t="s">
        <v>465</v>
      </c>
      <c r="C4079">
        <v>16</v>
      </c>
      <c r="D4079">
        <v>164</v>
      </c>
      <c r="E4079">
        <v>7.83</v>
      </c>
      <c r="F4079">
        <v>147.29</v>
      </c>
      <c r="G4079">
        <v>8.17</v>
      </c>
      <c r="H4079">
        <v>-7.8540000000000001</v>
      </c>
      <c r="I4079">
        <v>0.4</v>
      </c>
    </row>
    <row r="4080" spans="1:9" x14ac:dyDescent="0.25">
      <c r="A4080" s="5" t="s">
        <v>466</v>
      </c>
      <c r="C4080">
        <v>16</v>
      </c>
      <c r="D4080">
        <v>163</v>
      </c>
      <c r="E4080">
        <v>7.9</v>
      </c>
      <c r="F4080">
        <v>145.36000000000001</v>
      </c>
      <c r="G4080">
        <v>8.1859999999999999</v>
      </c>
      <c r="H4080">
        <v>-7.8289999999999997</v>
      </c>
      <c r="I4080">
        <v>0.4</v>
      </c>
    </row>
    <row r="4081" spans="1:9" x14ac:dyDescent="0.25">
      <c r="A4081" s="5" t="s">
        <v>467</v>
      </c>
      <c r="C4081">
        <v>16</v>
      </c>
      <c r="D4081">
        <v>162</v>
      </c>
      <c r="E4081">
        <v>7.97</v>
      </c>
      <c r="F4081">
        <v>143.44999999999999</v>
      </c>
      <c r="G4081">
        <v>8.202</v>
      </c>
      <c r="H4081">
        <v>-7.8010000000000002</v>
      </c>
      <c r="I4081">
        <v>0.5</v>
      </c>
    </row>
    <row r="4082" spans="1:9" x14ac:dyDescent="0.25">
      <c r="A4082" s="5" t="s">
        <v>468</v>
      </c>
      <c r="C4082">
        <v>16</v>
      </c>
      <c r="D4082">
        <v>161</v>
      </c>
      <c r="E4082">
        <v>8.0500000000000007</v>
      </c>
      <c r="F4082">
        <v>141.59</v>
      </c>
      <c r="G4082">
        <v>8.2140000000000004</v>
      </c>
      <c r="H4082">
        <v>-7.766</v>
      </c>
      <c r="I4082">
        <v>0.6</v>
      </c>
    </row>
    <row r="4083" spans="1:9" x14ac:dyDescent="0.25">
      <c r="A4083" s="5" t="s">
        <v>469</v>
      </c>
      <c r="C4083">
        <v>16</v>
      </c>
      <c r="D4083">
        <v>160</v>
      </c>
      <c r="E4083">
        <v>8.1300000000000008</v>
      </c>
      <c r="F4083">
        <v>139.78</v>
      </c>
      <c r="G4083">
        <v>8.2200000000000006</v>
      </c>
      <c r="H4083">
        <v>-7.7240000000000002</v>
      </c>
      <c r="I4083">
        <v>0.7</v>
      </c>
    </row>
    <row r="4084" spans="1:9" x14ac:dyDescent="0.25">
      <c r="A4084" s="5" t="s">
        <v>470</v>
      </c>
      <c r="C4084">
        <v>16</v>
      </c>
      <c r="D4084">
        <v>159</v>
      </c>
      <c r="E4084">
        <v>8.23</v>
      </c>
      <c r="F4084">
        <v>138.02000000000001</v>
      </c>
      <c r="G4084">
        <v>8.2200000000000006</v>
      </c>
      <c r="H4084">
        <v>-7.6740000000000004</v>
      </c>
      <c r="I4084">
        <v>0.8</v>
      </c>
    </row>
    <row r="4085" spans="1:9" x14ac:dyDescent="0.25">
      <c r="A4085" s="5" t="s">
        <v>471</v>
      </c>
      <c r="C4085">
        <v>16</v>
      </c>
      <c r="D4085">
        <v>158</v>
      </c>
      <c r="E4085">
        <v>8.33</v>
      </c>
      <c r="F4085">
        <v>136.32</v>
      </c>
      <c r="G4085">
        <v>8.2149999999999999</v>
      </c>
      <c r="H4085">
        <v>-7.617</v>
      </c>
      <c r="I4085">
        <v>0.9</v>
      </c>
    </row>
    <row r="4086" spans="1:9" x14ac:dyDescent="0.25">
      <c r="A4086" s="5" t="s">
        <v>472</v>
      </c>
      <c r="C4086">
        <v>16</v>
      </c>
      <c r="D4086">
        <v>157</v>
      </c>
      <c r="E4086">
        <v>8.44</v>
      </c>
      <c r="F4086">
        <v>134.66</v>
      </c>
      <c r="G4086">
        <v>8.2059999999999995</v>
      </c>
      <c r="H4086">
        <v>-7.5540000000000003</v>
      </c>
      <c r="I4086">
        <v>1</v>
      </c>
    </row>
    <row r="4087" spans="1:9" x14ac:dyDescent="0.25">
      <c r="A4087" s="5" t="s">
        <v>473</v>
      </c>
      <c r="C4087">
        <v>16</v>
      </c>
      <c r="D4087">
        <v>156</v>
      </c>
      <c r="E4087">
        <v>8.5500000000000007</v>
      </c>
      <c r="F4087">
        <v>133.05000000000001</v>
      </c>
      <c r="G4087">
        <v>8.1950000000000003</v>
      </c>
      <c r="H4087">
        <v>-7.4870000000000001</v>
      </c>
      <c r="I4087">
        <v>1.1000000000000001</v>
      </c>
    </row>
    <row r="4088" spans="1:9" x14ac:dyDescent="0.25">
      <c r="A4088" s="5" t="s">
        <v>474</v>
      </c>
      <c r="C4088">
        <v>16</v>
      </c>
      <c r="D4088">
        <v>155</v>
      </c>
      <c r="E4088">
        <v>8.66</v>
      </c>
      <c r="F4088">
        <v>131.46</v>
      </c>
      <c r="G4088">
        <v>8.1839999999999993</v>
      </c>
      <c r="H4088">
        <v>-7.4169999999999998</v>
      </c>
      <c r="I4088">
        <v>1.2</v>
      </c>
    </row>
    <row r="4089" spans="1:9" x14ac:dyDescent="0.25">
      <c r="A4089" s="5" t="s">
        <v>475</v>
      </c>
      <c r="C4089">
        <v>16</v>
      </c>
      <c r="D4089">
        <v>154</v>
      </c>
      <c r="E4089">
        <v>8.77</v>
      </c>
      <c r="F4089">
        <v>129.9</v>
      </c>
      <c r="G4089">
        <v>8.1750000000000007</v>
      </c>
      <c r="H4089">
        <v>-7.3479999999999999</v>
      </c>
      <c r="I4089">
        <v>1.3</v>
      </c>
    </row>
    <row r="4090" spans="1:9" x14ac:dyDescent="0.25">
      <c r="A4090" s="5" t="s">
        <v>476</v>
      </c>
      <c r="C4090">
        <v>16</v>
      </c>
      <c r="D4090">
        <v>153</v>
      </c>
      <c r="E4090">
        <v>8.89</v>
      </c>
      <c r="F4090">
        <v>128.34</v>
      </c>
      <c r="G4090">
        <v>8.17</v>
      </c>
      <c r="H4090">
        <v>-7.2789999999999999</v>
      </c>
      <c r="I4090">
        <v>1.4</v>
      </c>
    </row>
    <row r="4091" spans="1:9" x14ac:dyDescent="0.25">
      <c r="A4091" s="5" t="s">
        <v>477</v>
      </c>
      <c r="C4091">
        <v>16</v>
      </c>
      <c r="D4091">
        <v>152</v>
      </c>
      <c r="E4091">
        <v>9</v>
      </c>
      <c r="F4091">
        <v>126.79</v>
      </c>
      <c r="G4091">
        <v>8.1690000000000005</v>
      </c>
      <c r="H4091">
        <v>-7.2130000000000001</v>
      </c>
      <c r="I4091">
        <v>1.4</v>
      </c>
    </row>
    <row r="4092" spans="1:9" x14ac:dyDescent="0.25">
      <c r="A4092" s="5" t="s">
        <v>478</v>
      </c>
      <c r="C4092">
        <v>16</v>
      </c>
      <c r="D4092">
        <v>151</v>
      </c>
      <c r="E4092">
        <v>9.11</v>
      </c>
      <c r="F4092">
        <v>125.24</v>
      </c>
      <c r="G4092">
        <v>8.173</v>
      </c>
      <c r="H4092">
        <v>-7.1479999999999997</v>
      </c>
      <c r="I4092">
        <v>1.5</v>
      </c>
    </row>
    <row r="4093" spans="1:9" x14ac:dyDescent="0.25">
      <c r="A4093" s="5" t="s">
        <v>479</v>
      </c>
      <c r="C4093">
        <v>16</v>
      </c>
      <c r="D4093">
        <v>150</v>
      </c>
      <c r="E4093">
        <v>9.23</v>
      </c>
      <c r="F4093">
        <v>123.69</v>
      </c>
      <c r="G4093">
        <v>8.1820000000000004</v>
      </c>
      <c r="H4093">
        <v>-7.085</v>
      </c>
      <c r="I4093">
        <v>1.6</v>
      </c>
    </row>
    <row r="4094" spans="1:9" x14ac:dyDescent="0.25">
      <c r="A4094" s="5" t="s">
        <v>480</v>
      </c>
      <c r="C4094">
        <v>16</v>
      </c>
      <c r="D4094">
        <v>149</v>
      </c>
      <c r="E4094">
        <v>9.34</v>
      </c>
      <c r="F4094">
        <v>122.14</v>
      </c>
      <c r="G4094">
        <v>8.1950000000000003</v>
      </c>
      <c r="H4094">
        <v>-7.024</v>
      </c>
      <c r="I4094">
        <v>1.6</v>
      </c>
    </row>
    <row r="4095" spans="1:9" x14ac:dyDescent="0.25">
      <c r="A4095" s="5" t="s">
        <v>481</v>
      </c>
      <c r="C4095">
        <v>16</v>
      </c>
      <c r="D4095">
        <v>148</v>
      </c>
      <c r="E4095">
        <v>9.4499999999999993</v>
      </c>
      <c r="F4095">
        <v>120.59</v>
      </c>
      <c r="G4095">
        <v>8.2129999999999992</v>
      </c>
      <c r="H4095">
        <v>-6.9649999999999999</v>
      </c>
      <c r="I4095">
        <v>1.7</v>
      </c>
    </row>
    <row r="4096" spans="1:9" x14ac:dyDescent="0.25">
      <c r="A4096" s="5" t="s">
        <v>482</v>
      </c>
      <c r="C4096">
        <v>16</v>
      </c>
      <c r="D4096">
        <v>147</v>
      </c>
      <c r="E4096">
        <v>9.56</v>
      </c>
      <c r="F4096">
        <v>119.04</v>
      </c>
      <c r="G4096">
        <v>8.2360000000000007</v>
      </c>
      <c r="H4096">
        <v>-6.907</v>
      </c>
      <c r="I4096">
        <v>1.7</v>
      </c>
    </row>
    <row r="4097" spans="1:9" x14ac:dyDescent="0.25">
      <c r="A4097" s="5" t="s">
        <v>483</v>
      </c>
      <c r="C4097">
        <v>16</v>
      </c>
      <c r="D4097">
        <v>146</v>
      </c>
      <c r="E4097">
        <v>9.68</v>
      </c>
      <c r="F4097">
        <v>117.49</v>
      </c>
      <c r="G4097">
        <v>8.2629999999999999</v>
      </c>
      <c r="H4097">
        <v>-6.85</v>
      </c>
      <c r="I4097">
        <v>1.7</v>
      </c>
    </row>
    <row r="4098" spans="1:9" x14ac:dyDescent="0.25">
      <c r="A4098" s="5" t="s">
        <v>484</v>
      </c>
      <c r="C4098">
        <v>16</v>
      </c>
      <c r="D4098">
        <v>145</v>
      </c>
      <c r="E4098">
        <v>9.7899999999999991</v>
      </c>
      <c r="F4098">
        <v>115.95</v>
      </c>
      <c r="G4098">
        <v>8.2929999999999993</v>
      </c>
      <c r="H4098">
        <v>-6.7930000000000001</v>
      </c>
      <c r="I4098">
        <v>1.8</v>
      </c>
    </row>
    <row r="4099" spans="1:9" x14ac:dyDescent="0.25">
      <c r="A4099" s="5" t="s">
        <v>485</v>
      </c>
      <c r="C4099">
        <v>16</v>
      </c>
      <c r="D4099">
        <v>144</v>
      </c>
      <c r="E4099">
        <v>9.91</v>
      </c>
      <c r="F4099">
        <v>114.42</v>
      </c>
      <c r="G4099">
        <v>8.3260000000000005</v>
      </c>
      <c r="H4099">
        <v>-6.7359999999999998</v>
      </c>
      <c r="I4099">
        <v>1.8</v>
      </c>
    </row>
    <row r="4100" spans="1:9" x14ac:dyDescent="0.25">
      <c r="A4100" s="5" t="s">
        <v>486</v>
      </c>
      <c r="C4100">
        <v>16</v>
      </c>
      <c r="D4100">
        <v>143</v>
      </c>
      <c r="E4100">
        <v>10.029999999999999</v>
      </c>
      <c r="F4100">
        <v>112.9</v>
      </c>
      <c r="G4100">
        <v>8.3610000000000007</v>
      </c>
      <c r="H4100">
        <v>-6.6769999999999996</v>
      </c>
      <c r="I4100">
        <v>1.8</v>
      </c>
    </row>
    <row r="4101" spans="1:9" x14ac:dyDescent="0.25">
      <c r="A4101" s="5" t="s">
        <v>487</v>
      </c>
      <c r="C4101">
        <v>16</v>
      </c>
      <c r="D4101">
        <v>142</v>
      </c>
      <c r="E4101">
        <v>10.15</v>
      </c>
      <c r="F4101">
        <v>111.4</v>
      </c>
      <c r="G4101">
        <v>8.3970000000000002</v>
      </c>
      <c r="H4101">
        <v>-6.617</v>
      </c>
      <c r="I4101">
        <v>1.9</v>
      </c>
    </row>
    <row r="4102" spans="1:9" x14ac:dyDescent="0.25">
      <c r="A4102" s="5" t="s">
        <v>488</v>
      </c>
      <c r="C4102">
        <v>16</v>
      </c>
      <c r="D4102">
        <v>141</v>
      </c>
      <c r="E4102">
        <v>10.28</v>
      </c>
      <c r="F4102">
        <v>109.92</v>
      </c>
      <c r="G4102">
        <v>8.4339999999999993</v>
      </c>
      <c r="H4102">
        <v>-6.5540000000000003</v>
      </c>
      <c r="I4102">
        <v>1.9</v>
      </c>
    </row>
    <row r="4103" spans="1:9" x14ac:dyDescent="0.25">
      <c r="A4103" s="5" t="s">
        <v>489</v>
      </c>
      <c r="C4103">
        <v>16</v>
      </c>
      <c r="D4103">
        <v>140</v>
      </c>
      <c r="E4103">
        <v>10.4</v>
      </c>
      <c r="F4103">
        <v>108.45</v>
      </c>
      <c r="G4103">
        <v>8.4700000000000006</v>
      </c>
      <c r="H4103">
        <v>-6.4889999999999999</v>
      </c>
      <c r="I4103">
        <v>1.9</v>
      </c>
    </row>
    <row r="4104" spans="1:9" x14ac:dyDescent="0.25">
      <c r="A4104" s="5" t="s">
        <v>490</v>
      </c>
      <c r="C4104">
        <v>16</v>
      </c>
      <c r="D4104">
        <v>139</v>
      </c>
      <c r="E4104">
        <v>10.53</v>
      </c>
      <c r="F4104">
        <v>107.01</v>
      </c>
      <c r="G4104">
        <v>8.5069999999999997</v>
      </c>
      <c r="H4104">
        <v>-6.4210000000000003</v>
      </c>
      <c r="I4104">
        <v>2</v>
      </c>
    </row>
    <row r="4105" spans="1:9" x14ac:dyDescent="0.25">
      <c r="A4105" s="5" t="s">
        <v>491</v>
      </c>
      <c r="C4105">
        <v>16</v>
      </c>
      <c r="D4105">
        <v>138</v>
      </c>
      <c r="E4105">
        <v>10.67</v>
      </c>
      <c r="F4105">
        <v>105.6</v>
      </c>
      <c r="G4105">
        <v>8.5440000000000005</v>
      </c>
      <c r="H4105">
        <v>-6.35</v>
      </c>
      <c r="I4105">
        <v>2</v>
      </c>
    </row>
    <row r="4106" spans="1:9" x14ac:dyDescent="0.25">
      <c r="A4106" s="5" t="s">
        <v>492</v>
      </c>
      <c r="C4106">
        <v>16</v>
      </c>
      <c r="D4106">
        <v>137</v>
      </c>
      <c r="E4106">
        <v>10.8</v>
      </c>
      <c r="F4106">
        <v>104.2</v>
      </c>
      <c r="G4106">
        <v>8.5809999999999995</v>
      </c>
      <c r="H4106">
        <v>-6.2759999999999998</v>
      </c>
      <c r="I4106">
        <v>2.1</v>
      </c>
    </row>
    <row r="4107" spans="1:9" x14ac:dyDescent="0.25">
      <c r="A4107" s="5" t="s">
        <v>493</v>
      </c>
      <c r="C4107">
        <v>16</v>
      </c>
      <c r="D4107">
        <v>136</v>
      </c>
      <c r="E4107">
        <v>10.94</v>
      </c>
      <c r="F4107">
        <v>102.83</v>
      </c>
      <c r="G4107">
        <v>8.6170000000000009</v>
      </c>
      <c r="H4107">
        <v>-6.1989999999999998</v>
      </c>
      <c r="I4107">
        <v>2.1</v>
      </c>
    </row>
    <row r="4108" spans="1:9" x14ac:dyDescent="0.25">
      <c r="A4108" s="5" t="s">
        <v>494</v>
      </c>
      <c r="C4108">
        <v>16</v>
      </c>
      <c r="D4108">
        <v>135</v>
      </c>
      <c r="E4108">
        <v>11.08</v>
      </c>
      <c r="F4108">
        <v>101.48</v>
      </c>
      <c r="G4108">
        <v>8.6539999999999999</v>
      </c>
      <c r="H4108">
        <v>-6.1189999999999998</v>
      </c>
      <c r="I4108">
        <v>2.1</v>
      </c>
    </row>
    <row r="4109" spans="1:9" x14ac:dyDescent="0.25">
      <c r="A4109" s="5" t="s">
        <v>495</v>
      </c>
      <c r="C4109">
        <v>16</v>
      </c>
      <c r="D4109">
        <v>172.7</v>
      </c>
      <c r="E4109">
        <v>7.39</v>
      </c>
      <c r="F4109">
        <v>164.78</v>
      </c>
      <c r="G4109">
        <v>8.1039999999999992</v>
      </c>
      <c r="H4109">
        <v>-8.0389999999999997</v>
      </c>
      <c r="I4109">
        <v>0</v>
      </c>
    </row>
    <row r="4110" spans="1:9" x14ac:dyDescent="0.25">
      <c r="A4110" s="5" t="s">
        <v>496</v>
      </c>
      <c r="C4110">
        <v>16</v>
      </c>
      <c r="D4110">
        <v>35</v>
      </c>
      <c r="E4110">
        <v>21.76</v>
      </c>
      <c r="F4110">
        <v>21.88</v>
      </c>
      <c r="G4110">
        <v>7.7450000000000001</v>
      </c>
      <c r="H4110">
        <v>6.3460000000000001</v>
      </c>
      <c r="I4110">
        <v>20.6</v>
      </c>
    </row>
    <row r="4111" spans="1:9" x14ac:dyDescent="0.25">
      <c r="A4111" s="5" t="s">
        <v>317</v>
      </c>
      <c r="C4111">
        <v>16</v>
      </c>
      <c r="D4111">
        <v>180</v>
      </c>
      <c r="E4111">
        <v>7.62</v>
      </c>
      <c r="F4111">
        <v>180</v>
      </c>
      <c r="G4111">
        <v>8.18</v>
      </c>
      <c r="H4111">
        <v>-8.18</v>
      </c>
      <c r="I4111">
        <v>0.3</v>
      </c>
    </row>
    <row r="4112" spans="1:9" x14ac:dyDescent="0.25">
      <c r="A4112" s="5" t="s">
        <v>318</v>
      </c>
      <c r="C4112">
        <v>16</v>
      </c>
      <c r="D4112">
        <v>165</v>
      </c>
      <c r="E4112">
        <v>7.81</v>
      </c>
      <c r="F4112">
        <v>148.41</v>
      </c>
      <c r="G4112">
        <v>8.6140000000000008</v>
      </c>
      <c r="H4112">
        <v>-8.32</v>
      </c>
      <c r="I4112">
        <v>1.2</v>
      </c>
    </row>
    <row r="4113" spans="1:9" x14ac:dyDescent="0.25">
      <c r="A4113" s="5" t="s">
        <v>319</v>
      </c>
      <c r="C4113">
        <v>16</v>
      </c>
      <c r="D4113">
        <v>150</v>
      </c>
      <c r="E4113">
        <v>8.8800000000000008</v>
      </c>
      <c r="F4113">
        <v>117.24</v>
      </c>
      <c r="G4113">
        <v>9.6210000000000004</v>
      </c>
      <c r="H4113">
        <v>-8.3320000000000007</v>
      </c>
      <c r="I4113">
        <v>2.5</v>
      </c>
    </row>
    <row r="4114" spans="1:9" x14ac:dyDescent="0.25">
      <c r="A4114" s="5" t="s">
        <v>320</v>
      </c>
      <c r="C4114">
        <v>16</v>
      </c>
      <c r="D4114">
        <v>135</v>
      </c>
      <c r="E4114">
        <v>11.17</v>
      </c>
      <c r="F4114">
        <v>88.64</v>
      </c>
      <c r="G4114">
        <v>11.426</v>
      </c>
      <c r="H4114">
        <v>-8.08</v>
      </c>
      <c r="I4114">
        <v>6.6</v>
      </c>
    </row>
    <row r="4115" spans="1:9" x14ac:dyDescent="0.25">
      <c r="A4115" s="5" t="s">
        <v>321</v>
      </c>
      <c r="C4115">
        <v>16</v>
      </c>
      <c r="D4115">
        <v>120</v>
      </c>
      <c r="E4115">
        <v>14.03</v>
      </c>
      <c r="F4115">
        <v>73.290000000000006</v>
      </c>
      <c r="G4115">
        <v>11.632999999999999</v>
      </c>
      <c r="H4115">
        <v>-5.8170000000000002</v>
      </c>
      <c r="I4115">
        <v>20.6</v>
      </c>
    </row>
    <row r="4116" spans="1:9" x14ac:dyDescent="0.25">
      <c r="A4116" s="5" t="s">
        <v>322</v>
      </c>
      <c r="C4116">
        <v>16</v>
      </c>
      <c r="D4116">
        <v>110</v>
      </c>
      <c r="E4116">
        <v>15.77</v>
      </c>
      <c r="F4116">
        <v>67.010000000000005</v>
      </c>
      <c r="G4116">
        <v>11.185</v>
      </c>
      <c r="H4116">
        <v>-3.8250000000000002</v>
      </c>
      <c r="I4116">
        <v>20.8</v>
      </c>
    </row>
    <row r="4117" spans="1:9" x14ac:dyDescent="0.25">
      <c r="A4117" s="5" t="s">
        <v>323</v>
      </c>
      <c r="C4117">
        <v>16</v>
      </c>
      <c r="D4117">
        <v>90</v>
      </c>
      <c r="E4117">
        <v>18.3</v>
      </c>
      <c r="F4117">
        <v>54.32</v>
      </c>
      <c r="G4117">
        <v>10.226000000000001</v>
      </c>
      <c r="H4117">
        <v>0</v>
      </c>
      <c r="I4117">
        <v>20.7</v>
      </c>
    </row>
    <row r="4118" spans="1:9" x14ac:dyDescent="0.25">
      <c r="A4118" s="5" t="s">
        <v>324</v>
      </c>
      <c r="C4118">
        <v>16</v>
      </c>
      <c r="D4118">
        <v>80</v>
      </c>
      <c r="E4118">
        <v>19.329999999999998</v>
      </c>
      <c r="F4118">
        <v>48.34</v>
      </c>
      <c r="G4118">
        <v>9.7669999999999995</v>
      </c>
      <c r="H4118">
        <v>1.696</v>
      </c>
      <c r="I4118">
        <v>20.7</v>
      </c>
    </row>
    <row r="4119" spans="1:9" x14ac:dyDescent="0.25">
      <c r="A4119" s="5" t="s">
        <v>325</v>
      </c>
      <c r="C4119">
        <v>16</v>
      </c>
      <c r="D4119">
        <v>75</v>
      </c>
      <c r="E4119">
        <v>19.8</v>
      </c>
      <c r="F4119">
        <v>45.4</v>
      </c>
      <c r="G4119">
        <v>9.5470000000000006</v>
      </c>
      <c r="H4119">
        <v>2.4710000000000001</v>
      </c>
      <c r="I4119">
        <v>20.7</v>
      </c>
    </row>
    <row r="4120" spans="1:9" x14ac:dyDescent="0.25">
      <c r="A4120" s="5" t="s">
        <v>326</v>
      </c>
      <c r="C4120">
        <v>16</v>
      </c>
      <c r="D4120">
        <v>70</v>
      </c>
      <c r="E4120">
        <v>20.23</v>
      </c>
      <c r="F4120">
        <v>42.48</v>
      </c>
      <c r="G4120">
        <v>9.3230000000000004</v>
      </c>
      <c r="H4120">
        <v>3.1890000000000001</v>
      </c>
      <c r="I4120">
        <v>20.7</v>
      </c>
    </row>
    <row r="4121" spans="1:9" x14ac:dyDescent="0.25">
      <c r="A4121" s="5" t="s">
        <v>327</v>
      </c>
      <c r="C4121">
        <v>16</v>
      </c>
      <c r="D4121">
        <v>60</v>
      </c>
      <c r="E4121">
        <v>20.94</v>
      </c>
      <c r="F4121">
        <v>36.74</v>
      </c>
      <c r="G4121">
        <v>8.8320000000000007</v>
      </c>
      <c r="H4121">
        <v>4.4160000000000004</v>
      </c>
      <c r="I4121">
        <v>20.8</v>
      </c>
    </row>
    <row r="4122" spans="1:9" x14ac:dyDescent="0.25">
      <c r="A4122" s="5" t="s">
        <v>497</v>
      </c>
      <c r="C4122">
        <v>16</v>
      </c>
      <c r="D4122">
        <v>156.1</v>
      </c>
      <c r="E4122">
        <v>8.3000000000000007</v>
      </c>
      <c r="F4122">
        <v>129.58000000000001</v>
      </c>
      <c r="G4122">
        <v>9.1649999999999991</v>
      </c>
      <c r="H4122">
        <v>-8.3810000000000002</v>
      </c>
      <c r="I4122">
        <v>1.8</v>
      </c>
    </row>
    <row r="4123" spans="1:9" x14ac:dyDescent="0.25">
      <c r="A4123" s="5" t="s">
        <v>328</v>
      </c>
      <c r="C4123">
        <v>16</v>
      </c>
      <c r="D4123">
        <v>180</v>
      </c>
      <c r="E4123">
        <v>7.63</v>
      </c>
      <c r="F4123">
        <v>180</v>
      </c>
      <c r="G4123">
        <v>7.7270000000000003</v>
      </c>
      <c r="H4123">
        <v>-7.7270000000000003</v>
      </c>
      <c r="I4123">
        <v>0.4</v>
      </c>
    </row>
    <row r="4124" spans="1:9" x14ac:dyDescent="0.25">
      <c r="A4124" s="5" t="s">
        <v>329</v>
      </c>
      <c r="C4124">
        <v>16</v>
      </c>
      <c r="D4124">
        <v>165</v>
      </c>
      <c r="E4124">
        <v>7.96</v>
      </c>
      <c r="F4124">
        <v>150.03</v>
      </c>
      <c r="G4124">
        <v>7.9409999999999998</v>
      </c>
      <c r="H4124">
        <v>-7.67</v>
      </c>
      <c r="I4124">
        <v>1.1000000000000001</v>
      </c>
    </row>
    <row r="4125" spans="1:9" x14ac:dyDescent="0.25">
      <c r="A4125" s="5" t="s">
        <v>334</v>
      </c>
      <c r="C4125">
        <v>16</v>
      </c>
      <c r="D4125">
        <v>150</v>
      </c>
      <c r="E4125">
        <v>9.1199999999999992</v>
      </c>
      <c r="F4125">
        <v>122.65</v>
      </c>
      <c r="G4125">
        <v>8.3819999999999997</v>
      </c>
      <c r="H4125">
        <v>-7.2590000000000003</v>
      </c>
      <c r="I4125">
        <v>1.7</v>
      </c>
    </row>
    <row r="4126" spans="1:9" x14ac:dyDescent="0.25">
      <c r="A4126" s="5" t="s">
        <v>349</v>
      </c>
      <c r="C4126">
        <v>16</v>
      </c>
      <c r="D4126">
        <v>135</v>
      </c>
      <c r="E4126">
        <v>11.02</v>
      </c>
      <c r="F4126">
        <v>99.74</v>
      </c>
      <c r="G4126">
        <v>8.9949999999999992</v>
      </c>
      <c r="H4126">
        <v>-6.36</v>
      </c>
      <c r="I4126">
        <v>2.4</v>
      </c>
    </row>
    <row r="4127" spans="1:9" x14ac:dyDescent="0.25">
      <c r="A4127" s="5" t="s">
        <v>364</v>
      </c>
      <c r="C4127">
        <v>16</v>
      </c>
      <c r="D4127">
        <v>120</v>
      </c>
      <c r="E4127">
        <v>13.49</v>
      </c>
      <c r="F4127">
        <v>80.16</v>
      </c>
      <c r="G4127">
        <v>9.9770000000000003</v>
      </c>
      <c r="H4127">
        <v>-4.9880000000000004</v>
      </c>
      <c r="I4127">
        <v>3.7</v>
      </c>
    </row>
    <row r="4128" spans="1:9" x14ac:dyDescent="0.25">
      <c r="A4128" s="5" t="s">
        <v>374</v>
      </c>
      <c r="C4128">
        <v>16</v>
      </c>
      <c r="D4128">
        <v>110</v>
      </c>
      <c r="E4128">
        <v>15.47</v>
      </c>
      <c r="F4128">
        <v>68.290000000000006</v>
      </c>
      <c r="G4128">
        <v>10.896000000000001</v>
      </c>
      <c r="H4128">
        <v>-3.7269999999999999</v>
      </c>
      <c r="I4128">
        <v>9.5</v>
      </c>
    </row>
    <row r="4129" spans="1:9" x14ac:dyDescent="0.25">
      <c r="A4129" s="5" t="s">
        <v>394</v>
      </c>
      <c r="C4129">
        <v>16</v>
      </c>
      <c r="D4129">
        <v>90</v>
      </c>
      <c r="E4129">
        <v>18.190000000000001</v>
      </c>
      <c r="F4129">
        <v>52.81</v>
      </c>
      <c r="G4129">
        <v>10.568</v>
      </c>
      <c r="H4129">
        <v>0</v>
      </c>
      <c r="I4129">
        <v>20.399999999999999</v>
      </c>
    </row>
    <row r="4130" spans="1:9" x14ac:dyDescent="0.25">
      <c r="A4130" s="5" t="s">
        <v>404</v>
      </c>
      <c r="C4130">
        <v>16</v>
      </c>
      <c r="D4130">
        <v>80</v>
      </c>
      <c r="E4130">
        <v>19.23</v>
      </c>
      <c r="F4130">
        <v>46.95</v>
      </c>
      <c r="G4130">
        <v>10.138</v>
      </c>
      <c r="H4130">
        <v>1.7609999999999999</v>
      </c>
      <c r="I4130">
        <v>20.3</v>
      </c>
    </row>
    <row r="4131" spans="1:9" x14ac:dyDescent="0.25">
      <c r="A4131" s="5" t="s">
        <v>409</v>
      </c>
      <c r="C4131">
        <v>16</v>
      </c>
      <c r="D4131">
        <v>75</v>
      </c>
      <c r="E4131">
        <v>19.68</v>
      </c>
      <c r="F4131">
        <v>44.07</v>
      </c>
      <c r="G4131">
        <v>9.9220000000000006</v>
      </c>
      <c r="H4131">
        <v>2.5680000000000001</v>
      </c>
      <c r="I4131">
        <v>20.3</v>
      </c>
    </row>
    <row r="4132" spans="1:9" x14ac:dyDescent="0.25">
      <c r="A4132" s="5" t="s">
        <v>414</v>
      </c>
      <c r="C4132">
        <v>16</v>
      </c>
      <c r="D4132">
        <v>70</v>
      </c>
      <c r="E4132">
        <v>20.100000000000001</v>
      </c>
      <c r="F4132">
        <v>41.21</v>
      </c>
      <c r="G4132">
        <v>9.7119999999999997</v>
      </c>
      <c r="H4132">
        <v>3.3220000000000001</v>
      </c>
      <c r="I4132">
        <v>20.3</v>
      </c>
    </row>
    <row r="4133" spans="1:9" x14ac:dyDescent="0.25">
      <c r="A4133" s="5" t="s">
        <v>424</v>
      </c>
      <c r="C4133">
        <v>16</v>
      </c>
      <c r="D4133">
        <v>60</v>
      </c>
      <c r="E4133">
        <v>20.8</v>
      </c>
      <c r="F4133">
        <v>35.53</v>
      </c>
      <c r="G4133">
        <v>9.2850000000000001</v>
      </c>
      <c r="H4133">
        <v>4.6420000000000003</v>
      </c>
      <c r="I4133">
        <v>20.3</v>
      </c>
    </row>
    <row r="4134" spans="1:9" x14ac:dyDescent="0.25">
      <c r="A4134" s="5" t="s">
        <v>432</v>
      </c>
      <c r="C4134">
        <v>16</v>
      </c>
      <c r="D4134">
        <v>52</v>
      </c>
      <c r="E4134">
        <v>21.2</v>
      </c>
      <c r="F4134">
        <v>31.06</v>
      </c>
      <c r="G4134">
        <v>8.8979999999999997</v>
      </c>
      <c r="H4134">
        <v>5.4779999999999998</v>
      </c>
      <c r="I4134">
        <v>20.3</v>
      </c>
    </row>
    <row r="4135" spans="1:9" x14ac:dyDescent="0.25">
      <c r="A4135" s="5" t="s">
        <v>498</v>
      </c>
      <c r="C4135">
        <v>16</v>
      </c>
      <c r="D4135">
        <v>175.1</v>
      </c>
      <c r="E4135">
        <v>7.65</v>
      </c>
      <c r="F4135">
        <v>170.03</v>
      </c>
      <c r="G4135">
        <v>7.766</v>
      </c>
      <c r="H4135">
        <v>-7.7370000000000001</v>
      </c>
      <c r="I4135">
        <v>0.7</v>
      </c>
    </row>
    <row r="4136" spans="1:9" x14ac:dyDescent="0.25">
      <c r="A4136" s="5" t="s">
        <v>312</v>
      </c>
      <c r="C4136">
        <v>16</v>
      </c>
      <c r="D4136">
        <v>180</v>
      </c>
      <c r="E4136">
        <v>7.41</v>
      </c>
      <c r="F4136">
        <v>180</v>
      </c>
      <c r="G4136">
        <v>7.9450000000000003</v>
      </c>
      <c r="H4136">
        <v>-7.9450000000000003</v>
      </c>
      <c r="I4136">
        <v>-0.2</v>
      </c>
    </row>
    <row r="4137" spans="1:9" x14ac:dyDescent="0.25">
      <c r="A4137" s="5" t="s">
        <v>499</v>
      </c>
      <c r="C4137">
        <v>16</v>
      </c>
      <c r="D4137">
        <v>165</v>
      </c>
      <c r="E4137">
        <v>7.77</v>
      </c>
      <c r="F4137">
        <v>149.22999999999999</v>
      </c>
      <c r="G4137">
        <v>8.157</v>
      </c>
      <c r="H4137">
        <v>-7.8789999999999996</v>
      </c>
      <c r="I4137">
        <v>0.3</v>
      </c>
    </row>
    <row r="4138" spans="1:9" x14ac:dyDescent="0.25">
      <c r="A4138" s="5" t="s">
        <v>500</v>
      </c>
      <c r="C4138">
        <v>16</v>
      </c>
      <c r="D4138">
        <v>150</v>
      </c>
      <c r="E4138">
        <v>9.23</v>
      </c>
      <c r="F4138">
        <v>123.69</v>
      </c>
      <c r="G4138">
        <v>8.1820000000000004</v>
      </c>
      <c r="H4138">
        <v>-7.085</v>
      </c>
      <c r="I4138">
        <v>1.6</v>
      </c>
    </row>
    <row r="4139" spans="1:9" x14ac:dyDescent="0.25">
      <c r="A4139" s="5" t="s">
        <v>494</v>
      </c>
      <c r="C4139">
        <v>16</v>
      </c>
      <c r="D4139">
        <v>135</v>
      </c>
      <c r="E4139">
        <v>11.08</v>
      </c>
      <c r="F4139">
        <v>101.48</v>
      </c>
      <c r="G4139">
        <v>8.6539999999999999</v>
      </c>
      <c r="H4139">
        <v>-6.1189999999999998</v>
      </c>
      <c r="I4139">
        <v>2.1</v>
      </c>
    </row>
    <row r="4140" spans="1:9" x14ac:dyDescent="0.25">
      <c r="A4140" s="5" t="s">
        <v>313</v>
      </c>
      <c r="C4140">
        <v>16</v>
      </c>
      <c r="D4140">
        <v>172.7</v>
      </c>
      <c r="E4140">
        <v>7.39</v>
      </c>
      <c r="F4140">
        <v>164.76</v>
      </c>
      <c r="G4140">
        <v>8.1039999999999992</v>
      </c>
      <c r="H4140">
        <v>-8.0389999999999997</v>
      </c>
      <c r="I4140">
        <v>0</v>
      </c>
    </row>
    <row r="4141" spans="1:9" x14ac:dyDescent="0.25">
      <c r="A4141" s="5" t="s">
        <v>496</v>
      </c>
      <c r="C4141">
        <v>16</v>
      </c>
      <c r="D4141">
        <v>35</v>
      </c>
      <c r="E4141">
        <v>21.76</v>
      </c>
      <c r="F4141">
        <v>21.88</v>
      </c>
      <c r="G4141">
        <v>7.7450000000000001</v>
      </c>
      <c r="H4141">
        <v>6.3460000000000001</v>
      </c>
      <c r="I4141">
        <v>20.6</v>
      </c>
    </row>
    <row r="4142" spans="1:9" x14ac:dyDescent="0.25">
      <c r="A4142" s="5" t="s">
        <v>200</v>
      </c>
    </row>
    <row r="4143" spans="1:9" x14ac:dyDescent="0.25">
      <c r="A4143" s="5" t="s">
        <v>266</v>
      </c>
      <c r="C4143" t="s">
        <v>194</v>
      </c>
      <c r="D4143" t="s">
        <v>104</v>
      </c>
      <c r="E4143" t="s">
        <v>105</v>
      </c>
      <c r="F4143" t="s">
        <v>106</v>
      </c>
      <c r="G4143" t="s">
        <v>205</v>
      </c>
      <c r="H4143" t="s">
        <v>108</v>
      </c>
      <c r="I4143" t="s">
        <v>206</v>
      </c>
    </row>
    <row r="4144" spans="1:9" x14ac:dyDescent="0.25">
      <c r="A4144" s="5" t="s">
        <v>200</v>
      </c>
    </row>
    <row r="4145" spans="1:9" x14ac:dyDescent="0.25">
      <c r="A4145" s="5" t="s">
        <v>501</v>
      </c>
      <c r="C4145">
        <v>24</v>
      </c>
      <c r="D4145">
        <v>180</v>
      </c>
      <c r="E4145">
        <v>12.78</v>
      </c>
      <c r="F4145">
        <v>180</v>
      </c>
      <c r="G4145">
        <v>10.925000000000001</v>
      </c>
      <c r="H4145">
        <v>-10.925000000000001</v>
      </c>
      <c r="I4145">
        <v>0.6</v>
      </c>
    </row>
    <row r="4146" spans="1:9" x14ac:dyDescent="0.25">
      <c r="A4146" s="5" t="s">
        <v>502</v>
      </c>
      <c r="C4146">
        <v>24</v>
      </c>
      <c r="D4146">
        <v>179</v>
      </c>
      <c r="E4146">
        <v>12.76</v>
      </c>
      <c r="F4146">
        <v>178.14</v>
      </c>
      <c r="G4146">
        <v>10.944000000000001</v>
      </c>
      <c r="H4146">
        <v>-10.943</v>
      </c>
      <c r="I4146">
        <v>0.7</v>
      </c>
    </row>
    <row r="4147" spans="1:9" x14ac:dyDescent="0.25">
      <c r="A4147" s="5" t="s">
        <v>503</v>
      </c>
      <c r="C4147">
        <v>24</v>
      </c>
      <c r="D4147">
        <v>178</v>
      </c>
      <c r="E4147">
        <v>12.75</v>
      </c>
      <c r="F4147">
        <v>176.28</v>
      </c>
      <c r="G4147">
        <v>10.968999999999999</v>
      </c>
      <c r="H4147">
        <v>-10.962</v>
      </c>
      <c r="I4147">
        <v>0.8</v>
      </c>
    </row>
    <row r="4148" spans="1:9" x14ac:dyDescent="0.25">
      <c r="A4148" s="5" t="s">
        <v>504</v>
      </c>
      <c r="C4148">
        <v>24</v>
      </c>
      <c r="D4148">
        <v>177</v>
      </c>
      <c r="E4148">
        <v>12.74</v>
      </c>
      <c r="F4148">
        <v>174.41</v>
      </c>
      <c r="G4148">
        <v>10.997999999999999</v>
      </c>
      <c r="H4148">
        <v>-10.983000000000001</v>
      </c>
      <c r="I4148">
        <v>0.9</v>
      </c>
    </row>
    <row r="4149" spans="1:9" x14ac:dyDescent="0.25">
      <c r="A4149" s="5" t="s">
        <v>505</v>
      </c>
      <c r="C4149">
        <v>24</v>
      </c>
      <c r="D4149">
        <v>176</v>
      </c>
      <c r="E4149">
        <v>12.72</v>
      </c>
      <c r="F4149">
        <v>172.53</v>
      </c>
      <c r="G4149">
        <v>11.032</v>
      </c>
      <c r="H4149">
        <v>-11.005000000000001</v>
      </c>
      <c r="I4149">
        <v>1</v>
      </c>
    </row>
    <row r="4150" spans="1:9" x14ac:dyDescent="0.25">
      <c r="A4150" s="5" t="s">
        <v>506</v>
      </c>
      <c r="C4150">
        <v>24</v>
      </c>
      <c r="D4150">
        <v>175</v>
      </c>
      <c r="E4150">
        <v>12.71</v>
      </c>
      <c r="F4150">
        <v>170.65</v>
      </c>
      <c r="G4150">
        <v>11.071</v>
      </c>
      <c r="H4150">
        <v>-11.029</v>
      </c>
      <c r="I4150">
        <v>1.1000000000000001</v>
      </c>
    </row>
    <row r="4151" spans="1:9" x14ac:dyDescent="0.25">
      <c r="A4151" s="5" t="s">
        <v>507</v>
      </c>
      <c r="C4151">
        <v>24</v>
      </c>
      <c r="D4151">
        <v>174</v>
      </c>
      <c r="E4151">
        <v>12.7</v>
      </c>
      <c r="F4151">
        <v>168.75</v>
      </c>
      <c r="G4151">
        <v>11.116</v>
      </c>
      <c r="H4151">
        <v>-11.055</v>
      </c>
      <c r="I4151">
        <v>1.2</v>
      </c>
    </row>
    <row r="4152" spans="1:9" x14ac:dyDescent="0.25">
      <c r="A4152" s="5" t="s">
        <v>508</v>
      </c>
      <c r="C4152">
        <v>24</v>
      </c>
      <c r="D4152">
        <v>173</v>
      </c>
      <c r="E4152">
        <v>12.7</v>
      </c>
      <c r="F4152">
        <v>166.85</v>
      </c>
      <c r="G4152">
        <v>11.166</v>
      </c>
      <c r="H4152">
        <v>-11.083</v>
      </c>
      <c r="I4152">
        <v>1.3</v>
      </c>
    </row>
    <row r="4153" spans="1:9" x14ac:dyDescent="0.25">
      <c r="A4153" s="5" t="s">
        <v>509</v>
      </c>
      <c r="C4153">
        <v>24</v>
      </c>
      <c r="D4153">
        <v>172</v>
      </c>
      <c r="E4153">
        <v>12.69</v>
      </c>
      <c r="F4153">
        <v>164.93</v>
      </c>
      <c r="G4153">
        <v>11.221</v>
      </c>
      <c r="H4153">
        <v>-11.112</v>
      </c>
      <c r="I4153">
        <v>1.4</v>
      </c>
    </row>
    <row r="4154" spans="1:9" x14ac:dyDescent="0.25">
      <c r="A4154" s="5" t="s">
        <v>510</v>
      </c>
      <c r="C4154">
        <v>24</v>
      </c>
      <c r="D4154">
        <v>171</v>
      </c>
      <c r="E4154">
        <v>12.68</v>
      </c>
      <c r="F4154">
        <v>163</v>
      </c>
      <c r="G4154">
        <v>11.282999999999999</v>
      </c>
      <c r="H4154">
        <v>-11.144</v>
      </c>
      <c r="I4154">
        <v>1.4</v>
      </c>
    </row>
    <row r="4155" spans="1:9" x14ac:dyDescent="0.25">
      <c r="A4155" s="5" t="s">
        <v>511</v>
      </c>
      <c r="C4155">
        <v>24</v>
      </c>
      <c r="D4155">
        <v>170</v>
      </c>
      <c r="E4155">
        <v>12.68</v>
      </c>
      <c r="F4155">
        <v>161.06</v>
      </c>
      <c r="G4155">
        <v>11.35</v>
      </c>
      <c r="H4155">
        <v>-11.178000000000001</v>
      </c>
      <c r="I4155">
        <v>1.5</v>
      </c>
    </row>
    <row r="4156" spans="1:9" x14ac:dyDescent="0.25">
      <c r="A4156" s="5" t="s">
        <v>512</v>
      </c>
      <c r="C4156">
        <v>24</v>
      </c>
      <c r="D4156">
        <v>169</v>
      </c>
      <c r="E4156">
        <v>12.68</v>
      </c>
      <c r="F4156">
        <v>159.11000000000001</v>
      </c>
      <c r="G4156">
        <v>11.423999999999999</v>
      </c>
      <c r="H4156">
        <v>-11.214</v>
      </c>
      <c r="I4156">
        <v>1.6</v>
      </c>
    </row>
    <row r="4157" spans="1:9" x14ac:dyDescent="0.25">
      <c r="A4157" s="5" t="s">
        <v>513</v>
      </c>
      <c r="C4157">
        <v>24</v>
      </c>
      <c r="D4157">
        <v>168</v>
      </c>
      <c r="E4157">
        <v>12.68</v>
      </c>
      <c r="F4157">
        <v>157.13</v>
      </c>
      <c r="G4157">
        <v>11.504</v>
      </c>
      <c r="H4157">
        <v>-11.252000000000001</v>
      </c>
      <c r="I4157">
        <v>1.7</v>
      </c>
    </row>
    <row r="4158" spans="1:9" x14ac:dyDescent="0.25">
      <c r="A4158" s="5" t="s">
        <v>514</v>
      </c>
      <c r="C4158">
        <v>24</v>
      </c>
      <c r="D4158">
        <v>167</v>
      </c>
      <c r="E4158">
        <v>12.68</v>
      </c>
      <c r="F4158">
        <v>155.13999999999999</v>
      </c>
      <c r="G4158">
        <v>11.590999999999999</v>
      </c>
      <c r="H4158">
        <v>-11.294</v>
      </c>
      <c r="I4158">
        <v>1.8</v>
      </c>
    </row>
    <row r="4159" spans="1:9" x14ac:dyDescent="0.25">
      <c r="A4159" s="5" t="s">
        <v>515</v>
      </c>
      <c r="C4159">
        <v>24</v>
      </c>
      <c r="D4159">
        <v>166</v>
      </c>
      <c r="E4159">
        <v>12.68</v>
      </c>
      <c r="F4159">
        <v>153.13</v>
      </c>
      <c r="G4159">
        <v>11.685</v>
      </c>
      <c r="H4159">
        <v>-11.337999999999999</v>
      </c>
      <c r="I4159">
        <v>1.9</v>
      </c>
    </row>
    <row r="4160" spans="1:9" x14ac:dyDescent="0.25">
      <c r="A4160" s="5" t="s">
        <v>516</v>
      </c>
      <c r="C4160">
        <v>24</v>
      </c>
      <c r="D4160">
        <v>165</v>
      </c>
      <c r="E4160">
        <v>12.69</v>
      </c>
      <c r="F4160">
        <v>151.1</v>
      </c>
      <c r="G4160">
        <v>11.787000000000001</v>
      </c>
      <c r="H4160">
        <v>-11.385999999999999</v>
      </c>
      <c r="I4160">
        <v>2</v>
      </c>
    </row>
    <row r="4161" spans="1:9" x14ac:dyDescent="0.25">
      <c r="A4161" s="5" t="s">
        <v>517</v>
      </c>
      <c r="C4161">
        <v>24</v>
      </c>
      <c r="D4161">
        <v>164</v>
      </c>
      <c r="E4161">
        <v>12.7</v>
      </c>
      <c r="F4161">
        <v>149.05000000000001</v>
      </c>
      <c r="G4161">
        <v>11.897</v>
      </c>
      <c r="H4161">
        <v>-11.436</v>
      </c>
      <c r="I4161">
        <v>2.1</v>
      </c>
    </row>
    <row r="4162" spans="1:9" x14ac:dyDescent="0.25">
      <c r="A4162" s="5" t="s">
        <v>518</v>
      </c>
      <c r="C4162">
        <v>24</v>
      </c>
      <c r="D4162">
        <v>163</v>
      </c>
      <c r="E4162">
        <v>12.71</v>
      </c>
      <c r="F4162">
        <v>146.97</v>
      </c>
      <c r="G4162">
        <v>12.013999999999999</v>
      </c>
      <c r="H4162">
        <v>-11.489000000000001</v>
      </c>
      <c r="I4162">
        <v>2.2000000000000002</v>
      </c>
    </row>
    <row r="4163" spans="1:9" x14ac:dyDescent="0.25">
      <c r="A4163" s="5" t="s">
        <v>519</v>
      </c>
      <c r="C4163">
        <v>24</v>
      </c>
      <c r="D4163">
        <v>162</v>
      </c>
      <c r="E4163">
        <v>12.72</v>
      </c>
      <c r="F4163">
        <v>144.87</v>
      </c>
      <c r="G4163">
        <v>12.138999999999999</v>
      </c>
      <c r="H4163">
        <v>-11.545</v>
      </c>
      <c r="I4163">
        <v>2.2999999999999998</v>
      </c>
    </row>
    <row r="4164" spans="1:9" x14ac:dyDescent="0.25">
      <c r="A4164" s="5" t="s">
        <v>520</v>
      </c>
      <c r="C4164">
        <v>24</v>
      </c>
      <c r="D4164">
        <v>161</v>
      </c>
      <c r="E4164">
        <v>12.74</v>
      </c>
      <c r="F4164">
        <v>142.75</v>
      </c>
      <c r="G4164">
        <v>12.272</v>
      </c>
      <c r="H4164">
        <v>-11.603999999999999</v>
      </c>
      <c r="I4164">
        <v>2.4</v>
      </c>
    </row>
    <row r="4165" spans="1:9" x14ac:dyDescent="0.25">
      <c r="A4165" s="5" t="s">
        <v>521</v>
      </c>
      <c r="C4165">
        <v>24</v>
      </c>
      <c r="D4165">
        <v>160</v>
      </c>
      <c r="E4165">
        <v>12.76</v>
      </c>
      <c r="F4165">
        <v>140.59</v>
      </c>
      <c r="G4165">
        <v>12.414999999999999</v>
      </c>
      <c r="H4165">
        <v>-11.666</v>
      </c>
      <c r="I4165">
        <v>2.5</v>
      </c>
    </row>
    <row r="4166" spans="1:9" x14ac:dyDescent="0.25">
      <c r="A4166" s="5" t="s">
        <v>522</v>
      </c>
      <c r="C4166">
        <v>24</v>
      </c>
      <c r="D4166">
        <v>159</v>
      </c>
      <c r="E4166">
        <v>12.79</v>
      </c>
      <c r="F4166">
        <v>138.41</v>
      </c>
      <c r="G4166">
        <v>12.568</v>
      </c>
      <c r="H4166">
        <v>-11.734</v>
      </c>
      <c r="I4166">
        <v>2.7</v>
      </c>
    </row>
    <row r="4167" spans="1:9" x14ac:dyDescent="0.25">
      <c r="A4167" s="5" t="s">
        <v>523</v>
      </c>
      <c r="C4167">
        <v>24</v>
      </c>
      <c r="D4167">
        <v>158</v>
      </c>
      <c r="E4167">
        <v>12.82</v>
      </c>
      <c r="F4167">
        <v>136.18</v>
      </c>
      <c r="G4167">
        <v>12.733000000000001</v>
      </c>
      <c r="H4167">
        <v>-11.805999999999999</v>
      </c>
      <c r="I4167">
        <v>2.8</v>
      </c>
    </row>
    <row r="4168" spans="1:9" x14ac:dyDescent="0.25">
      <c r="A4168" s="5" t="s">
        <v>524</v>
      </c>
      <c r="C4168">
        <v>24</v>
      </c>
      <c r="D4168">
        <v>157</v>
      </c>
      <c r="E4168">
        <v>12.85</v>
      </c>
      <c r="F4168">
        <v>133.91999999999999</v>
      </c>
      <c r="G4168">
        <v>12.909000000000001</v>
      </c>
      <c r="H4168">
        <v>-11.882999999999999</v>
      </c>
      <c r="I4168">
        <v>2.9</v>
      </c>
    </row>
    <row r="4169" spans="1:9" x14ac:dyDescent="0.25">
      <c r="A4169" s="5" t="s">
        <v>525</v>
      </c>
      <c r="C4169">
        <v>24</v>
      </c>
      <c r="D4169">
        <v>156</v>
      </c>
      <c r="E4169">
        <v>12.89</v>
      </c>
      <c r="F4169">
        <v>131.63</v>
      </c>
      <c r="G4169">
        <v>13.095000000000001</v>
      </c>
      <c r="H4169">
        <v>-11.962999999999999</v>
      </c>
      <c r="I4169">
        <v>3.1</v>
      </c>
    </row>
    <row r="4170" spans="1:9" x14ac:dyDescent="0.25">
      <c r="A4170" s="5" t="s">
        <v>526</v>
      </c>
      <c r="C4170">
        <v>24</v>
      </c>
      <c r="D4170">
        <v>155</v>
      </c>
      <c r="E4170">
        <v>12.94</v>
      </c>
      <c r="F4170">
        <v>129.31</v>
      </c>
      <c r="G4170">
        <v>13.291</v>
      </c>
      <c r="H4170">
        <v>-12.045999999999999</v>
      </c>
      <c r="I4170">
        <v>3.3</v>
      </c>
    </row>
    <row r="4171" spans="1:9" x14ac:dyDescent="0.25">
      <c r="A4171" s="5" t="s">
        <v>527</v>
      </c>
      <c r="C4171">
        <v>24</v>
      </c>
      <c r="D4171">
        <v>154</v>
      </c>
      <c r="E4171">
        <v>12.99</v>
      </c>
      <c r="F4171">
        <v>126.97</v>
      </c>
      <c r="G4171">
        <v>13.496</v>
      </c>
      <c r="H4171">
        <v>-12.13</v>
      </c>
      <c r="I4171">
        <v>3.5</v>
      </c>
    </row>
    <row r="4172" spans="1:9" x14ac:dyDescent="0.25">
      <c r="A4172" s="5" t="s">
        <v>528</v>
      </c>
      <c r="C4172">
        <v>24</v>
      </c>
      <c r="D4172">
        <v>153</v>
      </c>
      <c r="E4172">
        <v>13.06</v>
      </c>
      <c r="F4172">
        <v>124.6</v>
      </c>
      <c r="G4172">
        <v>13.708</v>
      </c>
      <c r="H4172">
        <v>-12.214</v>
      </c>
      <c r="I4172">
        <v>3.7</v>
      </c>
    </row>
    <row r="4173" spans="1:9" x14ac:dyDescent="0.25">
      <c r="A4173" s="5" t="s">
        <v>529</v>
      </c>
      <c r="C4173">
        <v>24</v>
      </c>
      <c r="D4173">
        <v>152</v>
      </c>
      <c r="E4173">
        <v>13.14</v>
      </c>
      <c r="F4173">
        <v>122.22</v>
      </c>
      <c r="G4173">
        <v>13.929</v>
      </c>
      <c r="H4173">
        <v>-12.298</v>
      </c>
      <c r="I4173">
        <v>4</v>
      </c>
    </row>
    <row r="4174" spans="1:9" x14ac:dyDescent="0.25">
      <c r="A4174" s="5" t="s">
        <v>530</v>
      </c>
      <c r="C4174">
        <v>24</v>
      </c>
      <c r="D4174">
        <v>151</v>
      </c>
      <c r="E4174">
        <v>13.23</v>
      </c>
      <c r="F4174">
        <v>119.82</v>
      </c>
      <c r="G4174">
        <v>14.159000000000001</v>
      </c>
      <c r="H4174">
        <v>-12.384</v>
      </c>
      <c r="I4174">
        <v>4.2</v>
      </c>
    </row>
    <row r="4175" spans="1:9" x14ac:dyDescent="0.25">
      <c r="A4175" s="5" t="s">
        <v>531</v>
      </c>
      <c r="C4175">
        <v>24</v>
      </c>
      <c r="D4175">
        <v>150</v>
      </c>
      <c r="E4175">
        <v>13.33</v>
      </c>
      <c r="F4175">
        <v>117.39</v>
      </c>
      <c r="G4175">
        <v>14.4</v>
      </c>
      <c r="H4175">
        <v>-12.471</v>
      </c>
      <c r="I4175">
        <v>4.5999999999999996</v>
      </c>
    </row>
    <row r="4176" spans="1:9" x14ac:dyDescent="0.25">
      <c r="A4176" s="5" t="s">
        <v>532</v>
      </c>
      <c r="C4176">
        <v>24</v>
      </c>
      <c r="D4176">
        <v>149</v>
      </c>
      <c r="E4176">
        <v>13.45</v>
      </c>
      <c r="F4176">
        <v>114.94</v>
      </c>
      <c r="G4176">
        <v>14.654999999999999</v>
      </c>
      <c r="H4176">
        <v>-12.561</v>
      </c>
      <c r="I4176">
        <v>5</v>
      </c>
    </row>
    <row r="4177" spans="1:9" x14ac:dyDescent="0.25">
      <c r="A4177" s="5" t="s">
        <v>533</v>
      </c>
      <c r="C4177">
        <v>24</v>
      </c>
      <c r="D4177">
        <v>148</v>
      </c>
      <c r="E4177">
        <v>13.57</v>
      </c>
      <c r="F4177">
        <v>112.47</v>
      </c>
      <c r="G4177">
        <v>14.922000000000001</v>
      </c>
      <c r="H4177">
        <v>-12.654999999999999</v>
      </c>
      <c r="I4177">
        <v>5.8</v>
      </c>
    </row>
    <row r="4178" spans="1:9" x14ac:dyDescent="0.25">
      <c r="A4178" s="5" t="s">
        <v>534</v>
      </c>
      <c r="C4178">
        <v>24</v>
      </c>
      <c r="D4178">
        <v>147</v>
      </c>
      <c r="E4178">
        <v>13.71</v>
      </c>
      <c r="F4178">
        <v>110.14</v>
      </c>
      <c r="G4178">
        <v>15.175000000000001</v>
      </c>
      <c r="H4178">
        <v>-12.727</v>
      </c>
      <c r="I4178">
        <v>8.8000000000000007</v>
      </c>
    </row>
    <row r="4179" spans="1:9" x14ac:dyDescent="0.25">
      <c r="A4179" s="5" t="s">
        <v>535</v>
      </c>
      <c r="C4179">
        <v>24</v>
      </c>
      <c r="D4179">
        <v>146</v>
      </c>
      <c r="E4179">
        <v>13.85</v>
      </c>
      <c r="F4179">
        <v>107.94</v>
      </c>
      <c r="G4179">
        <v>15.404999999999999</v>
      </c>
      <c r="H4179">
        <v>-12.771000000000001</v>
      </c>
      <c r="I4179">
        <v>12.2</v>
      </c>
    </row>
    <row r="4180" spans="1:9" x14ac:dyDescent="0.25">
      <c r="A4180" s="5" t="s">
        <v>536</v>
      </c>
      <c r="C4180">
        <v>24</v>
      </c>
      <c r="D4180">
        <v>145</v>
      </c>
      <c r="E4180">
        <v>13.99</v>
      </c>
      <c r="F4180">
        <v>105.88</v>
      </c>
      <c r="G4180">
        <v>15.608000000000001</v>
      </c>
      <c r="H4180">
        <v>-12.785</v>
      </c>
      <c r="I4180">
        <v>16.2</v>
      </c>
    </row>
    <row r="4181" spans="1:9" x14ac:dyDescent="0.25">
      <c r="A4181" s="5" t="s">
        <v>537</v>
      </c>
      <c r="C4181">
        <v>24</v>
      </c>
      <c r="D4181">
        <v>144</v>
      </c>
      <c r="E4181">
        <v>14.14</v>
      </c>
      <c r="F4181">
        <v>104.26</v>
      </c>
      <c r="G4181">
        <v>15.708</v>
      </c>
      <c r="H4181">
        <v>-12.708</v>
      </c>
      <c r="I4181">
        <v>20.5</v>
      </c>
    </row>
    <row r="4182" spans="1:9" x14ac:dyDescent="0.25">
      <c r="A4182" s="5" t="s">
        <v>538</v>
      </c>
      <c r="C4182">
        <v>24</v>
      </c>
      <c r="D4182">
        <v>143</v>
      </c>
      <c r="E4182">
        <v>14.41</v>
      </c>
      <c r="F4182">
        <v>103.47</v>
      </c>
      <c r="G4182">
        <v>15.584</v>
      </c>
      <c r="H4182">
        <v>-12.446</v>
      </c>
      <c r="I4182">
        <v>21.4</v>
      </c>
    </row>
    <row r="4183" spans="1:9" x14ac:dyDescent="0.25">
      <c r="A4183" s="5" t="s">
        <v>539</v>
      </c>
      <c r="C4183">
        <v>24</v>
      </c>
      <c r="D4183">
        <v>142</v>
      </c>
      <c r="E4183">
        <v>14.7</v>
      </c>
      <c r="F4183">
        <v>102.65</v>
      </c>
      <c r="G4183">
        <v>15.467000000000001</v>
      </c>
      <c r="H4183">
        <v>-12.188000000000001</v>
      </c>
      <c r="I4183">
        <v>21.4</v>
      </c>
    </row>
    <row r="4184" spans="1:9" x14ac:dyDescent="0.25">
      <c r="A4184" s="5" t="s">
        <v>540</v>
      </c>
      <c r="C4184">
        <v>24</v>
      </c>
      <c r="D4184">
        <v>141</v>
      </c>
      <c r="E4184">
        <v>14.96</v>
      </c>
      <c r="F4184">
        <v>101.7</v>
      </c>
      <c r="G4184">
        <v>15.355</v>
      </c>
      <c r="H4184">
        <v>-11.933</v>
      </c>
      <c r="I4184">
        <v>21.2</v>
      </c>
    </row>
    <row r="4185" spans="1:9" x14ac:dyDescent="0.25">
      <c r="A4185" s="5" t="s">
        <v>541</v>
      </c>
      <c r="C4185">
        <v>24</v>
      </c>
      <c r="D4185">
        <v>140</v>
      </c>
      <c r="E4185">
        <v>15.18</v>
      </c>
      <c r="F4185">
        <v>100.65</v>
      </c>
      <c r="G4185">
        <v>15.247999999999999</v>
      </c>
      <c r="H4185">
        <v>-11.680999999999999</v>
      </c>
      <c r="I4185">
        <v>21.2</v>
      </c>
    </row>
    <row r="4186" spans="1:9" x14ac:dyDescent="0.25">
      <c r="A4186" s="5" t="s">
        <v>542</v>
      </c>
      <c r="C4186">
        <v>24</v>
      </c>
      <c r="D4186">
        <v>139</v>
      </c>
      <c r="E4186">
        <v>15.39</v>
      </c>
      <c r="F4186">
        <v>99.62</v>
      </c>
      <c r="G4186">
        <v>15.146000000000001</v>
      </c>
      <c r="H4186">
        <v>-11.43</v>
      </c>
      <c r="I4186">
        <v>21.2</v>
      </c>
    </row>
    <row r="4187" spans="1:9" x14ac:dyDescent="0.25">
      <c r="A4187" s="5" t="s">
        <v>543</v>
      </c>
      <c r="C4187">
        <v>24</v>
      </c>
      <c r="D4187">
        <v>138</v>
      </c>
      <c r="E4187">
        <v>15.62</v>
      </c>
      <c r="F4187">
        <v>98.6</v>
      </c>
      <c r="G4187">
        <v>15.048</v>
      </c>
      <c r="H4187">
        <v>-11.183</v>
      </c>
      <c r="I4187">
        <v>21.2</v>
      </c>
    </row>
    <row r="4188" spans="1:9" x14ac:dyDescent="0.25">
      <c r="A4188" s="5" t="s">
        <v>544</v>
      </c>
      <c r="C4188">
        <v>24</v>
      </c>
      <c r="D4188">
        <v>137</v>
      </c>
      <c r="E4188">
        <v>15.84</v>
      </c>
      <c r="F4188">
        <v>97.6</v>
      </c>
      <c r="G4188">
        <v>14.954000000000001</v>
      </c>
      <c r="H4188">
        <v>-10.936999999999999</v>
      </c>
      <c r="I4188">
        <v>21.2</v>
      </c>
    </row>
    <row r="4189" spans="1:9" x14ac:dyDescent="0.25">
      <c r="A4189" s="5" t="s">
        <v>545</v>
      </c>
      <c r="C4189">
        <v>24</v>
      </c>
      <c r="D4189">
        <v>136</v>
      </c>
      <c r="E4189">
        <v>16.059999999999999</v>
      </c>
      <c r="F4189">
        <v>96.6</v>
      </c>
      <c r="G4189">
        <v>14.864000000000001</v>
      </c>
      <c r="H4189">
        <v>-10.692</v>
      </c>
      <c r="I4189">
        <v>21.2</v>
      </c>
    </row>
    <row r="4190" spans="1:9" x14ac:dyDescent="0.25">
      <c r="A4190" s="5" t="s">
        <v>546</v>
      </c>
      <c r="C4190">
        <v>24</v>
      </c>
      <c r="D4190">
        <v>135</v>
      </c>
      <c r="E4190">
        <v>16.28</v>
      </c>
      <c r="F4190">
        <v>95.63</v>
      </c>
      <c r="G4190">
        <v>14.776999999999999</v>
      </c>
      <c r="H4190">
        <v>-10.449</v>
      </c>
      <c r="I4190">
        <v>21.1</v>
      </c>
    </row>
    <row r="4191" spans="1:9" x14ac:dyDescent="0.25">
      <c r="A4191" s="5" t="s">
        <v>547</v>
      </c>
      <c r="C4191">
        <v>24</v>
      </c>
      <c r="D4191">
        <v>134</v>
      </c>
      <c r="E4191">
        <v>16.5</v>
      </c>
      <c r="F4191">
        <v>94.66</v>
      </c>
      <c r="G4191">
        <v>14.694000000000001</v>
      </c>
      <c r="H4191">
        <v>-10.207000000000001</v>
      </c>
      <c r="I4191">
        <v>21.1</v>
      </c>
    </row>
    <row r="4192" spans="1:9" x14ac:dyDescent="0.25">
      <c r="A4192" s="5" t="s">
        <v>548</v>
      </c>
      <c r="C4192">
        <v>24</v>
      </c>
      <c r="D4192">
        <v>133</v>
      </c>
      <c r="E4192">
        <v>16.73</v>
      </c>
      <c r="F4192">
        <v>93.71</v>
      </c>
      <c r="G4192">
        <v>14.612</v>
      </c>
      <c r="H4192">
        <v>-9.9659999999999993</v>
      </c>
      <c r="I4192">
        <v>21.1</v>
      </c>
    </row>
    <row r="4193" spans="1:9" x14ac:dyDescent="0.25">
      <c r="A4193" s="5" t="s">
        <v>549</v>
      </c>
      <c r="C4193">
        <v>24</v>
      </c>
      <c r="D4193">
        <v>132</v>
      </c>
      <c r="E4193">
        <v>16.95</v>
      </c>
      <c r="F4193">
        <v>92.77</v>
      </c>
      <c r="G4193">
        <v>14.534000000000001</v>
      </c>
      <c r="H4193">
        <v>-9.7249999999999996</v>
      </c>
      <c r="I4193">
        <v>21.1</v>
      </c>
    </row>
    <row r="4194" spans="1:9" x14ac:dyDescent="0.25">
      <c r="A4194" s="5" t="s">
        <v>550</v>
      </c>
      <c r="C4194">
        <v>24</v>
      </c>
      <c r="D4194">
        <v>131</v>
      </c>
      <c r="E4194">
        <v>17.170000000000002</v>
      </c>
      <c r="F4194">
        <v>91.84</v>
      </c>
      <c r="G4194">
        <v>14.457000000000001</v>
      </c>
      <c r="H4194">
        <v>-9.4849999999999994</v>
      </c>
      <c r="I4194">
        <v>21.1</v>
      </c>
    </row>
    <row r="4195" spans="1:9" x14ac:dyDescent="0.25">
      <c r="A4195" s="5" t="s">
        <v>551</v>
      </c>
      <c r="C4195">
        <v>24</v>
      </c>
      <c r="D4195">
        <v>130</v>
      </c>
      <c r="E4195">
        <v>17.39</v>
      </c>
      <c r="F4195">
        <v>90.93</v>
      </c>
      <c r="G4195">
        <v>14.382</v>
      </c>
      <c r="H4195">
        <v>-9.2449999999999992</v>
      </c>
      <c r="I4195">
        <v>21.1</v>
      </c>
    </row>
    <row r="4196" spans="1:9" x14ac:dyDescent="0.25">
      <c r="A4196" s="5" t="s">
        <v>552</v>
      </c>
      <c r="C4196">
        <v>24</v>
      </c>
      <c r="D4196">
        <v>129</v>
      </c>
      <c r="E4196">
        <v>17.61</v>
      </c>
      <c r="F4196">
        <v>90.02</v>
      </c>
      <c r="G4196">
        <v>14.308999999999999</v>
      </c>
      <c r="H4196">
        <v>-9.0050000000000008</v>
      </c>
      <c r="I4196">
        <v>21.1</v>
      </c>
    </row>
    <row r="4197" spans="1:9" x14ac:dyDescent="0.25">
      <c r="A4197" s="5" t="s">
        <v>553</v>
      </c>
      <c r="C4197">
        <v>24</v>
      </c>
      <c r="D4197">
        <v>128</v>
      </c>
      <c r="E4197">
        <v>17.84</v>
      </c>
      <c r="F4197">
        <v>89.15</v>
      </c>
      <c r="G4197">
        <v>14.234</v>
      </c>
      <c r="H4197">
        <v>-8.7629999999999999</v>
      </c>
      <c r="I4197">
        <v>21.1</v>
      </c>
    </row>
    <row r="4198" spans="1:9" x14ac:dyDescent="0.25">
      <c r="A4198" s="5" t="s">
        <v>554</v>
      </c>
      <c r="C4198">
        <v>24</v>
      </c>
      <c r="D4198">
        <v>127</v>
      </c>
      <c r="E4198">
        <v>18.05</v>
      </c>
      <c r="F4198">
        <v>88.27</v>
      </c>
      <c r="G4198">
        <v>14.16</v>
      </c>
      <c r="H4198">
        <v>-8.5220000000000002</v>
      </c>
      <c r="I4198">
        <v>21.1</v>
      </c>
    </row>
    <row r="4199" spans="1:9" x14ac:dyDescent="0.25">
      <c r="A4199" s="5" t="s">
        <v>555</v>
      </c>
      <c r="C4199">
        <v>24</v>
      </c>
      <c r="D4199">
        <v>126</v>
      </c>
      <c r="E4199">
        <v>18.27</v>
      </c>
      <c r="F4199">
        <v>87.4</v>
      </c>
      <c r="G4199">
        <v>14.086</v>
      </c>
      <c r="H4199">
        <v>-8.2799999999999994</v>
      </c>
      <c r="I4199">
        <v>21.1</v>
      </c>
    </row>
    <row r="4200" spans="1:9" x14ac:dyDescent="0.25">
      <c r="A4200" s="5" t="s">
        <v>556</v>
      </c>
      <c r="C4200">
        <v>24</v>
      </c>
      <c r="D4200">
        <v>125</v>
      </c>
      <c r="E4200">
        <v>18.48</v>
      </c>
      <c r="F4200">
        <v>86.55</v>
      </c>
      <c r="G4200">
        <v>14.013</v>
      </c>
      <c r="H4200">
        <v>-8.0370000000000008</v>
      </c>
      <c r="I4200">
        <v>21</v>
      </c>
    </row>
    <row r="4201" spans="1:9" x14ac:dyDescent="0.25">
      <c r="A4201" s="5" t="s">
        <v>557</v>
      </c>
      <c r="C4201">
        <v>24</v>
      </c>
      <c r="D4201">
        <v>124</v>
      </c>
      <c r="E4201">
        <v>18.7</v>
      </c>
      <c r="F4201">
        <v>85.7</v>
      </c>
      <c r="G4201">
        <v>13.94</v>
      </c>
      <c r="H4201">
        <v>-7.7949999999999999</v>
      </c>
      <c r="I4201">
        <v>21</v>
      </c>
    </row>
    <row r="4202" spans="1:9" x14ac:dyDescent="0.25">
      <c r="A4202" s="5" t="s">
        <v>558</v>
      </c>
      <c r="C4202">
        <v>24</v>
      </c>
      <c r="D4202">
        <v>123</v>
      </c>
      <c r="E4202">
        <v>18.91</v>
      </c>
      <c r="F4202">
        <v>84.86</v>
      </c>
      <c r="G4202">
        <v>13.867000000000001</v>
      </c>
      <c r="H4202">
        <v>-7.5519999999999996</v>
      </c>
      <c r="I4202">
        <v>21</v>
      </c>
    </row>
    <row r="4203" spans="1:9" x14ac:dyDescent="0.25">
      <c r="A4203" s="5" t="s">
        <v>559</v>
      </c>
      <c r="C4203">
        <v>24</v>
      </c>
      <c r="D4203">
        <v>122</v>
      </c>
      <c r="E4203">
        <v>19.12</v>
      </c>
      <c r="F4203">
        <v>84.04</v>
      </c>
      <c r="G4203">
        <v>13.792999999999999</v>
      </c>
      <c r="H4203">
        <v>-7.3090000000000002</v>
      </c>
      <c r="I4203">
        <v>21</v>
      </c>
    </row>
    <row r="4204" spans="1:9" x14ac:dyDescent="0.25">
      <c r="A4204" s="5" t="s">
        <v>560</v>
      </c>
      <c r="C4204">
        <v>24</v>
      </c>
      <c r="D4204">
        <v>121</v>
      </c>
      <c r="E4204">
        <v>19.32</v>
      </c>
      <c r="F4204">
        <v>83.22</v>
      </c>
      <c r="G4204">
        <v>13.72</v>
      </c>
      <c r="H4204">
        <v>-7.0659999999999998</v>
      </c>
      <c r="I4204">
        <v>21</v>
      </c>
    </row>
    <row r="4205" spans="1:9" x14ac:dyDescent="0.25">
      <c r="A4205" s="5" t="s">
        <v>561</v>
      </c>
      <c r="C4205">
        <v>24</v>
      </c>
      <c r="D4205">
        <v>120</v>
      </c>
      <c r="E4205">
        <v>19.53</v>
      </c>
      <c r="F4205">
        <v>82.41</v>
      </c>
      <c r="G4205">
        <v>13.646000000000001</v>
      </c>
      <c r="H4205">
        <v>-6.8230000000000004</v>
      </c>
      <c r="I4205">
        <v>21</v>
      </c>
    </row>
    <row r="4206" spans="1:9" x14ac:dyDescent="0.25">
      <c r="A4206" s="5" t="s">
        <v>562</v>
      </c>
      <c r="C4206">
        <v>24</v>
      </c>
      <c r="D4206">
        <v>119</v>
      </c>
      <c r="E4206">
        <v>19.73</v>
      </c>
      <c r="F4206">
        <v>81.61</v>
      </c>
      <c r="G4206">
        <v>13.571999999999999</v>
      </c>
      <c r="H4206">
        <v>-6.58</v>
      </c>
      <c r="I4206">
        <v>21</v>
      </c>
    </row>
    <row r="4207" spans="1:9" x14ac:dyDescent="0.25">
      <c r="A4207" s="5" t="s">
        <v>563</v>
      </c>
      <c r="C4207">
        <v>24</v>
      </c>
      <c r="D4207">
        <v>118</v>
      </c>
      <c r="E4207">
        <v>19.93</v>
      </c>
      <c r="F4207">
        <v>80.819999999999993</v>
      </c>
      <c r="G4207">
        <v>13.497</v>
      </c>
      <c r="H4207">
        <v>-6.3360000000000003</v>
      </c>
      <c r="I4207">
        <v>21</v>
      </c>
    </row>
    <row r="4208" spans="1:9" x14ac:dyDescent="0.25">
      <c r="A4208" s="5" t="s">
        <v>564</v>
      </c>
      <c r="C4208">
        <v>24</v>
      </c>
      <c r="D4208">
        <v>117</v>
      </c>
      <c r="E4208">
        <v>20.13</v>
      </c>
      <c r="F4208">
        <v>80.040000000000006</v>
      </c>
      <c r="G4208">
        <v>13.422000000000001</v>
      </c>
      <c r="H4208">
        <v>-6.093</v>
      </c>
      <c r="I4208">
        <v>21</v>
      </c>
    </row>
    <row r="4209" spans="1:9" x14ac:dyDescent="0.25">
      <c r="A4209" s="5" t="s">
        <v>565</v>
      </c>
      <c r="C4209">
        <v>24</v>
      </c>
      <c r="D4209">
        <v>116</v>
      </c>
      <c r="E4209">
        <v>20.32</v>
      </c>
      <c r="F4209">
        <v>79.27</v>
      </c>
      <c r="G4209">
        <v>13.346</v>
      </c>
      <c r="H4209">
        <v>-5.851</v>
      </c>
      <c r="I4209">
        <v>21</v>
      </c>
    </row>
    <row r="4210" spans="1:9" x14ac:dyDescent="0.25">
      <c r="A4210" s="5" t="s">
        <v>566</v>
      </c>
      <c r="C4210">
        <v>24</v>
      </c>
      <c r="D4210">
        <v>115</v>
      </c>
      <c r="E4210">
        <v>20.51</v>
      </c>
      <c r="F4210">
        <v>78.510000000000005</v>
      </c>
      <c r="G4210">
        <v>13.27</v>
      </c>
      <c r="H4210">
        <v>-5.6079999999999997</v>
      </c>
      <c r="I4210">
        <v>21</v>
      </c>
    </row>
    <row r="4211" spans="1:9" x14ac:dyDescent="0.25">
      <c r="A4211" s="5" t="s">
        <v>567</v>
      </c>
      <c r="C4211">
        <v>24</v>
      </c>
      <c r="D4211">
        <v>114</v>
      </c>
      <c r="E4211">
        <v>20.7</v>
      </c>
      <c r="F4211">
        <v>77.75</v>
      </c>
      <c r="G4211">
        <v>13.194000000000001</v>
      </c>
      <c r="H4211">
        <v>-5.3659999999999997</v>
      </c>
      <c r="I4211">
        <v>21</v>
      </c>
    </row>
    <row r="4212" spans="1:9" x14ac:dyDescent="0.25">
      <c r="A4212" s="5" t="s">
        <v>568</v>
      </c>
      <c r="C4212">
        <v>24</v>
      </c>
      <c r="D4212">
        <v>113</v>
      </c>
      <c r="E4212">
        <v>20.89</v>
      </c>
      <c r="F4212">
        <v>77</v>
      </c>
      <c r="G4212">
        <v>13.117000000000001</v>
      </c>
      <c r="H4212">
        <v>-5.125</v>
      </c>
      <c r="I4212">
        <v>21</v>
      </c>
    </row>
    <row r="4213" spans="1:9" x14ac:dyDescent="0.25">
      <c r="A4213" s="5" t="s">
        <v>569</v>
      </c>
      <c r="C4213">
        <v>24</v>
      </c>
      <c r="D4213">
        <v>112</v>
      </c>
      <c r="E4213">
        <v>21.08</v>
      </c>
      <c r="F4213">
        <v>76.260000000000005</v>
      </c>
      <c r="G4213">
        <v>13.039</v>
      </c>
      <c r="H4213">
        <v>-4.8840000000000003</v>
      </c>
      <c r="I4213">
        <v>20.9</v>
      </c>
    </row>
    <row r="4214" spans="1:9" x14ac:dyDescent="0.25">
      <c r="A4214" s="5" t="s">
        <v>570</v>
      </c>
      <c r="C4214">
        <v>24</v>
      </c>
      <c r="D4214">
        <v>111</v>
      </c>
      <c r="E4214">
        <v>21.26</v>
      </c>
      <c r="F4214">
        <v>75.52</v>
      </c>
      <c r="G4214">
        <v>12.961</v>
      </c>
      <c r="H4214">
        <v>-4.6449999999999996</v>
      </c>
      <c r="I4214">
        <v>20.9</v>
      </c>
    </row>
    <row r="4215" spans="1:9" x14ac:dyDescent="0.25">
      <c r="A4215" s="5" t="s">
        <v>571</v>
      </c>
      <c r="C4215">
        <v>24</v>
      </c>
      <c r="D4215">
        <v>110</v>
      </c>
      <c r="E4215">
        <v>21.44</v>
      </c>
      <c r="F4215">
        <v>74.790000000000006</v>
      </c>
      <c r="G4215">
        <v>12.882999999999999</v>
      </c>
      <c r="H4215">
        <v>-4.4059999999999997</v>
      </c>
      <c r="I4215">
        <v>20.9</v>
      </c>
    </row>
    <row r="4216" spans="1:9" x14ac:dyDescent="0.25">
      <c r="A4216" s="5" t="s">
        <v>572</v>
      </c>
      <c r="C4216">
        <v>24</v>
      </c>
      <c r="D4216">
        <v>109</v>
      </c>
      <c r="E4216">
        <v>21.62</v>
      </c>
      <c r="F4216">
        <v>74.069999999999993</v>
      </c>
      <c r="G4216">
        <v>12.805</v>
      </c>
      <c r="H4216">
        <v>-4.1689999999999996</v>
      </c>
      <c r="I4216">
        <v>20.9</v>
      </c>
    </row>
    <row r="4217" spans="1:9" x14ac:dyDescent="0.25">
      <c r="A4217" s="5" t="s">
        <v>573</v>
      </c>
      <c r="C4217">
        <v>24</v>
      </c>
      <c r="D4217">
        <v>108</v>
      </c>
      <c r="E4217">
        <v>21.8</v>
      </c>
      <c r="F4217">
        <v>73.349999999999994</v>
      </c>
      <c r="G4217">
        <v>12.727</v>
      </c>
      <c r="H4217">
        <v>-3.9329999999999998</v>
      </c>
      <c r="I4217">
        <v>20.9</v>
      </c>
    </row>
    <row r="4218" spans="1:9" x14ac:dyDescent="0.25">
      <c r="A4218" s="5" t="s">
        <v>574</v>
      </c>
      <c r="C4218">
        <v>24</v>
      </c>
      <c r="D4218">
        <v>107</v>
      </c>
      <c r="E4218">
        <v>21.97</v>
      </c>
      <c r="F4218">
        <v>72.63</v>
      </c>
      <c r="G4218">
        <v>12.648999999999999</v>
      </c>
      <c r="H4218">
        <v>-3.698</v>
      </c>
      <c r="I4218">
        <v>20.9</v>
      </c>
    </row>
    <row r="4219" spans="1:9" x14ac:dyDescent="0.25">
      <c r="A4219" s="5" t="s">
        <v>575</v>
      </c>
      <c r="C4219">
        <v>24</v>
      </c>
      <c r="D4219">
        <v>106</v>
      </c>
      <c r="E4219">
        <v>22.14</v>
      </c>
      <c r="F4219">
        <v>71.92</v>
      </c>
      <c r="G4219">
        <v>12.571</v>
      </c>
      <c r="H4219">
        <v>-3.4649999999999999</v>
      </c>
      <c r="I4219">
        <v>20.9</v>
      </c>
    </row>
    <row r="4220" spans="1:9" x14ac:dyDescent="0.25">
      <c r="A4220" s="5" t="s">
        <v>576</v>
      </c>
      <c r="C4220">
        <v>24</v>
      </c>
      <c r="D4220">
        <v>105</v>
      </c>
      <c r="E4220">
        <v>22.31</v>
      </c>
      <c r="F4220">
        <v>71.209999999999994</v>
      </c>
      <c r="G4220">
        <v>12.494</v>
      </c>
      <c r="H4220">
        <v>-3.2330000000000001</v>
      </c>
      <c r="I4220">
        <v>20.9</v>
      </c>
    </row>
    <row r="4221" spans="1:9" x14ac:dyDescent="0.25">
      <c r="A4221" s="5" t="s">
        <v>577</v>
      </c>
      <c r="C4221">
        <v>24</v>
      </c>
      <c r="D4221">
        <v>104</v>
      </c>
      <c r="E4221">
        <v>22.47</v>
      </c>
      <c r="F4221">
        <v>70.510000000000005</v>
      </c>
      <c r="G4221">
        <v>12.416</v>
      </c>
      <c r="H4221">
        <v>-3.004</v>
      </c>
      <c r="I4221">
        <v>20.9</v>
      </c>
    </row>
    <row r="4222" spans="1:9" x14ac:dyDescent="0.25">
      <c r="A4222" s="5" t="s">
        <v>578</v>
      </c>
      <c r="C4222">
        <v>24</v>
      </c>
      <c r="D4222">
        <v>103</v>
      </c>
      <c r="E4222">
        <v>22.64</v>
      </c>
      <c r="F4222">
        <v>69.8</v>
      </c>
      <c r="G4222">
        <v>12.34</v>
      </c>
      <c r="H4222">
        <v>-2.7759999999999998</v>
      </c>
      <c r="I4222">
        <v>20.9</v>
      </c>
    </row>
    <row r="4223" spans="1:9" x14ac:dyDescent="0.25">
      <c r="A4223" s="5" t="s">
        <v>579</v>
      </c>
      <c r="C4223">
        <v>24</v>
      </c>
      <c r="D4223">
        <v>102</v>
      </c>
      <c r="E4223">
        <v>22.8</v>
      </c>
      <c r="F4223">
        <v>69.099999999999994</v>
      </c>
      <c r="G4223">
        <v>12.263</v>
      </c>
      <c r="H4223">
        <v>-2.5489999999999999</v>
      </c>
      <c r="I4223">
        <v>20.9</v>
      </c>
    </row>
    <row r="4224" spans="1:9" x14ac:dyDescent="0.25">
      <c r="A4224" s="5" t="s">
        <v>580</v>
      </c>
      <c r="C4224">
        <v>24</v>
      </c>
      <c r="D4224">
        <v>101</v>
      </c>
      <c r="E4224">
        <v>22.96</v>
      </c>
      <c r="F4224">
        <v>68.41</v>
      </c>
      <c r="G4224">
        <v>12.186</v>
      </c>
      <c r="H4224">
        <v>-2.3250000000000002</v>
      </c>
      <c r="I4224">
        <v>20.9</v>
      </c>
    </row>
    <row r="4225" spans="1:9" x14ac:dyDescent="0.25">
      <c r="A4225" s="5" t="s">
        <v>581</v>
      </c>
      <c r="C4225">
        <v>24</v>
      </c>
      <c r="D4225">
        <v>100</v>
      </c>
      <c r="E4225">
        <v>23.11</v>
      </c>
      <c r="F4225">
        <v>67.709999999999994</v>
      </c>
      <c r="G4225">
        <v>12.109</v>
      </c>
      <c r="H4225">
        <v>-2.1030000000000002</v>
      </c>
      <c r="I4225">
        <v>20.9</v>
      </c>
    </row>
    <row r="4226" spans="1:9" x14ac:dyDescent="0.25">
      <c r="A4226" s="5" t="s">
        <v>582</v>
      </c>
      <c r="C4226">
        <v>24</v>
      </c>
      <c r="D4226">
        <v>99</v>
      </c>
      <c r="E4226">
        <v>23.27</v>
      </c>
      <c r="F4226">
        <v>67.03</v>
      </c>
      <c r="G4226">
        <v>12.031000000000001</v>
      </c>
      <c r="H4226">
        <v>-1.8819999999999999</v>
      </c>
      <c r="I4226">
        <v>20.8</v>
      </c>
    </row>
    <row r="4227" spans="1:9" x14ac:dyDescent="0.25">
      <c r="A4227" s="5" t="s">
        <v>583</v>
      </c>
      <c r="C4227">
        <v>24</v>
      </c>
      <c r="D4227">
        <v>98</v>
      </c>
      <c r="E4227">
        <v>23.42</v>
      </c>
      <c r="F4227">
        <v>66.34</v>
      </c>
      <c r="G4227">
        <v>11.952999999999999</v>
      </c>
      <c r="H4227">
        <v>-1.663</v>
      </c>
      <c r="I4227">
        <v>20.8</v>
      </c>
    </row>
    <row r="4228" spans="1:9" x14ac:dyDescent="0.25">
      <c r="A4228" s="5" t="s">
        <v>584</v>
      </c>
      <c r="C4228">
        <v>24</v>
      </c>
      <c r="D4228">
        <v>97</v>
      </c>
      <c r="E4228">
        <v>23.56</v>
      </c>
      <c r="F4228">
        <v>65.67</v>
      </c>
      <c r="G4228">
        <v>11.874000000000001</v>
      </c>
      <c r="H4228">
        <v>-1.4470000000000001</v>
      </c>
      <c r="I4228">
        <v>20.8</v>
      </c>
    </row>
    <row r="4229" spans="1:9" x14ac:dyDescent="0.25">
      <c r="A4229" s="5" t="s">
        <v>585</v>
      </c>
      <c r="C4229">
        <v>24</v>
      </c>
      <c r="D4229">
        <v>96</v>
      </c>
      <c r="E4229">
        <v>23.71</v>
      </c>
      <c r="F4229">
        <v>64.989999999999995</v>
      </c>
      <c r="G4229">
        <v>11.794</v>
      </c>
      <c r="H4229">
        <v>-1.2330000000000001</v>
      </c>
      <c r="I4229">
        <v>20.8</v>
      </c>
    </row>
    <row r="4230" spans="1:9" x14ac:dyDescent="0.25">
      <c r="A4230" s="5" t="s">
        <v>586</v>
      </c>
      <c r="C4230">
        <v>24</v>
      </c>
      <c r="D4230">
        <v>95</v>
      </c>
      <c r="E4230">
        <v>23.85</v>
      </c>
      <c r="F4230">
        <v>64.319999999999993</v>
      </c>
      <c r="G4230">
        <v>11.712999999999999</v>
      </c>
      <c r="H4230">
        <v>-1.0209999999999999</v>
      </c>
      <c r="I4230">
        <v>20.8</v>
      </c>
    </row>
    <row r="4231" spans="1:9" x14ac:dyDescent="0.25">
      <c r="A4231" s="5" t="s">
        <v>587</v>
      </c>
      <c r="C4231">
        <v>24</v>
      </c>
      <c r="D4231">
        <v>94</v>
      </c>
      <c r="E4231">
        <v>24</v>
      </c>
      <c r="F4231">
        <v>63.61</v>
      </c>
      <c r="G4231">
        <v>11.653</v>
      </c>
      <c r="H4231">
        <v>-0.81299999999999994</v>
      </c>
      <c r="I4231">
        <v>20.8</v>
      </c>
    </row>
    <row r="4232" spans="1:9" x14ac:dyDescent="0.25">
      <c r="A4232" s="5" t="s">
        <v>588</v>
      </c>
      <c r="C4232">
        <v>24</v>
      </c>
      <c r="D4232">
        <v>93</v>
      </c>
      <c r="E4232">
        <v>24.13</v>
      </c>
      <c r="F4232">
        <v>62.96</v>
      </c>
      <c r="G4232">
        <v>11.566000000000001</v>
      </c>
      <c r="H4232">
        <v>-0.60499999999999998</v>
      </c>
      <c r="I4232">
        <v>20.8</v>
      </c>
    </row>
    <row r="4233" spans="1:9" x14ac:dyDescent="0.25">
      <c r="A4233" s="5" t="s">
        <v>589</v>
      </c>
      <c r="C4233">
        <v>24</v>
      </c>
      <c r="D4233">
        <v>92</v>
      </c>
      <c r="E4233">
        <v>24.26</v>
      </c>
      <c r="F4233">
        <v>62.31</v>
      </c>
      <c r="G4233">
        <v>11.478999999999999</v>
      </c>
      <c r="H4233">
        <v>-0.40100000000000002</v>
      </c>
      <c r="I4233">
        <v>20.8</v>
      </c>
    </row>
    <row r="4234" spans="1:9" x14ac:dyDescent="0.25">
      <c r="A4234" s="5" t="s">
        <v>590</v>
      </c>
      <c r="C4234">
        <v>24</v>
      </c>
      <c r="D4234">
        <v>91</v>
      </c>
      <c r="E4234">
        <v>24.39</v>
      </c>
      <c r="F4234">
        <v>61.67</v>
      </c>
      <c r="G4234">
        <v>11.391999999999999</v>
      </c>
      <c r="H4234">
        <v>-0.19900000000000001</v>
      </c>
      <c r="I4234">
        <v>20.8</v>
      </c>
    </row>
    <row r="4235" spans="1:9" x14ac:dyDescent="0.25">
      <c r="A4235" s="5" t="s">
        <v>591</v>
      </c>
      <c r="C4235">
        <v>24</v>
      </c>
      <c r="D4235">
        <v>90</v>
      </c>
      <c r="E4235">
        <v>24.52</v>
      </c>
      <c r="F4235">
        <v>61.02</v>
      </c>
      <c r="G4235">
        <v>11.305</v>
      </c>
      <c r="H4235">
        <v>0</v>
      </c>
      <c r="I4235">
        <v>20.8</v>
      </c>
    </row>
    <row r="4236" spans="1:9" x14ac:dyDescent="0.25">
      <c r="A4236" s="5" t="s">
        <v>592</v>
      </c>
      <c r="C4236">
        <v>24</v>
      </c>
      <c r="D4236">
        <v>89</v>
      </c>
      <c r="E4236">
        <v>24.64</v>
      </c>
      <c r="F4236">
        <v>60.37</v>
      </c>
      <c r="G4236">
        <v>11.22</v>
      </c>
      <c r="H4236">
        <v>0.19600000000000001</v>
      </c>
      <c r="I4236">
        <v>20.8</v>
      </c>
    </row>
    <row r="4237" spans="1:9" x14ac:dyDescent="0.25">
      <c r="A4237" s="5" t="s">
        <v>593</v>
      </c>
      <c r="C4237">
        <v>24</v>
      </c>
      <c r="D4237">
        <v>88</v>
      </c>
      <c r="E4237">
        <v>24.77</v>
      </c>
      <c r="F4237">
        <v>59.73</v>
      </c>
      <c r="G4237">
        <v>11.135999999999999</v>
      </c>
      <c r="H4237">
        <v>0.38900000000000001</v>
      </c>
      <c r="I4237">
        <v>20.8</v>
      </c>
    </row>
    <row r="4238" spans="1:9" x14ac:dyDescent="0.25">
      <c r="A4238" s="5" t="s">
        <v>594</v>
      </c>
      <c r="C4238">
        <v>24</v>
      </c>
      <c r="D4238">
        <v>87</v>
      </c>
      <c r="E4238">
        <v>24.89</v>
      </c>
      <c r="F4238">
        <v>59.08</v>
      </c>
      <c r="G4238">
        <v>11.053000000000001</v>
      </c>
      <c r="H4238">
        <v>0.57899999999999996</v>
      </c>
      <c r="I4238">
        <v>20.8</v>
      </c>
    </row>
    <row r="4239" spans="1:9" x14ac:dyDescent="0.25">
      <c r="A4239" s="5" t="s">
        <v>595</v>
      </c>
      <c r="C4239">
        <v>24</v>
      </c>
      <c r="D4239">
        <v>86</v>
      </c>
      <c r="E4239">
        <v>25.01</v>
      </c>
      <c r="F4239">
        <v>58.42</v>
      </c>
      <c r="G4239">
        <v>10.972</v>
      </c>
      <c r="H4239">
        <v>0.76500000000000001</v>
      </c>
      <c r="I4239">
        <v>20.8</v>
      </c>
    </row>
    <row r="4240" spans="1:9" x14ac:dyDescent="0.25">
      <c r="A4240" s="5" t="s">
        <v>596</v>
      </c>
      <c r="C4240">
        <v>24</v>
      </c>
      <c r="D4240">
        <v>85</v>
      </c>
      <c r="E4240">
        <v>25.12</v>
      </c>
      <c r="F4240">
        <v>57.77</v>
      </c>
      <c r="G4240">
        <v>10.894</v>
      </c>
      <c r="H4240">
        <v>0.95</v>
      </c>
      <c r="I4240">
        <v>20.7</v>
      </c>
    </row>
    <row r="4241" spans="1:9" x14ac:dyDescent="0.25">
      <c r="A4241" s="5" t="s">
        <v>597</v>
      </c>
      <c r="C4241">
        <v>24</v>
      </c>
      <c r="D4241">
        <v>84</v>
      </c>
      <c r="E4241">
        <v>25.24</v>
      </c>
      <c r="F4241">
        <v>57.11</v>
      </c>
      <c r="G4241">
        <v>10.817</v>
      </c>
      <c r="H4241">
        <v>1.131</v>
      </c>
      <c r="I4241">
        <v>20.7</v>
      </c>
    </row>
    <row r="4242" spans="1:9" x14ac:dyDescent="0.25">
      <c r="A4242" s="5" t="s">
        <v>598</v>
      </c>
      <c r="C4242">
        <v>24</v>
      </c>
      <c r="D4242">
        <v>83</v>
      </c>
      <c r="E4242">
        <v>25.35</v>
      </c>
      <c r="F4242">
        <v>56.45</v>
      </c>
      <c r="G4242">
        <v>10.742000000000001</v>
      </c>
      <c r="H4242">
        <v>1.3089999999999999</v>
      </c>
      <c r="I4242">
        <v>20.7</v>
      </c>
    </row>
    <row r="4243" spans="1:9" x14ac:dyDescent="0.25">
      <c r="A4243" s="5" t="s">
        <v>599</v>
      </c>
      <c r="C4243">
        <v>24</v>
      </c>
      <c r="D4243">
        <v>82</v>
      </c>
      <c r="E4243">
        <v>25.46</v>
      </c>
      <c r="F4243">
        <v>55.79</v>
      </c>
      <c r="G4243">
        <v>10.669</v>
      </c>
      <c r="H4243">
        <v>1.4850000000000001</v>
      </c>
      <c r="I4243">
        <v>20.7</v>
      </c>
    </row>
    <row r="4244" spans="1:9" x14ac:dyDescent="0.25">
      <c r="A4244" s="5" t="s">
        <v>600</v>
      </c>
      <c r="C4244">
        <v>24</v>
      </c>
      <c r="D4244">
        <v>81</v>
      </c>
      <c r="E4244">
        <v>25.58</v>
      </c>
      <c r="F4244">
        <v>55.13</v>
      </c>
      <c r="G4244">
        <v>10.597</v>
      </c>
      <c r="H4244">
        <v>1.6579999999999999</v>
      </c>
      <c r="I4244">
        <v>20.7</v>
      </c>
    </row>
    <row r="4245" spans="1:9" x14ac:dyDescent="0.25">
      <c r="A4245" s="5" t="s">
        <v>601</v>
      </c>
      <c r="C4245">
        <v>24</v>
      </c>
      <c r="D4245">
        <v>80</v>
      </c>
      <c r="E4245">
        <v>25.69</v>
      </c>
      <c r="F4245">
        <v>54.47</v>
      </c>
      <c r="G4245">
        <v>10.526</v>
      </c>
      <c r="H4245">
        <v>1.8280000000000001</v>
      </c>
      <c r="I4245">
        <v>20.7</v>
      </c>
    </row>
    <row r="4246" spans="1:9" x14ac:dyDescent="0.25">
      <c r="A4246" s="5" t="s">
        <v>602</v>
      </c>
      <c r="C4246">
        <v>24</v>
      </c>
      <c r="D4246">
        <v>79</v>
      </c>
      <c r="E4246">
        <v>25.79</v>
      </c>
      <c r="F4246">
        <v>53.8</v>
      </c>
      <c r="G4246">
        <v>10.456</v>
      </c>
      <c r="H4246">
        <v>1.9950000000000001</v>
      </c>
      <c r="I4246">
        <v>20.7</v>
      </c>
    </row>
    <row r="4247" spans="1:9" x14ac:dyDescent="0.25">
      <c r="A4247" s="5" t="s">
        <v>603</v>
      </c>
      <c r="C4247">
        <v>24</v>
      </c>
      <c r="D4247">
        <v>78</v>
      </c>
      <c r="E4247">
        <v>25.9</v>
      </c>
      <c r="F4247">
        <v>53.14</v>
      </c>
      <c r="G4247">
        <v>10.387</v>
      </c>
      <c r="H4247">
        <v>2.16</v>
      </c>
      <c r="I4247">
        <v>20.7</v>
      </c>
    </row>
    <row r="4248" spans="1:9" x14ac:dyDescent="0.25">
      <c r="A4248" s="5" t="s">
        <v>604</v>
      </c>
      <c r="C4248">
        <v>24</v>
      </c>
      <c r="D4248">
        <v>77</v>
      </c>
      <c r="E4248">
        <v>26</v>
      </c>
      <c r="F4248">
        <v>52.47</v>
      </c>
      <c r="G4248">
        <v>10.319000000000001</v>
      </c>
      <c r="H4248">
        <v>2.3210000000000002</v>
      </c>
      <c r="I4248">
        <v>20.7</v>
      </c>
    </row>
    <row r="4249" spans="1:9" x14ac:dyDescent="0.25">
      <c r="A4249" s="5" t="s">
        <v>605</v>
      </c>
      <c r="C4249">
        <v>24</v>
      </c>
      <c r="D4249">
        <v>76</v>
      </c>
      <c r="E4249">
        <v>26.11</v>
      </c>
      <c r="F4249">
        <v>51.81</v>
      </c>
      <c r="G4249">
        <v>10.250999999999999</v>
      </c>
      <c r="H4249">
        <v>2.48</v>
      </c>
      <c r="I4249">
        <v>20.7</v>
      </c>
    </row>
    <row r="4250" spans="1:9" x14ac:dyDescent="0.25">
      <c r="A4250" s="5" t="s">
        <v>606</v>
      </c>
      <c r="C4250">
        <v>24</v>
      </c>
      <c r="D4250">
        <v>75</v>
      </c>
      <c r="E4250">
        <v>26.21</v>
      </c>
      <c r="F4250">
        <v>51.15</v>
      </c>
      <c r="G4250">
        <v>10.183999999999999</v>
      </c>
      <c r="H4250">
        <v>2.6360000000000001</v>
      </c>
      <c r="I4250">
        <v>20.7</v>
      </c>
    </row>
    <row r="4251" spans="1:9" x14ac:dyDescent="0.25">
      <c r="A4251" s="5" t="s">
        <v>607</v>
      </c>
      <c r="C4251">
        <v>24</v>
      </c>
      <c r="D4251">
        <v>74</v>
      </c>
      <c r="E4251">
        <v>26.31</v>
      </c>
      <c r="F4251">
        <v>50.49</v>
      </c>
      <c r="G4251">
        <v>10.117000000000001</v>
      </c>
      <c r="H4251">
        <v>2.7890000000000001</v>
      </c>
      <c r="I4251">
        <v>20.7</v>
      </c>
    </row>
    <row r="4252" spans="1:9" x14ac:dyDescent="0.25">
      <c r="A4252" s="5" t="s">
        <v>608</v>
      </c>
      <c r="C4252">
        <v>24</v>
      </c>
      <c r="D4252">
        <v>73</v>
      </c>
      <c r="E4252">
        <v>26.4</v>
      </c>
      <c r="F4252">
        <v>49.82</v>
      </c>
      <c r="G4252">
        <v>10.051</v>
      </c>
      <c r="H4252">
        <v>2.9390000000000001</v>
      </c>
      <c r="I4252">
        <v>20.7</v>
      </c>
    </row>
    <row r="4253" spans="1:9" x14ac:dyDescent="0.25">
      <c r="A4253" s="5" t="s">
        <v>609</v>
      </c>
      <c r="C4253">
        <v>24</v>
      </c>
      <c r="D4253">
        <v>72</v>
      </c>
      <c r="E4253">
        <v>26.5</v>
      </c>
      <c r="F4253">
        <v>49.16</v>
      </c>
      <c r="G4253">
        <v>9.9860000000000007</v>
      </c>
      <c r="H4253">
        <v>3.0859999999999999</v>
      </c>
      <c r="I4253">
        <v>20.7</v>
      </c>
    </row>
    <row r="4254" spans="1:9" x14ac:dyDescent="0.25">
      <c r="A4254" s="5" t="s">
        <v>610</v>
      </c>
      <c r="C4254">
        <v>24</v>
      </c>
      <c r="D4254">
        <v>71</v>
      </c>
      <c r="E4254">
        <v>26.6</v>
      </c>
      <c r="F4254">
        <v>48.5</v>
      </c>
      <c r="G4254">
        <v>9.9220000000000006</v>
      </c>
      <c r="H4254">
        <v>3.23</v>
      </c>
      <c r="I4254">
        <v>20.7</v>
      </c>
    </row>
    <row r="4255" spans="1:9" x14ac:dyDescent="0.25">
      <c r="A4255" s="5" t="s">
        <v>611</v>
      </c>
      <c r="C4255">
        <v>24</v>
      </c>
      <c r="D4255">
        <v>70</v>
      </c>
      <c r="E4255">
        <v>26.69</v>
      </c>
      <c r="F4255">
        <v>47.83</v>
      </c>
      <c r="G4255">
        <v>9.859</v>
      </c>
      <c r="H4255">
        <v>3.3719999999999999</v>
      </c>
      <c r="I4255">
        <v>20.7</v>
      </c>
    </row>
    <row r="4256" spans="1:9" x14ac:dyDescent="0.25">
      <c r="A4256" s="5" t="s">
        <v>612</v>
      </c>
      <c r="C4256">
        <v>24</v>
      </c>
      <c r="D4256">
        <v>69</v>
      </c>
      <c r="E4256">
        <v>26.78</v>
      </c>
      <c r="F4256">
        <v>47.17</v>
      </c>
      <c r="G4256">
        <v>9.7959999999999994</v>
      </c>
      <c r="H4256">
        <v>3.5110000000000001</v>
      </c>
      <c r="I4256">
        <v>20.7</v>
      </c>
    </row>
    <row r="4257" spans="1:9" x14ac:dyDescent="0.25">
      <c r="A4257" s="5" t="s">
        <v>613</v>
      </c>
      <c r="C4257">
        <v>24</v>
      </c>
      <c r="D4257">
        <v>68</v>
      </c>
      <c r="E4257">
        <v>26.87</v>
      </c>
      <c r="F4257">
        <v>46.51</v>
      </c>
      <c r="G4257">
        <v>9.734</v>
      </c>
      <c r="H4257">
        <v>3.6469999999999998</v>
      </c>
      <c r="I4257">
        <v>20.7</v>
      </c>
    </row>
    <row r="4258" spans="1:9" x14ac:dyDescent="0.25">
      <c r="A4258" s="5" t="s">
        <v>614</v>
      </c>
      <c r="C4258">
        <v>24</v>
      </c>
      <c r="D4258">
        <v>67</v>
      </c>
      <c r="E4258">
        <v>26.96</v>
      </c>
      <c r="F4258">
        <v>45.84</v>
      </c>
      <c r="G4258">
        <v>9.673</v>
      </c>
      <c r="H4258">
        <v>3.78</v>
      </c>
      <c r="I4258">
        <v>20.7</v>
      </c>
    </row>
    <row r="4259" spans="1:9" x14ac:dyDescent="0.25">
      <c r="A4259" s="5" t="s">
        <v>615</v>
      </c>
      <c r="C4259">
        <v>24</v>
      </c>
      <c r="D4259">
        <v>66</v>
      </c>
      <c r="E4259">
        <v>27.05</v>
      </c>
      <c r="F4259">
        <v>45.18</v>
      </c>
      <c r="G4259">
        <v>9.6120000000000001</v>
      </c>
      <c r="H4259">
        <v>3.91</v>
      </c>
      <c r="I4259">
        <v>20.7</v>
      </c>
    </row>
    <row r="4260" spans="1:9" x14ac:dyDescent="0.25">
      <c r="A4260" s="5" t="s">
        <v>616</v>
      </c>
      <c r="C4260">
        <v>24</v>
      </c>
      <c r="D4260">
        <v>65</v>
      </c>
      <c r="E4260">
        <v>27.14</v>
      </c>
      <c r="F4260">
        <v>44.51</v>
      </c>
      <c r="G4260">
        <v>9.5510000000000002</v>
      </c>
      <c r="H4260">
        <v>4.0369999999999999</v>
      </c>
      <c r="I4260">
        <v>20.7</v>
      </c>
    </row>
    <row r="4261" spans="1:9" x14ac:dyDescent="0.25">
      <c r="A4261" s="5" t="s">
        <v>617</v>
      </c>
      <c r="C4261">
        <v>24</v>
      </c>
      <c r="D4261">
        <v>64</v>
      </c>
      <c r="E4261">
        <v>27.22</v>
      </c>
      <c r="F4261">
        <v>43.85</v>
      </c>
      <c r="G4261">
        <v>9.4909999999999997</v>
      </c>
      <c r="H4261">
        <v>4.16</v>
      </c>
      <c r="I4261">
        <v>20.7</v>
      </c>
    </row>
    <row r="4262" spans="1:9" x14ac:dyDescent="0.25">
      <c r="A4262" s="5" t="s">
        <v>618</v>
      </c>
      <c r="C4262">
        <v>24</v>
      </c>
      <c r="D4262">
        <v>63</v>
      </c>
      <c r="E4262">
        <v>27.3</v>
      </c>
      <c r="F4262">
        <v>43.19</v>
      </c>
      <c r="G4262">
        <v>9.4290000000000003</v>
      </c>
      <c r="H4262">
        <v>4.2809999999999997</v>
      </c>
      <c r="I4262">
        <v>20.8</v>
      </c>
    </row>
    <row r="4263" spans="1:9" x14ac:dyDescent="0.25">
      <c r="A4263" s="5" t="s">
        <v>619</v>
      </c>
      <c r="C4263">
        <v>24</v>
      </c>
      <c r="D4263">
        <v>62</v>
      </c>
      <c r="E4263">
        <v>27.38</v>
      </c>
      <c r="F4263">
        <v>42.53</v>
      </c>
      <c r="G4263">
        <v>9.3680000000000003</v>
      </c>
      <c r="H4263">
        <v>4.3979999999999997</v>
      </c>
      <c r="I4263">
        <v>20.8</v>
      </c>
    </row>
    <row r="4264" spans="1:9" x14ac:dyDescent="0.25">
      <c r="A4264" s="5" t="s">
        <v>620</v>
      </c>
      <c r="C4264">
        <v>24</v>
      </c>
      <c r="D4264">
        <v>61</v>
      </c>
      <c r="E4264">
        <v>27.46</v>
      </c>
      <c r="F4264">
        <v>41.87</v>
      </c>
      <c r="G4264">
        <v>9.3059999999999992</v>
      </c>
      <c r="H4264">
        <v>4.5119999999999996</v>
      </c>
      <c r="I4264">
        <v>20.8</v>
      </c>
    </row>
    <row r="4265" spans="1:9" x14ac:dyDescent="0.25">
      <c r="A4265" s="5" t="s">
        <v>621</v>
      </c>
      <c r="C4265">
        <v>24</v>
      </c>
      <c r="D4265">
        <v>60</v>
      </c>
      <c r="E4265">
        <v>27.53</v>
      </c>
      <c r="F4265">
        <v>41.21</v>
      </c>
      <c r="G4265">
        <v>9.2430000000000003</v>
      </c>
      <c r="H4265">
        <v>4.6219999999999999</v>
      </c>
      <c r="I4265">
        <v>20.8</v>
      </c>
    </row>
    <row r="4266" spans="1:9" x14ac:dyDescent="0.25">
      <c r="A4266" s="5" t="s">
        <v>622</v>
      </c>
      <c r="C4266">
        <v>24</v>
      </c>
      <c r="D4266">
        <v>145</v>
      </c>
      <c r="E4266">
        <v>13.99</v>
      </c>
      <c r="F4266">
        <v>105.88</v>
      </c>
      <c r="G4266">
        <v>15.608000000000001</v>
      </c>
      <c r="H4266">
        <v>-12.785</v>
      </c>
      <c r="I4266">
        <v>16.2</v>
      </c>
    </row>
    <row r="4267" spans="1:9" x14ac:dyDescent="0.25">
      <c r="A4267" s="5" t="s">
        <v>623</v>
      </c>
      <c r="C4267">
        <v>24</v>
      </c>
      <c r="D4267">
        <v>180</v>
      </c>
      <c r="E4267">
        <v>12.98</v>
      </c>
      <c r="F4267">
        <v>180</v>
      </c>
      <c r="G4267">
        <v>10.058999999999999</v>
      </c>
      <c r="H4267">
        <v>-10.058999999999999</v>
      </c>
      <c r="I4267">
        <v>0.8</v>
      </c>
    </row>
    <row r="4268" spans="1:9" x14ac:dyDescent="0.25">
      <c r="A4268" s="5" t="s">
        <v>624</v>
      </c>
      <c r="C4268">
        <v>24</v>
      </c>
      <c r="D4268">
        <v>179</v>
      </c>
      <c r="E4268">
        <v>12.97</v>
      </c>
      <c r="F4268">
        <v>178.22</v>
      </c>
      <c r="G4268">
        <v>10.066000000000001</v>
      </c>
      <c r="H4268">
        <v>-10.064</v>
      </c>
      <c r="I4268">
        <v>0.9</v>
      </c>
    </row>
    <row r="4269" spans="1:9" x14ac:dyDescent="0.25">
      <c r="A4269" s="5" t="s">
        <v>625</v>
      </c>
      <c r="C4269">
        <v>24</v>
      </c>
      <c r="D4269">
        <v>178</v>
      </c>
      <c r="E4269">
        <v>12.97</v>
      </c>
      <c r="F4269">
        <v>176.45</v>
      </c>
      <c r="G4269">
        <v>10.074999999999999</v>
      </c>
      <c r="H4269">
        <v>-10.069000000000001</v>
      </c>
      <c r="I4269">
        <v>1</v>
      </c>
    </row>
    <row r="4270" spans="1:9" x14ac:dyDescent="0.25">
      <c r="A4270" s="5" t="s">
        <v>626</v>
      </c>
      <c r="C4270">
        <v>24</v>
      </c>
      <c r="D4270">
        <v>177</v>
      </c>
      <c r="E4270">
        <v>12.97</v>
      </c>
      <c r="F4270">
        <v>174.67</v>
      </c>
      <c r="G4270">
        <v>10.086</v>
      </c>
      <c r="H4270">
        <v>-10.071999999999999</v>
      </c>
      <c r="I4270">
        <v>1.1000000000000001</v>
      </c>
    </row>
    <row r="4271" spans="1:9" x14ac:dyDescent="0.25">
      <c r="A4271" s="5" t="s">
        <v>627</v>
      </c>
      <c r="C4271">
        <v>24</v>
      </c>
      <c r="D4271">
        <v>176</v>
      </c>
      <c r="E4271">
        <v>12.98</v>
      </c>
      <c r="F4271">
        <v>172.89</v>
      </c>
      <c r="G4271">
        <v>10.099</v>
      </c>
      <c r="H4271">
        <v>-10.074</v>
      </c>
      <c r="I4271">
        <v>1.2</v>
      </c>
    </row>
    <row r="4272" spans="1:9" x14ac:dyDescent="0.25">
      <c r="A4272" s="5" t="s">
        <v>628</v>
      </c>
      <c r="C4272">
        <v>24</v>
      </c>
      <c r="D4272">
        <v>175</v>
      </c>
      <c r="E4272">
        <v>12.99</v>
      </c>
      <c r="F4272">
        <v>171.11</v>
      </c>
      <c r="G4272">
        <v>10.114000000000001</v>
      </c>
      <c r="H4272">
        <v>-10.074999999999999</v>
      </c>
      <c r="I4272">
        <v>1.3</v>
      </c>
    </row>
    <row r="4273" spans="1:9" x14ac:dyDescent="0.25">
      <c r="A4273" s="5" t="s">
        <v>629</v>
      </c>
      <c r="C4273">
        <v>24</v>
      </c>
      <c r="D4273">
        <v>174</v>
      </c>
      <c r="E4273">
        <v>13</v>
      </c>
      <c r="F4273">
        <v>169.33</v>
      </c>
      <c r="G4273">
        <v>10.130000000000001</v>
      </c>
      <c r="H4273">
        <v>-10.074999999999999</v>
      </c>
      <c r="I4273">
        <v>1.4</v>
      </c>
    </row>
    <row r="4274" spans="1:9" x14ac:dyDescent="0.25">
      <c r="A4274" s="5" t="s">
        <v>630</v>
      </c>
      <c r="C4274">
        <v>24</v>
      </c>
      <c r="D4274">
        <v>173</v>
      </c>
      <c r="E4274">
        <v>13.02</v>
      </c>
      <c r="F4274">
        <v>167.55</v>
      </c>
      <c r="G4274">
        <v>10.148999999999999</v>
      </c>
      <c r="H4274">
        <v>-10.073</v>
      </c>
      <c r="I4274">
        <v>1.4</v>
      </c>
    </row>
    <row r="4275" spans="1:9" x14ac:dyDescent="0.25">
      <c r="A4275" s="5" t="s">
        <v>631</v>
      </c>
      <c r="C4275">
        <v>24</v>
      </c>
      <c r="D4275">
        <v>172</v>
      </c>
      <c r="E4275">
        <v>13.04</v>
      </c>
      <c r="F4275">
        <v>165.77</v>
      </c>
      <c r="G4275">
        <v>10.169</v>
      </c>
      <c r="H4275">
        <v>-10.07</v>
      </c>
      <c r="I4275">
        <v>1.5</v>
      </c>
    </row>
    <row r="4276" spans="1:9" x14ac:dyDescent="0.25">
      <c r="A4276" s="5" t="s">
        <v>632</v>
      </c>
      <c r="C4276">
        <v>24</v>
      </c>
      <c r="D4276">
        <v>171</v>
      </c>
      <c r="E4276">
        <v>13.07</v>
      </c>
      <c r="F4276">
        <v>164</v>
      </c>
      <c r="G4276">
        <v>10.19</v>
      </c>
      <c r="H4276">
        <v>-10.065</v>
      </c>
      <c r="I4276">
        <v>1.6</v>
      </c>
    </row>
    <row r="4277" spans="1:9" x14ac:dyDescent="0.25">
      <c r="A4277" s="5" t="s">
        <v>633</v>
      </c>
      <c r="C4277">
        <v>24</v>
      </c>
      <c r="D4277">
        <v>170</v>
      </c>
      <c r="E4277">
        <v>13.1</v>
      </c>
      <c r="F4277">
        <v>162.22</v>
      </c>
      <c r="G4277">
        <v>10.212999999999999</v>
      </c>
      <c r="H4277">
        <v>-10.058</v>
      </c>
      <c r="I4277">
        <v>1.7</v>
      </c>
    </row>
    <row r="4278" spans="1:9" x14ac:dyDescent="0.25">
      <c r="A4278" s="5" t="s">
        <v>634</v>
      </c>
      <c r="C4278">
        <v>24</v>
      </c>
      <c r="D4278">
        <v>169</v>
      </c>
      <c r="E4278">
        <v>13.13</v>
      </c>
      <c r="F4278">
        <v>160.44999999999999</v>
      </c>
      <c r="G4278">
        <v>10.237</v>
      </c>
      <c r="H4278">
        <v>-10.048999999999999</v>
      </c>
      <c r="I4278">
        <v>1.7</v>
      </c>
    </row>
    <row r="4279" spans="1:9" x14ac:dyDescent="0.25">
      <c r="A4279" s="5" t="s">
        <v>635</v>
      </c>
      <c r="C4279">
        <v>24</v>
      </c>
      <c r="D4279">
        <v>168</v>
      </c>
      <c r="E4279">
        <v>13.17</v>
      </c>
      <c r="F4279">
        <v>158.68</v>
      </c>
      <c r="G4279">
        <v>10.263</v>
      </c>
      <c r="H4279">
        <v>-10.039</v>
      </c>
      <c r="I4279">
        <v>1.8</v>
      </c>
    </row>
    <row r="4280" spans="1:9" x14ac:dyDescent="0.25">
      <c r="A4280" s="5" t="s">
        <v>636</v>
      </c>
      <c r="C4280">
        <v>24</v>
      </c>
      <c r="D4280">
        <v>167</v>
      </c>
      <c r="E4280">
        <v>13.21</v>
      </c>
      <c r="F4280">
        <v>156.91999999999999</v>
      </c>
      <c r="G4280">
        <v>10.291</v>
      </c>
      <c r="H4280">
        <v>-10.026999999999999</v>
      </c>
      <c r="I4280">
        <v>1.9</v>
      </c>
    </row>
    <row r="4281" spans="1:9" x14ac:dyDescent="0.25">
      <c r="A4281" s="5" t="s">
        <v>637</v>
      </c>
      <c r="C4281">
        <v>24</v>
      </c>
      <c r="D4281">
        <v>166</v>
      </c>
      <c r="E4281">
        <v>13.26</v>
      </c>
      <c r="F4281">
        <v>155.16</v>
      </c>
      <c r="G4281">
        <v>10.32</v>
      </c>
      <c r="H4281">
        <v>-10.013</v>
      </c>
      <c r="I4281">
        <v>2</v>
      </c>
    </row>
    <row r="4282" spans="1:9" x14ac:dyDescent="0.25">
      <c r="A4282" s="5" t="s">
        <v>638</v>
      </c>
      <c r="C4282">
        <v>24</v>
      </c>
      <c r="D4282">
        <v>165</v>
      </c>
      <c r="E4282">
        <v>13.31</v>
      </c>
      <c r="F4282">
        <v>153.4</v>
      </c>
      <c r="G4282">
        <v>10.35</v>
      </c>
      <c r="H4282">
        <v>-9.9979999999999993</v>
      </c>
      <c r="I4282">
        <v>2</v>
      </c>
    </row>
    <row r="4283" spans="1:9" x14ac:dyDescent="0.25">
      <c r="A4283" s="5" t="s">
        <v>639</v>
      </c>
      <c r="C4283">
        <v>24</v>
      </c>
      <c r="D4283">
        <v>164</v>
      </c>
      <c r="E4283">
        <v>13.36</v>
      </c>
      <c r="F4283">
        <v>151.65</v>
      </c>
      <c r="G4283">
        <v>10.382</v>
      </c>
      <c r="H4283">
        <v>-9.98</v>
      </c>
      <c r="I4283">
        <v>2.1</v>
      </c>
    </row>
    <row r="4284" spans="1:9" x14ac:dyDescent="0.25">
      <c r="A4284" s="5" t="s">
        <v>640</v>
      </c>
      <c r="C4284">
        <v>24</v>
      </c>
      <c r="D4284">
        <v>163</v>
      </c>
      <c r="E4284">
        <v>13.42</v>
      </c>
      <c r="F4284">
        <v>149.9</v>
      </c>
      <c r="G4284">
        <v>10.416</v>
      </c>
      <c r="H4284">
        <v>-9.9610000000000003</v>
      </c>
      <c r="I4284">
        <v>2.2000000000000002</v>
      </c>
    </row>
    <row r="4285" spans="1:9" x14ac:dyDescent="0.25">
      <c r="A4285" s="5" t="s">
        <v>641</v>
      </c>
      <c r="C4285">
        <v>24</v>
      </c>
      <c r="D4285">
        <v>162</v>
      </c>
      <c r="E4285">
        <v>13.49</v>
      </c>
      <c r="F4285">
        <v>148.16</v>
      </c>
      <c r="G4285">
        <v>10.452</v>
      </c>
      <c r="H4285">
        <v>-9.94</v>
      </c>
      <c r="I4285">
        <v>2.2000000000000002</v>
      </c>
    </row>
    <row r="4286" spans="1:9" x14ac:dyDescent="0.25">
      <c r="A4286" s="5" t="s">
        <v>642</v>
      </c>
      <c r="C4286">
        <v>24</v>
      </c>
      <c r="D4286">
        <v>161</v>
      </c>
      <c r="E4286">
        <v>13.55</v>
      </c>
      <c r="F4286">
        <v>146.43</v>
      </c>
      <c r="G4286">
        <v>10.489000000000001</v>
      </c>
      <c r="H4286">
        <v>-9.9169999999999998</v>
      </c>
      <c r="I4286">
        <v>2.2999999999999998</v>
      </c>
    </row>
    <row r="4287" spans="1:9" x14ac:dyDescent="0.25">
      <c r="A4287" s="5" t="s">
        <v>643</v>
      </c>
      <c r="C4287">
        <v>24</v>
      </c>
      <c r="D4287">
        <v>160</v>
      </c>
      <c r="E4287">
        <v>13.62</v>
      </c>
      <c r="F4287">
        <v>144.69999999999999</v>
      </c>
      <c r="G4287">
        <v>10.528</v>
      </c>
      <c r="H4287">
        <v>-9.8930000000000007</v>
      </c>
      <c r="I4287">
        <v>2.4</v>
      </c>
    </row>
    <row r="4288" spans="1:9" x14ac:dyDescent="0.25">
      <c r="A4288" s="5" t="s">
        <v>644</v>
      </c>
      <c r="C4288">
        <v>24</v>
      </c>
      <c r="D4288">
        <v>159</v>
      </c>
      <c r="E4288">
        <v>13.7</v>
      </c>
      <c r="F4288">
        <v>142.97</v>
      </c>
      <c r="G4288">
        <v>10.569000000000001</v>
      </c>
      <c r="H4288">
        <v>-9.8670000000000009</v>
      </c>
      <c r="I4288">
        <v>2.4</v>
      </c>
    </row>
    <row r="4289" spans="1:9" x14ac:dyDescent="0.25">
      <c r="A4289" s="5" t="s">
        <v>645</v>
      </c>
      <c r="C4289">
        <v>24</v>
      </c>
      <c r="D4289">
        <v>158</v>
      </c>
      <c r="E4289">
        <v>13.78</v>
      </c>
      <c r="F4289">
        <v>141.25</v>
      </c>
      <c r="G4289">
        <v>10.613</v>
      </c>
      <c r="H4289">
        <v>-9.84</v>
      </c>
      <c r="I4289">
        <v>2.5</v>
      </c>
    </row>
    <row r="4290" spans="1:9" x14ac:dyDescent="0.25">
      <c r="A4290" s="5" t="s">
        <v>646</v>
      </c>
      <c r="C4290">
        <v>24</v>
      </c>
      <c r="D4290">
        <v>157</v>
      </c>
      <c r="E4290">
        <v>13.86</v>
      </c>
      <c r="F4290">
        <v>139.54</v>
      </c>
      <c r="G4290">
        <v>10.657999999999999</v>
      </c>
      <c r="H4290">
        <v>-9.8109999999999999</v>
      </c>
      <c r="I4290">
        <v>2.5</v>
      </c>
    </row>
    <row r="4291" spans="1:9" x14ac:dyDescent="0.25">
      <c r="A4291" s="5" t="s">
        <v>647</v>
      </c>
      <c r="C4291">
        <v>24</v>
      </c>
      <c r="D4291">
        <v>156</v>
      </c>
      <c r="E4291">
        <v>13.95</v>
      </c>
      <c r="F4291">
        <v>137.84</v>
      </c>
      <c r="G4291">
        <v>10.706</v>
      </c>
      <c r="H4291">
        <v>-9.7799999999999994</v>
      </c>
      <c r="I4291">
        <v>2.6</v>
      </c>
    </row>
    <row r="4292" spans="1:9" x14ac:dyDescent="0.25">
      <c r="A4292" s="5" t="s">
        <v>648</v>
      </c>
      <c r="C4292">
        <v>24</v>
      </c>
      <c r="D4292">
        <v>155</v>
      </c>
      <c r="E4292">
        <v>14.04</v>
      </c>
      <c r="F4292">
        <v>136.13999999999999</v>
      </c>
      <c r="G4292">
        <v>10.756</v>
      </c>
      <c r="H4292">
        <v>-9.7479999999999993</v>
      </c>
      <c r="I4292">
        <v>2.7</v>
      </c>
    </row>
    <row r="4293" spans="1:9" x14ac:dyDescent="0.25">
      <c r="A4293" s="5" t="s">
        <v>649</v>
      </c>
      <c r="C4293">
        <v>24</v>
      </c>
      <c r="D4293">
        <v>154</v>
      </c>
      <c r="E4293">
        <v>14.13</v>
      </c>
      <c r="F4293">
        <v>134.44999999999999</v>
      </c>
      <c r="G4293">
        <v>10.808</v>
      </c>
      <c r="H4293">
        <v>-9.7140000000000004</v>
      </c>
      <c r="I4293">
        <v>2.7</v>
      </c>
    </row>
    <row r="4294" spans="1:9" x14ac:dyDescent="0.25">
      <c r="A4294" s="5" t="s">
        <v>650</v>
      </c>
      <c r="C4294">
        <v>24</v>
      </c>
      <c r="D4294">
        <v>153</v>
      </c>
      <c r="E4294">
        <v>14.23</v>
      </c>
      <c r="F4294">
        <v>132.76</v>
      </c>
      <c r="G4294">
        <v>10.863</v>
      </c>
      <c r="H4294">
        <v>-9.6790000000000003</v>
      </c>
      <c r="I4294">
        <v>2.8</v>
      </c>
    </row>
    <row r="4295" spans="1:9" x14ac:dyDescent="0.25">
      <c r="A4295" s="5" t="s">
        <v>651</v>
      </c>
      <c r="C4295">
        <v>24</v>
      </c>
      <c r="D4295">
        <v>152</v>
      </c>
      <c r="E4295">
        <v>14.34</v>
      </c>
      <c r="F4295">
        <v>131.08000000000001</v>
      </c>
      <c r="G4295">
        <v>10.92</v>
      </c>
      <c r="H4295">
        <v>-9.6419999999999995</v>
      </c>
      <c r="I4295">
        <v>2.9</v>
      </c>
    </row>
    <row r="4296" spans="1:9" x14ac:dyDescent="0.25">
      <c r="A4296" s="5" t="s">
        <v>652</v>
      </c>
      <c r="C4296">
        <v>24</v>
      </c>
      <c r="D4296">
        <v>151</v>
      </c>
      <c r="E4296">
        <v>14.44</v>
      </c>
      <c r="F4296">
        <v>129.41</v>
      </c>
      <c r="G4296">
        <v>10.981</v>
      </c>
      <c r="H4296">
        <v>-9.6039999999999992</v>
      </c>
      <c r="I4296">
        <v>2.9</v>
      </c>
    </row>
    <row r="4297" spans="1:9" x14ac:dyDescent="0.25">
      <c r="A4297" s="5" t="s">
        <v>653</v>
      </c>
      <c r="C4297">
        <v>24</v>
      </c>
      <c r="D4297">
        <v>150</v>
      </c>
      <c r="E4297">
        <v>14.55</v>
      </c>
      <c r="F4297">
        <v>127.74</v>
      </c>
      <c r="G4297">
        <v>11.044</v>
      </c>
      <c r="H4297">
        <v>-9.5640000000000001</v>
      </c>
      <c r="I4297">
        <v>3</v>
      </c>
    </row>
    <row r="4298" spans="1:9" x14ac:dyDescent="0.25">
      <c r="A4298" s="5" t="s">
        <v>654</v>
      </c>
      <c r="C4298">
        <v>24</v>
      </c>
      <c r="D4298">
        <v>149</v>
      </c>
      <c r="E4298">
        <v>14.67</v>
      </c>
      <c r="F4298">
        <v>126.08</v>
      </c>
      <c r="G4298">
        <v>11.109</v>
      </c>
      <c r="H4298">
        <v>-9.5229999999999997</v>
      </c>
      <c r="I4298">
        <v>3.1</v>
      </c>
    </row>
    <row r="4299" spans="1:9" x14ac:dyDescent="0.25">
      <c r="A4299" s="5" t="s">
        <v>655</v>
      </c>
      <c r="C4299">
        <v>24</v>
      </c>
      <c r="D4299">
        <v>148</v>
      </c>
      <c r="E4299">
        <v>14.79</v>
      </c>
      <c r="F4299">
        <v>124.43</v>
      </c>
      <c r="G4299">
        <v>11.178000000000001</v>
      </c>
      <c r="H4299">
        <v>-9.4789999999999992</v>
      </c>
      <c r="I4299">
        <v>3.1</v>
      </c>
    </row>
    <row r="4300" spans="1:9" x14ac:dyDescent="0.25">
      <c r="A4300" s="5" t="s">
        <v>656</v>
      </c>
      <c r="C4300">
        <v>24</v>
      </c>
      <c r="D4300">
        <v>147</v>
      </c>
      <c r="E4300">
        <v>14.91</v>
      </c>
      <c r="F4300">
        <v>122.78</v>
      </c>
      <c r="G4300">
        <v>11.247999999999999</v>
      </c>
      <c r="H4300">
        <v>-9.4339999999999993</v>
      </c>
      <c r="I4300">
        <v>3.2</v>
      </c>
    </row>
    <row r="4301" spans="1:9" x14ac:dyDescent="0.25">
      <c r="A4301" s="5" t="s">
        <v>657</v>
      </c>
      <c r="C4301">
        <v>24</v>
      </c>
      <c r="D4301">
        <v>146</v>
      </c>
      <c r="E4301">
        <v>15.04</v>
      </c>
      <c r="F4301">
        <v>121.15</v>
      </c>
      <c r="G4301">
        <v>11.321</v>
      </c>
      <c r="H4301">
        <v>-9.3859999999999992</v>
      </c>
      <c r="I4301">
        <v>3.3</v>
      </c>
    </row>
    <row r="4302" spans="1:9" x14ac:dyDescent="0.25">
      <c r="A4302" s="5" t="s">
        <v>658</v>
      </c>
      <c r="C4302">
        <v>24</v>
      </c>
      <c r="D4302">
        <v>145</v>
      </c>
      <c r="E4302">
        <v>15.17</v>
      </c>
      <c r="F4302">
        <v>119.52</v>
      </c>
      <c r="G4302">
        <v>11.396000000000001</v>
      </c>
      <c r="H4302">
        <v>-9.3350000000000009</v>
      </c>
      <c r="I4302">
        <v>3.4</v>
      </c>
    </row>
    <row r="4303" spans="1:9" x14ac:dyDescent="0.25">
      <c r="A4303" s="5" t="s">
        <v>659</v>
      </c>
      <c r="C4303">
        <v>24</v>
      </c>
      <c r="D4303">
        <v>144</v>
      </c>
      <c r="E4303">
        <v>15.31</v>
      </c>
      <c r="F4303">
        <v>117.91</v>
      </c>
      <c r="G4303">
        <v>11.474</v>
      </c>
      <c r="H4303">
        <v>-9.282</v>
      </c>
      <c r="I4303">
        <v>3.4</v>
      </c>
    </row>
    <row r="4304" spans="1:9" x14ac:dyDescent="0.25">
      <c r="A4304" s="5" t="s">
        <v>660</v>
      </c>
      <c r="C4304">
        <v>24</v>
      </c>
      <c r="D4304">
        <v>143</v>
      </c>
      <c r="E4304">
        <v>15.45</v>
      </c>
      <c r="F4304">
        <v>116.3</v>
      </c>
      <c r="G4304">
        <v>11.553000000000001</v>
      </c>
      <c r="H4304">
        <v>-9.2270000000000003</v>
      </c>
      <c r="I4304">
        <v>3.5</v>
      </c>
    </row>
    <row r="4305" spans="1:9" x14ac:dyDescent="0.25">
      <c r="A4305" s="5" t="s">
        <v>661</v>
      </c>
      <c r="C4305">
        <v>24</v>
      </c>
      <c r="D4305">
        <v>142</v>
      </c>
      <c r="E4305">
        <v>15.6</v>
      </c>
      <c r="F4305">
        <v>114.71</v>
      </c>
      <c r="G4305">
        <v>11.635999999999999</v>
      </c>
      <c r="H4305">
        <v>-9.1690000000000005</v>
      </c>
      <c r="I4305">
        <v>3.6</v>
      </c>
    </row>
    <row r="4306" spans="1:9" x14ac:dyDescent="0.25">
      <c r="A4306" s="5" t="s">
        <v>662</v>
      </c>
      <c r="C4306">
        <v>24</v>
      </c>
      <c r="D4306">
        <v>141</v>
      </c>
      <c r="E4306">
        <v>15.75</v>
      </c>
      <c r="F4306">
        <v>113.12</v>
      </c>
      <c r="G4306">
        <v>11.721</v>
      </c>
      <c r="H4306">
        <v>-9.109</v>
      </c>
      <c r="I4306">
        <v>3.7</v>
      </c>
    </row>
    <row r="4307" spans="1:9" x14ac:dyDescent="0.25">
      <c r="A4307" s="5" t="s">
        <v>663</v>
      </c>
      <c r="C4307">
        <v>24</v>
      </c>
      <c r="D4307">
        <v>140</v>
      </c>
      <c r="E4307">
        <v>15.91</v>
      </c>
      <c r="F4307">
        <v>111.54</v>
      </c>
      <c r="G4307">
        <v>11.81</v>
      </c>
      <c r="H4307">
        <v>-9.0470000000000006</v>
      </c>
      <c r="I4307">
        <v>3.8</v>
      </c>
    </row>
    <row r="4308" spans="1:9" x14ac:dyDescent="0.25">
      <c r="A4308" s="5" t="s">
        <v>664</v>
      </c>
      <c r="C4308">
        <v>24</v>
      </c>
      <c r="D4308">
        <v>139</v>
      </c>
      <c r="E4308">
        <v>16.07</v>
      </c>
      <c r="F4308">
        <v>109.97</v>
      </c>
      <c r="G4308">
        <v>11.903</v>
      </c>
      <c r="H4308">
        <v>-8.9830000000000005</v>
      </c>
      <c r="I4308">
        <v>3.9</v>
      </c>
    </row>
    <row r="4309" spans="1:9" x14ac:dyDescent="0.25">
      <c r="A4309" s="5" t="s">
        <v>665</v>
      </c>
      <c r="C4309">
        <v>24</v>
      </c>
      <c r="D4309">
        <v>138</v>
      </c>
      <c r="E4309">
        <v>16.23</v>
      </c>
      <c r="F4309">
        <v>108.4</v>
      </c>
      <c r="G4309">
        <v>11.999000000000001</v>
      </c>
      <c r="H4309">
        <v>-8.9169999999999998</v>
      </c>
      <c r="I4309">
        <v>3.9</v>
      </c>
    </row>
    <row r="4310" spans="1:9" x14ac:dyDescent="0.25">
      <c r="A4310" s="5" t="s">
        <v>666</v>
      </c>
      <c r="C4310">
        <v>24</v>
      </c>
      <c r="D4310">
        <v>137</v>
      </c>
      <c r="E4310">
        <v>16.399999999999999</v>
      </c>
      <c r="F4310">
        <v>106.83</v>
      </c>
      <c r="G4310">
        <v>12.101000000000001</v>
      </c>
      <c r="H4310">
        <v>-8.85</v>
      </c>
      <c r="I4310">
        <v>4</v>
      </c>
    </row>
    <row r="4311" spans="1:9" x14ac:dyDescent="0.25">
      <c r="A4311" s="5" t="s">
        <v>667</v>
      </c>
      <c r="C4311">
        <v>24</v>
      </c>
      <c r="D4311">
        <v>136</v>
      </c>
      <c r="E4311">
        <v>16.579999999999998</v>
      </c>
      <c r="F4311">
        <v>105.27</v>
      </c>
      <c r="G4311">
        <v>12.208</v>
      </c>
      <c r="H4311">
        <v>-8.7810000000000006</v>
      </c>
      <c r="I4311">
        <v>4.2</v>
      </c>
    </row>
    <row r="4312" spans="1:9" x14ac:dyDescent="0.25">
      <c r="A4312" s="5" t="s">
        <v>668</v>
      </c>
      <c r="C4312">
        <v>24</v>
      </c>
      <c r="D4312">
        <v>135</v>
      </c>
      <c r="E4312">
        <v>16.760000000000002</v>
      </c>
      <c r="F4312">
        <v>103.7</v>
      </c>
      <c r="G4312">
        <v>12.321999999999999</v>
      </c>
      <c r="H4312">
        <v>-8.7129999999999992</v>
      </c>
      <c r="I4312">
        <v>4.3</v>
      </c>
    </row>
    <row r="4313" spans="1:9" x14ac:dyDescent="0.25">
      <c r="A4313" s="5" t="s">
        <v>669</v>
      </c>
      <c r="C4313">
        <v>24</v>
      </c>
      <c r="D4313">
        <v>134</v>
      </c>
      <c r="E4313">
        <v>16.940000000000001</v>
      </c>
      <c r="F4313">
        <v>102.13</v>
      </c>
      <c r="G4313">
        <v>12.445</v>
      </c>
      <c r="H4313">
        <v>-8.6449999999999996</v>
      </c>
      <c r="I4313">
        <v>4.4000000000000004</v>
      </c>
    </row>
    <row r="4314" spans="1:9" x14ac:dyDescent="0.25">
      <c r="A4314" s="5" t="s">
        <v>670</v>
      </c>
      <c r="C4314">
        <v>24</v>
      </c>
      <c r="D4314">
        <v>133</v>
      </c>
      <c r="E4314">
        <v>17.13</v>
      </c>
      <c r="F4314">
        <v>100.54</v>
      </c>
      <c r="G4314">
        <v>12.579000000000001</v>
      </c>
      <c r="H4314">
        <v>-8.5790000000000006</v>
      </c>
      <c r="I4314">
        <v>4.5999999999999996</v>
      </c>
    </row>
    <row r="4315" spans="1:9" x14ac:dyDescent="0.25">
      <c r="A4315" s="5" t="s">
        <v>671</v>
      </c>
      <c r="C4315">
        <v>24</v>
      </c>
      <c r="D4315">
        <v>132</v>
      </c>
      <c r="E4315">
        <v>17.32</v>
      </c>
      <c r="F4315">
        <v>98.93</v>
      </c>
      <c r="G4315">
        <v>12.726000000000001</v>
      </c>
      <c r="H4315">
        <v>-8.516</v>
      </c>
      <c r="I4315">
        <v>4.7</v>
      </c>
    </row>
    <row r="4316" spans="1:9" x14ac:dyDescent="0.25">
      <c r="A4316" s="5" t="s">
        <v>672</v>
      </c>
      <c r="C4316">
        <v>24</v>
      </c>
      <c r="D4316">
        <v>131</v>
      </c>
      <c r="E4316">
        <v>17.52</v>
      </c>
      <c r="F4316">
        <v>97.29</v>
      </c>
      <c r="G4316">
        <v>12.888</v>
      </c>
      <c r="H4316">
        <v>-8.4550000000000001</v>
      </c>
      <c r="I4316">
        <v>4.9000000000000004</v>
      </c>
    </row>
    <row r="4317" spans="1:9" x14ac:dyDescent="0.25">
      <c r="A4317" s="5" t="s">
        <v>673</v>
      </c>
      <c r="C4317">
        <v>24</v>
      </c>
      <c r="D4317">
        <v>130</v>
      </c>
      <c r="E4317">
        <v>17.72</v>
      </c>
      <c r="F4317">
        <v>95.64</v>
      </c>
      <c r="G4317">
        <v>13.064</v>
      </c>
      <c r="H4317">
        <v>-8.3970000000000002</v>
      </c>
      <c r="I4317">
        <v>5.2</v>
      </c>
    </row>
    <row r="4318" spans="1:9" x14ac:dyDescent="0.25">
      <c r="A4318" s="5" t="s">
        <v>674</v>
      </c>
      <c r="C4318">
        <v>24</v>
      </c>
      <c r="D4318">
        <v>129</v>
      </c>
      <c r="E4318">
        <v>17.93</v>
      </c>
      <c r="F4318">
        <v>93.95</v>
      </c>
      <c r="G4318">
        <v>13.256</v>
      </c>
      <c r="H4318">
        <v>-8.3420000000000005</v>
      </c>
      <c r="I4318">
        <v>5.7</v>
      </c>
    </row>
    <row r="4319" spans="1:9" x14ac:dyDescent="0.25">
      <c r="A4319" s="5" t="s">
        <v>675</v>
      </c>
      <c r="C4319">
        <v>24</v>
      </c>
      <c r="D4319">
        <v>128</v>
      </c>
      <c r="E4319">
        <v>18.14</v>
      </c>
      <c r="F4319">
        <v>92.28</v>
      </c>
      <c r="G4319">
        <v>13.449</v>
      </c>
      <c r="H4319">
        <v>-8.2799999999999994</v>
      </c>
      <c r="I4319">
        <v>7.1</v>
      </c>
    </row>
    <row r="4320" spans="1:9" x14ac:dyDescent="0.25">
      <c r="A4320" s="5" t="s">
        <v>676</v>
      </c>
      <c r="C4320">
        <v>24</v>
      </c>
      <c r="D4320">
        <v>127</v>
      </c>
      <c r="E4320">
        <v>18.36</v>
      </c>
      <c r="F4320">
        <v>90.61</v>
      </c>
      <c r="G4320">
        <v>13.641999999999999</v>
      </c>
      <c r="H4320">
        <v>-8.2100000000000009</v>
      </c>
      <c r="I4320">
        <v>9.1</v>
      </c>
    </row>
    <row r="4321" spans="1:9" x14ac:dyDescent="0.25">
      <c r="A4321" s="5" t="s">
        <v>677</v>
      </c>
      <c r="C4321">
        <v>24</v>
      </c>
      <c r="D4321">
        <v>126</v>
      </c>
      <c r="E4321">
        <v>18.579999999999998</v>
      </c>
      <c r="F4321">
        <v>88.95</v>
      </c>
      <c r="G4321">
        <v>13.831</v>
      </c>
      <c r="H4321">
        <v>-8.1300000000000008</v>
      </c>
      <c r="I4321">
        <v>11.4</v>
      </c>
    </row>
    <row r="4322" spans="1:9" x14ac:dyDescent="0.25">
      <c r="A4322" s="5" t="s">
        <v>678</v>
      </c>
      <c r="C4322">
        <v>24</v>
      </c>
      <c r="D4322">
        <v>125</v>
      </c>
      <c r="E4322">
        <v>18.79</v>
      </c>
      <c r="F4322">
        <v>87.32</v>
      </c>
      <c r="G4322">
        <v>14.006</v>
      </c>
      <c r="H4322">
        <v>-8.0329999999999995</v>
      </c>
      <c r="I4322">
        <v>13.9</v>
      </c>
    </row>
    <row r="4323" spans="1:9" x14ac:dyDescent="0.25">
      <c r="A4323" s="5" t="s">
        <v>679</v>
      </c>
      <c r="C4323">
        <v>24</v>
      </c>
      <c r="D4323">
        <v>124</v>
      </c>
      <c r="E4323">
        <v>18.989999999999998</v>
      </c>
      <c r="F4323">
        <v>85.76</v>
      </c>
      <c r="G4323">
        <v>14.144</v>
      </c>
      <c r="H4323">
        <v>-7.9089999999999998</v>
      </c>
      <c r="I4323">
        <v>16.7</v>
      </c>
    </row>
    <row r="4324" spans="1:9" x14ac:dyDescent="0.25">
      <c r="A4324" s="5" t="s">
        <v>680</v>
      </c>
      <c r="C4324">
        <v>24</v>
      </c>
      <c r="D4324">
        <v>123</v>
      </c>
      <c r="E4324">
        <v>19.170000000000002</v>
      </c>
      <c r="F4324">
        <v>84.32</v>
      </c>
      <c r="G4324">
        <v>14.224</v>
      </c>
      <c r="H4324">
        <v>-7.7469999999999999</v>
      </c>
      <c r="I4324">
        <v>19.7</v>
      </c>
    </row>
    <row r="4325" spans="1:9" x14ac:dyDescent="0.25">
      <c r="A4325" s="5" t="s">
        <v>681</v>
      </c>
      <c r="C4325">
        <v>24</v>
      </c>
      <c r="D4325">
        <v>122</v>
      </c>
      <c r="E4325">
        <v>19.36</v>
      </c>
      <c r="F4325">
        <v>83.25</v>
      </c>
      <c r="G4325">
        <v>14.202</v>
      </c>
      <c r="H4325">
        <v>-7.5259999999999998</v>
      </c>
      <c r="I4325">
        <v>20.6</v>
      </c>
    </row>
    <row r="4326" spans="1:9" x14ac:dyDescent="0.25">
      <c r="A4326" s="5" t="s">
        <v>682</v>
      </c>
      <c r="C4326">
        <v>24</v>
      </c>
      <c r="D4326">
        <v>121</v>
      </c>
      <c r="E4326">
        <v>19.55</v>
      </c>
      <c r="F4326">
        <v>82.27</v>
      </c>
      <c r="G4326">
        <v>14.164999999999999</v>
      </c>
      <c r="H4326">
        <v>-7.2960000000000003</v>
      </c>
      <c r="I4326">
        <v>20.6</v>
      </c>
    </row>
    <row r="4327" spans="1:9" x14ac:dyDescent="0.25">
      <c r="A4327" s="5" t="s">
        <v>683</v>
      </c>
      <c r="C4327">
        <v>24</v>
      </c>
      <c r="D4327">
        <v>120</v>
      </c>
      <c r="E4327">
        <v>19.75</v>
      </c>
      <c r="F4327">
        <v>81.319999999999993</v>
      </c>
      <c r="G4327">
        <v>14.125999999999999</v>
      </c>
      <c r="H4327">
        <v>-7.0629999999999997</v>
      </c>
      <c r="I4327">
        <v>20.6</v>
      </c>
    </row>
    <row r="4328" spans="1:9" x14ac:dyDescent="0.25">
      <c r="A4328" s="5" t="s">
        <v>684</v>
      </c>
      <c r="C4328">
        <v>24</v>
      </c>
      <c r="D4328">
        <v>119</v>
      </c>
      <c r="E4328">
        <v>19.940000000000001</v>
      </c>
      <c r="F4328">
        <v>80.39</v>
      </c>
      <c r="G4328">
        <v>14.084</v>
      </c>
      <c r="H4328">
        <v>-6.8280000000000003</v>
      </c>
      <c r="I4328">
        <v>20.6</v>
      </c>
    </row>
    <row r="4329" spans="1:9" x14ac:dyDescent="0.25">
      <c r="A4329" s="5" t="s">
        <v>685</v>
      </c>
      <c r="C4329">
        <v>24</v>
      </c>
      <c r="D4329">
        <v>118</v>
      </c>
      <c r="E4329">
        <v>20.13</v>
      </c>
      <c r="F4329">
        <v>79.48</v>
      </c>
      <c r="G4329">
        <v>14.041</v>
      </c>
      <c r="H4329">
        <v>-6.5910000000000002</v>
      </c>
      <c r="I4329">
        <v>20.6</v>
      </c>
    </row>
    <row r="4330" spans="1:9" x14ac:dyDescent="0.25">
      <c r="A4330" s="5" t="s">
        <v>686</v>
      </c>
      <c r="C4330">
        <v>24</v>
      </c>
      <c r="D4330">
        <v>117</v>
      </c>
      <c r="E4330">
        <v>20.32</v>
      </c>
      <c r="F4330">
        <v>78.59</v>
      </c>
      <c r="G4330">
        <v>13.994</v>
      </c>
      <c r="H4330">
        <v>-6.3529999999999998</v>
      </c>
      <c r="I4330">
        <v>20.6</v>
      </c>
    </row>
    <row r="4331" spans="1:9" x14ac:dyDescent="0.25">
      <c r="A4331" s="5" t="s">
        <v>687</v>
      </c>
      <c r="C4331">
        <v>24</v>
      </c>
      <c r="D4331">
        <v>116</v>
      </c>
      <c r="E4331">
        <v>20.51</v>
      </c>
      <c r="F4331">
        <v>77.72</v>
      </c>
      <c r="G4331">
        <v>13.946</v>
      </c>
      <c r="H4331">
        <v>-6.1130000000000004</v>
      </c>
      <c r="I4331">
        <v>20.6</v>
      </c>
    </row>
    <row r="4332" spans="1:9" x14ac:dyDescent="0.25">
      <c r="A4332" s="5" t="s">
        <v>688</v>
      </c>
      <c r="C4332">
        <v>24</v>
      </c>
      <c r="D4332">
        <v>115</v>
      </c>
      <c r="E4332">
        <v>20.7</v>
      </c>
      <c r="F4332">
        <v>76.86</v>
      </c>
      <c r="G4332">
        <v>13.896000000000001</v>
      </c>
      <c r="H4332">
        <v>-5.8719999999999999</v>
      </c>
      <c r="I4332">
        <v>20.6</v>
      </c>
    </row>
    <row r="4333" spans="1:9" x14ac:dyDescent="0.25">
      <c r="A4333" s="5" t="s">
        <v>689</v>
      </c>
      <c r="C4333">
        <v>24</v>
      </c>
      <c r="D4333">
        <v>114</v>
      </c>
      <c r="E4333">
        <v>20.89</v>
      </c>
      <c r="F4333">
        <v>76.02</v>
      </c>
      <c r="G4333">
        <v>13.843</v>
      </c>
      <c r="H4333">
        <v>-5.63</v>
      </c>
      <c r="I4333">
        <v>20.6</v>
      </c>
    </row>
    <row r="4334" spans="1:9" x14ac:dyDescent="0.25">
      <c r="A4334" s="5" t="s">
        <v>690</v>
      </c>
      <c r="C4334">
        <v>24</v>
      </c>
      <c r="D4334">
        <v>113</v>
      </c>
      <c r="E4334">
        <v>21.08</v>
      </c>
      <c r="F4334">
        <v>75.2</v>
      </c>
      <c r="G4334">
        <v>13.789</v>
      </c>
      <c r="H4334">
        <v>-5.3879999999999999</v>
      </c>
      <c r="I4334">
        <v>20.6</v>
      </c>
    </row>
    <row r="4335" spans="1:9" x14ac:dyDescent="0.25">
      <c r="A4335" s="5" t="s">
        <v>691</v>
      </c>
      <c r="C4335">
        <v>24</v>
      </c>
      <c r="D4335">
        <v>112</v>
      </c>
      <c r="E4335">
        <v>21.26</v>
      </c>
      <c r="F4335">
        <v>74.39</v>
      </c>
      <c r="G4335">
        <v>13.733000000000001</v>
      </c>
      <c r="H4335">
        <v>-5.1440000000000001</v>
      </c>
      <c r="I4335">
        <v>20.6</v>
      </c>
    </row>
    <row r="4336" spans="1:9" x14ac:dyDescent="0.25">
      <c r="A4336" s="5" t="s">
        <v>692</v>
      </c>
      <c r="C4336">
        <v>24</v>
      </c>
      <c r="D4336">
        <v>111</v>
      </c>
      <c r="E4336">
        <v>21.44</v>
      </c>
      <c r="F4336">
        <v>73.59</v>
      </c>
      <c r="G4336">
        <v>13.675000000000001</v>
      </c>
      <c r="H4336">
        <v>-4.9000000000000004</v>
      </c>
      <c r="I4336">
        <v>20.6</v>
      </c>
    </row>
    <row r="4337" spans="1:9" x14ac:dyDescent="0.25">
      <c r="A4337" s="5" t="s">
        <v>693</v>
      </c>
      <c r="C4337">
        <v>24</v>
      </c>
      <c r="D4337">
        <v>110</v>
      </c>
      <c r="E4337">
        <v>21.62</v>
      </c>
      <c r="F4337">
        <v>72.81</v>
      </c>
      <c r="G4337">
        <v>13.615</v>
      </c>
      <c r="H4337">
        <v>-4.6559999999999997</v>
      </c>
      <c r="I4337">
        <v>20.6</v>
      </c>
    </row>
    <row r="4338" spans="1:9" x14ac:dyDescent="0.25">
      <c r="A4338" s="5" t="s">
        <v>694</v>
      </c>
      <c r="C4338">
        <v>24</v>
      </c>
      <c r="D4338">
        <v>109</v>
      </c>
      <c r="E4338">
        <v>21.8</v>
      </c>
      <c r="F4338">
        <v>72.040000000000006</v>
      </c>
      <c r="G4338">
        <v>13.553000000000001</v>
      </c>
      <c r="H4338">
        <v>-4.4119999999999999</v>
      </c>
      <c r="I4338">
        <v>20.6</v>
      </c>
    </row>
    <row r="4339" spans="1:9" x14ac:dyDescent="0.25">
      <c r="A4339" s="5" t="s">
        <v>695</v>
      </c>
      <c r="C4339">
        <v>24</v>
      </c>
      <c r="D4339">
        <v>108</v>
      </c>
      <c r="E4339">
        <v>21.97</v>
      </c>
      <c r="F4339">
        <v>71.28</v>
      </c>
      <c r="G4339">
        <v>13.49</v>
      </c>
      <c r="H4339">
        <v>-4.1689999999999996</v>
      </c>
      <c r="I4339">
        <v>20.6</v>
      </c>
    </row>
    <row r="4340" spans="1:9" x14ac:dyDescent="0.25">
      <c r="A4340" s="5" t="s">
        <v>696</v>
      </c>
      <c r="C4340">
        <v>24</v>
      </c>
      <c r="D4340">
        <v>107</v>
      </c>
      <c r="E4340">
        <v>22.15</v>
      </c>
      <c r="F4340">
        <v>70.540000000000006</v>
      </c>
      <c r="G4340">
        <v>13.425000000000001</v>
      </c>
      <c r="H4340">
        <v>-3.9249999999999998</v>
      </c>
      <c r="I4340">
        <v>20.6</v>
      </c>
    </row>
    <row r="4341" spans="1:9" x14ac:dyDescent="0.25">
      <c r="A4341" s="5" t="s">
        <v>697</v>
      </c>
      <c r="C4341">
        <v>24</v>
      </c>
      <c r="D4341">
        <v>106</v>
      </c>
      <c r="E4341">
        <v>22.32</v>
      </c>
      <c r="F4341">
        <v>69.8</v>
      </c>
      <c r="G4341">
        <v>13.359</v>
      </c>
      <c r="H4341">
        <v>-3.6819999999999999</v>
      </c>
      <c r="I4341">
        <v>20.6</v>
      </c>
    </row>
    <row r="4342" spans="1:9" x14ac:dyDescent="0.25">
      <c r="A4342" s="5" t="s">
        <v>698</v>
      </c>
      <c r="C4342">
        <v>24</v>
      </c>
      <c r="D4342">
        <v>105</v>
      </c>
      <c r="E4342">
        <v>22.48</v>
      </c>
      <c r="F4342">
        <v>69.069999999999993</v>
      </c>
      <c r="G4342">
        <v>13.291</v>
      </c>
      <c r="H4342">
        <v>-3.44</v>
      </c>
      <c r="I4342">
        <v>20.6</v>
      </c>
    </row>
    <row r="4343" spans="1:9" x14ac:dyDescent="0.25">
      <c r="A4343" s="5" t="s">
        <v>699</v>
      </c>
      <c r="C4343">
        <v>24</v>
      </c>
      <c r="D4343">
        <v>104</v>
      </c>
      <c r="E4343">
        <v>22.65</v>
      </c>
      <c r="F4343">
        <v>68.349999999999994</v>
      </c>
      <c r="G4343">
        <v>13.222</v>
      </c>
      <c r="H4343">
        <v>-3.1989999999999998</v>
      </c>
      <c r="I4343">
        <v>20.6</v>
      </c>
    </row>
    <row r="4344" spans="1:9" x14ac:dyDescent="0.25">
      <c r="A4344" s="5" t="s">
        <v>700</v>
      </c>
      <c r="C4344">
        <v>24</v>
      </c>
      <c r="D4344">
        <v>103</v>
      </c>
      <c r="E4344">
        <v>22.81</v>
      </c>
      <c r="F4344">
        <v>67.64</v>
      </c>
      <c r="G4344">
        <v>13.151999999999999</v>
      </c>
      <c r="H4344">
        <v>-2.9580000000000002</v>
      </c>
      <c r="I4344">
        <v>20.6</v>
      </c>
    </row>
    <row r="4345" spans="1:9" x14ac:dyDescent="0.25">
      <c r="A4345" s="5" t="s">
        <v>701</v>
      </c>
      <c r="C4345">
        <v>24</v>
      </c>
      <c r="D4345">
        <v>102</v>
      </c>
      <c r="E4345">
        <v>22.98</v>
      </c>
      <c r="F4345">
        <v>66.94</v>
      </c>
      <c r="G4345">
        <v>13.081</v>
      </c>
      <c r="H4345">
        <v>-2.72</v>
      </c>
      <c r="I4345">
        <v>20.6</v>
      </c>
    </row>
    <row r="4346" spans="1:9" x14ac:dyDescent="0.25">
      <c r="A4346" s="5" t="s">
        <v>702</v>
      </c>
      <c r="C4346">
        <v>24</v>
      </c>
      <c r="D4346">
        <v>101</v>
      </c>
      <c r="E4346">
        <v>23.13</v>
      </c>
      <c r="F4346">
        <v>66.25</v>
      </c>
      <c r="G4346">
        <v>13.009</v>
      </c>
      <c r="H4346">
        <v>-2.4820000000000002</v>
      </c>
      <c r="I4346">
        <v>20.6</v>
      </c>
    </row>
    <row r="4347" spans="1:9" x14ac:dyDescent="0.25">
      <c r="A4347" s="5" t="s">
        <v>703</v>
      </c>
      <c r="C4347">
        <v>24</v>
      </c>
      <c r="D4347">
        <v>100</v>
      </c>
      <c r="E4347">
        <v>23.29</v>
      </c>
      <c r="F4347">
        <v>65.56</v>
      </c>
      <c r="G4347">
        <v>12.936</v>
      </c>
      <c r="H4347">
        <v>-2.246</v>
      </c>
      <c r="I4347">
        <v>20.5</v>
      </c>
    </row>
    <row r="4348" spans="1:9" x14ac:dyDescent="0.25">
      <c r="A4348" s="5" t="s">
        <v>704</v>
      </c>
      <c r="C4348">
        <v>24</v>
      </c>
      <c r="D4348">
        <v>99</v>
      </c>
      <c r="E4348">
        <v>23.44</v>
      </c>
      <c r="F4348">
        <v>64.87</v>
      </c>
      <c r="G4348">
        <v>12.863</v>
      </c>
      <c r="H4348">
        <v>-2.012</v>
      </c>
      <c r="I4348">
        <v>20.5</v>
      </c>
    </row>
    <row r="4349" spans="1:9" x14ac:dyDescent="0.25">
      <c r="A4349" s="5" t="s">
        <v>705</v>
      </c>
      <c r="C4349">
        <v>24</v>
      </c>
      <c r="D4349">
        <v>98</v>
      </c>
      <c r="E4349">
        <v>23.59</v>
      </c>
      <c r="F4349">
        <v>64.19</v>
      </c>
      <c r="G4349">
        <v>12.79</v>
      </c>
      <c r="H4349">
        <v>-1.78</v>
      </c>
      <c r="I4349">
        <v>20.5</v>
      </c>
    </row>
    <row r="4350" spans="1:9" x14ac:dyDescent="0.25">
      <c r="A4350" s="5" t="s">
        <v>706</v>
      </c>
      <c r="C4350">
        <v>24</v>
      </c>
      <c r="D4350">
        <v>97</v>
      </c>
      <c r="E4350">
        <v>23.74</v>
      </c>
      <c r="F4350">
        <v>63.52</v>
      </c>
      <c r="G4350">
        <v>12.715999999999999</v>
      </c>
      <c r="H4350">
        <v>-1.55</v>
      </c>
      <c r="I4350">
        <v>20.5</v>
      </c>
    </row>
    <row r="4351" spans="1:9" x14ac:dyDescent="0.25">
      <c r="A4351" s="5" t="s">
        <v>707</v>
      </c>
      <c r="C4351">
        <v>24</v>
      </c>
      <c r="D4351">
        <v>96</v>
      </c>
      <c r="E4351">
        <v>23.89</v>
      </c>
      <c r="F4351">
        <v>62.84</v>
      </c>
      <c r="G4351">
        <v>12.641999999999999</v>
      </c>
      <c r="H4351">
        <v>-1.321</v>
      </c>
      <c r="I4351">
        <v>20.5</v>
      </c>
    </row>
    <row r="4352" spans="1:9" x14ac:dyDescent="0.25">
      <c r="A4352" s="5" t="s">
        <v>708</v>
      </c>
      <c r="C4352">
        <v>24</v>
      </c>
      <c r="D4352">
        <v>95</v>
      </c>
      <c r="E4352">
        <v>24.03</v>
      </c>
      <c r="F4352">
        <v>62.18</v>
      </c>
      <c r="G4352">
        <v>12.568</v>
      </c>
      <c r="H4352">
        <v>-1.095</v>
      </c>
      <c r="I4352">
        <v>20.5</v>
      </c>
    </row>
    <row r="4353" spans="1:9" x14ac:dyDescent="0.25">
      <c r="A4353" s="5" t="s">
        <v>709</v>
      </c>
      <c r="C4353">
        <v>24</v>
      </c>
      <c r="D4353">
        <v>94</v>
      </c>
      <c r="E4353">
        <v>24.19</v>
      </c>
      <c r="F4353">
        <v>61.45</v>
      </c>
      <c r="G4353">
        <v>12.519</v>
      </c>
      <c r="H4353">
        <v>-0.873</v>
      </c>
      <c r="I4353">
        <v>20.5</v>
      </c>
    </row>
    <row r="4354" spans="1:9" x14ac:dyDescent="0.25">
      <c r="A4354" s="5" t="s">
        <v>710</v>
      </c>
      <c r="C4354">
        <v>24</v>
      </c>
      <c r="D4354">
        <v>93</v>
      </c>
      <c r="E4354">
        <v>24.32</v>
      </c>
      <c r="F4354">
        <v>60.81</v>
      </c>
      <c r="G4354">
        <v>12.438000000000001</v>
      </c>
      <c r="H4354">
        <v>-0.65100000000000002</v>
      </c>
      <c r="I4354">
        <v>20.5</v>
      </c>
    </row>
    <row r="4355" spans="1:9" x14ac:dyDescent="0.25">
      <c r="A4355" s="5" t="s">
        <v>711</v>
      </c>
      <c r="C4355">
        <v>24</v>
      </c>
      <c r="D4355">
        <v>92</v>
      </c>
      <c r="E4355">
        <v>24.46</v>
      </c>
      <c r="F4355">
        <v>60.16</v>
      </c>
      <c r="G4355">
        <v>12.359</v>
      </c>
      <c r="H4355">
        <v>-0.43099999999999999</v>
      </c>
      <c r="I4355">
        <v>20.5</v>
      </c>
    </row>
    <row r="4356" spans="1:9" x14ac:dyDescent="0.25">
      <c r="A4356" s="5" t="s">
        <v>712</v>
      </c>
      <c r="C4356">
        <v>24</v>
      </c>
      <c r="D4356">
        <v>91</v>
      </c>
      <c r="E4356">
        <v>24.59</v>
      </c>
      <c r="F4356">
        <v>59.51</v>
      </c>
      <c r="G4356">
        <v>12.279</v>
      </c>
      <c r="H4356">
        <v>-0.214</v>
      </c>
      <c r="I4356">
        <v>20.5</v>
      </c>
    </row>
    <row r="4357" spans="1:9" x14ac:dyDescent="0.25">
      <c r="A4357" s="5" t="s">
        <v>713</v>
      </c>
      <c r="C4357">
        <v>24</v>
      </c>
      <c r="D4357">
        <v>90</v>
      </c>
      <c r="E4357">
        <v>24.72</v>
      </c>
      <c r="F4357">
        <v>58.87</v>
      </c>
      <c r="G4357">
        <v>12.2</v>
      </c>
      <c r="H4357">
        <v>0</v>
      </c>
      <c r="I4357">
        <v>20.5</v>
      </c>
    </row>
    <row r="4358" spans="1:9" x14ac:dyDescent="0.25">
      <c r="A4358" s="5" t="s">
        <v>714</v>
      </c>
      <c r="C4358">
        <v>24</v>
      </c>
      <c r="D4358">
        <v>89</v>
      </c>
      <c r="E4358">
        <v>24.85</v>
      </c>
      <c r="F4358">
        <v>58.23</v>
      </c>
      <c r="G4358">
        <v>12.12</v>
      </c>
      <c r="H4358">
        <v>0.21199999999999999</v>
      </c>
      <c r="I4358">
        <v>20.5</v>
      </c>
    </row>
    <row r="4359" spans="1:9" x14ac:dyDescent="0.25">
      <c r="A4359" s="5" t="s">
        <v>715</v>
      </c>
      <c r="C4359">
        <v>24</v>
      </c>
      <c r="D4359">
        <v>88</v>
      </c>
      <c r="E4359">
        <v>24.97</v>
      </c>
      <c r="F4359">
        <v>57.59</v>
      </c>
      <c r="G4359">
        <v>12.04</v>
      </c>
      <c r="H4359">
        <v>0.42</v>
      </c>
      <c r="I4359">
        <v>20.5</v>
      </c>
    </row>
    <row r="4360" spans="1:9" x14ac:dyDescent="0.25">
      <c r="A4360" s="5" t="s">
        <v>716</v>
      </c>
      <c r="C4360">
        <v>24</v>
      </c>
      <c r="D4360">
        <v>87</v>
      </c>
      <c r="E4360">
        <v>25.09</v>
      </c>
      <c r="F4360">
        <v>56.96</v>
      </c>
      <c r="G4360">
        <v>11.959</v>
      </c>
      <c r="H4360">
        <v>0.626</v>
      </c>
      <c r="I4360">
        <v>20.5</v>
      </c>
    </row>
    <row r="4361" spans="1:9" x14ac:dyDescent="0.25">
      <c r="A4361" s="5" t="s">
        <v>717</v>
      </c>
      <c r="C4361">
        <v>24</v>
      </c>
      <c r="D4361">
        <v>86</v>
      </c>
      <c r="E4361">
        <v>25.21</v>
      </c>
      <c r="F4361">
        <v>56.33</v>
      </c>
      <c r="G4361">
        <v>11.877000000000001</v>
      </c>
      <c r="H4361">
        <v>0.82899999999999996</v>
      </c>
      <c r="I4361">
        <v>20.5</v>
      </c>
    </row>
    <row r="4362" spans="1:9" x14ac:dyDescent="0.25">
      <c r="A4362" s="5" t="s">
        <v>718</v>
      </c>
      <c r="C4362">
        <v>24</v>
      </c>
      <c r="D4362">
        <v>85</v>
      </c>
      <c r="E4362">
        <v>25.33</v>
      </c>
      <c r="F4362">
        <v>55.71</v>
      </c>
      <c r="G4362">
        <v>11.792999999999999</v>
      </c>
      <c r="H4362">
        <v>1.028</v>
      </c>
      <c r="I4362">
        <v>20.5</v>
      </c>
    </row>
    <row r="4363" spans="1:9" x14ac:dyDescent="0.25">
      <c r="A4363" s="5" t="s">
        <v>719</v>
      </c>
      <c r="C4363">
        <v>24</v>
      </c>
      <c r="D4363">
        <v>84</v>
      </c>
      <c r="E4363">
        <v>25.44</v>
      </c>
      <c r="F4363">
        <v>55.08</v>
      </c>
      <c r="G4363">
        <v>11.709</v>
      </c>
      <c r="H4363">
        <v>1.224</v>
      </c>
      <c r="I4363">
        <v>20.5</v>
      </c>
    </row>
    <row r="4364" spans="1:9" x14ac:dyDescent="0.25">
      <c r="A4364" s="5" t="s">
        <v>720</v>
      </c>
      <c r="C4364">
        <v>24</v>
      </c>
      <c r="D4364">
        <v>83</v>
      </c>
      <c r="E4364">
        <v>25.55</v>
      </c>
      <c r="F4364">
        <v>54.46</v>
      </c>
      <c r="G4364">
        <v>11.624000000000001</v>
      </c>
      <c r="H4364">
        <v>1.417</v>
      </c>
      <c r="I4364">
        <v>20.5</v>
      </c>
    </row>
    <row r="4365" spans="1:9" x14ac:dyDescent="0.25">
      <c r="A4365" s="5" t="s">
        <v>721</v>
      </c>
      <c r="C4365">
        <v>24</v>
      </c>
      <c r="D4365">
        <v>82</v>
      </c>
      <c r="E4365">
        <v>25.65</v>
      </c>
      <c r="F4365">
        <v>53.84</v>
      </c>
      <c r="G4365">
        <v>11.539</v>
      </c>
      <c r="H4365">
        <v>1.6060000000000001</v>
      </c>
      <c r="I4365">
        <v>20.5</v>
      </c>
    </row>
    <row r="4366" spans="1:9" x14ac:dyDescent="0.25">
      <c r="A4366" s="5" t="s">
        <v>722</v>
      </c>
      <c r="C4366">
        <v>24</v>
      </c>
      <c r="D4366">
        <v>81</v>
      </c>
      <c r="E4366">
        <v>25.76</v>
      </c>
      <c r="F4366">
        <v>53.23</v>
      </c>
      <c r="G4366">
        <v>11.454000000000001</v>
      </c>
      <c r="H4366">
        <v>1.792</v>
      </c>
      <c r="I4366">
        <v>20.5</v>
      </c>
    </row>
    <row r="4367" spans="1:9" x14ac:dyDescent="0.25">
      <c r="A4367" s="5" t="s">
        <v>723</v>
      </c>
      <c r="C4367">
        <v>24</v>
      </c>
      <c r="D4367">
        <v>80</v>
      </c>
      <c r="E4367">
        <v>25.86</v>
      </c>
      <c r="F4367">
        <v>52.61</v>
      </c>
      <c r="G4367">
        <v>11.368</v>
      </c>
      <c r="H4367">
        <v>1.974</v>
      </c>
      <c r="I4367">
        <v>20.5</v>
      </c>
    </row>
    <row r="4368" spans="1:9" x14ac:dyDescent="0.25">
      <c r="A4368" s="5" t="s">
        <v>724</v>
      </c>
      <c r="C4368">
        <v>24</v>
      </c>
      <c r="D4368">
        <v>79</v>
      </c>
      <c r="E4368">
        <v>25.96</v>
      </c>
      <c r="F4368">
        <v>52</v>
      </c>
      <c r="G4368">
        <v>11.282999999999999</v>
      </c>
      <c r="H4368">
        <v>2.153</v>
      </c>
      <c r="I4368">
        <v>20.5</v>
      </c>
    </row>
    <row r="4369" spans="1:9" x14ac:dyDescent="0.25">
      <c r="A4369" s="5" t="s">
        <v>725</v>
      </c>
      <c r="C4369">
        <v>24</v>
      </c>
      <c r="D4369">
        <v>78</v>
      </c>
      <c r="E4369">
        <v>26.05</v>
      </c>
      <c r="F4369">
        <v>51.38</v>
      </c>
      <c r="G4369">
        <v>11.199</v>
      </c>
      <c r="H4369">
        <v>2.3290000000000002</v>
      </c>
      <c r="I4369">
        <v>20.5</v>
      </c>
    </row>
    <row r="4370" spans="1:9" x14ac:dyDescent="0.25">
      <c r="A4370" s="5" t="s">
        <v>726</v>
      </c>
      <c r="C4370">
        <v>24</v>
      </c>
      <c r="D4370">
        <v>77</v>
      </c>
      <c r="E4370">
        <v>26.15</v>
      </c>
      <c r="F4370">
        <v>50.76</v>
      </c>
      <c r="G4370">
        <v>11.116</v>
      </c>
      <c r="H4370">
        <v>2.5009999999999999</v>
      </c>
      <c r="I4370">
        <v>20.5</v>
      </c>
    </row>
    <row r="4371" spans="1:9" x14ac:dyDescent="0.25">
      <c r="A4371" s="5" t="s">
        <v>727</v>
      </c>
      <c r="C4371">
        <v>24</v>
      </c>
      <c r="D4371">
        <v>76</v>
      </c>
      <c r="E4371">
        <v>26.24</v>
      </c>
      <c r="F4371">
        <v>50.14</v>
      </c>
      <c r="G4371">
        <v>11.035</v>
      </c>
      <c r="H4371">
        <v>2.67</v>
      </c>
      <c r="I4371">
        <v>20.5</v>
      </c>
    </row>
    <row r="4372" spans="1:9" x14ac:dyDescent="0.25">
      <c r="A4372" s="5" t="s">
        <v>728</v>
      </c>
      <c r="C4372">
        <v>24</v>
      </c>
      <c r="D4372">
        <v>75</v>
      </c>
      <c r="E4372">
        <v>26.33</v>
      </c>
      <c r="F4372">
        <v>49.52</v>
      </c>
      <c r="G4372">
        <v>10.955</v>
      </c>
      <c r="H4372">
        <v>2.835</v>
      </c>
      <c r="I4372">
        <v>20.5</v>
      </c>
    </row>
    <row r="4373" spans="1:9" x14ac:dyDescent="0.25">
      <c r="A4373" s="5" t="s">
        <v>729</v>
      </c>
      <c r="C4373">
        <v>24</v>
      </c>
      <c r="D4373">
        <v>74</v>
      </c>
      <c r="E4373">
        <v>26.42</v>
      </c>
      <c r="F4373">
        <v>48.89</v>
      </c>
      <c r="G4373">
        <v>10.877000000000001</v>
      </c>
      <c r="H4373">
        <v>2.9980000000000002</v>
      </c>
      <c r="I4373">
        <v>20.5</v>
      </c>
    </row>
    <row r="4374" spans="1:9" x14ac:dyDescent="0.25">
      <c r="A4374" s="5" t="s">
        <v>730</v>
      </c>
      <c r="C4374">
        <v>24</v>
      </c>
      <c r="D4374">
        <v>73</v>
      </c>
      <c r="E4374">
        <v>26.51</v>
      </c>
      <c r="F4374">
        <v>48.27</v>
      </c>
      <c r="G4374">
        <v>10.802</v>
      </c>
      <c r="H4374">
        <v>3.1579999999999999</v>
      </c>
      <c r="I4374">
        <v>20.5</v>
      </c>
    </row>
    <row r="4375" spans="1:9" x14ac:dyDescent="0.25">
      <c r="A4375" s="5" t="s">
        <v>731</v>
      </c>
      <c r="C4375">
        <v>24</v>
      </c>
      <c r="D4375">
        <v>72</v>
      </c>
      <c r="E4375">
        <v>26.6</v>
      </c>
      <c r="F4375">
        <v>47.64</v>
      </c>
      <c r="G4375">
        <v>10.728</v>
      </c>
      <c r="H4375">
        <v>3.3149999999999999</v>
      </c>
      <c r="I4375">
        <v>20.5</v>
      </c>
    </row>
    <row r="4376" spans="1:9" x14ac:dyDescent="0.25">
      <c r="A4376" s="5" t="s">
        <v>732</v>
      </c>
      <c r="C4376">
        <v>24</v>
      </c>
      <c r="D4376">
        <v>71</v>
      </c>
      <c r="E4376">
        <v>26.68</v>
      </c>
      <c r="F4376">
        <v>47</v>
      </c>
      <c r="G4376">
        <v>10.654999999999999</v>
      </c>
      <c r="H4376">
        <v>3.4689999999999999</v>
      </c>
      <c r="I4376">
        <v>20.5</v>
      </c>
    </row>
    <row r="4377" spans="1:9" x14ac:dyDescent="0.25">
      <c r="A4377" s="5" t="s">
        <v>733</v>
      </c>
      <c r="C4377">
        <v>24</v>
      </c>
      <c r="D4377">
        <v>70</v>
      </c>
      <c r="E4377">
        <v>26.77</v>
      </c>
      <c r="F4377">
        <v>46.37</v>
      </c>
      <c r="G4377">
        <v>10.583</v>
      </c>
      <c r="H4377">
        <v>3.62</v>
      </c>
      <c r="I4377">
        <v>20.5</v>
      </c>
    </row>
    <row r="4378" spans="1:9" x14ac:dyDescent="0.25">
      <c r="A4378" s="5" t="s">
        <v>734</v>
      </c>
      <c r="C4378">
        <v>24</v>
      </c>
      <c r="D4378">
        <v>69</v>
      </c>
      <c r="E4378">
        <v>26.85</v>
      </c>
      <c r="F4378">
        <v>45.74</v>
      </c>
      <c r="G4378">
        <v>10.513</v>
      </c>
      <c r="H4378">
        <v>3.7679999999999998</v>
      </c>
      <c r="I4378">
        <v>20.5</v>
      </c>
    </row>
    <row r="4379" spans="1:9" x14ac:dyDescent="0.25">
      <c r="A4379" s="5" t="s">
        <v>735</v>
      </c>
      <c r="C4379">
        <v>24</v>
      </c>
      <c r="D4379">
        <v>68</v>
      </c>
      <c r="E4379">
        <v>26.93</v>
      </c>
      <c r="F4379">
        <v>45.1</v>
      </c>
      <c r="G4379">
        <v>10.444000000000001</v>
      </c>
      <c r="H4379">
        <v>3.9119999999999999</v>
      </c>
      <c r="I4379">
        <v>20.5</v>
      </c>
    </row>
    <row r="4380" spans="1:9" x14ac:dyDescent="0.25">
      <c r="A4380" s="5" t="s">
        <v>736</v>
      </c>
      <c r="C4380">
        <v>24</v>
      </c>
      <c r="D4380">
        <v>67</v>
      </c>
      <c r="E4380">
        <v>27.01</v>
      </c>
      <c r="F4380">
        <v>44.46</v>
      </c>
      <c r="G4380">
        <v>10.375</v>
      </c>
      <c r="H4380">
        <v>4.0540000000000003</v>
      </c>
      <c r="I4380">
        <v>20.5</v>
      </c>
    </row>
    <row r="4381" spans="1:9" x14ac:dyDescent="0.25">
      <c r="A4381" s="5" t="s">
        <v>737</v>
      </c>
      <c r="C4381">
        <v>24</v>
      </c>
      <c r="D4381">
        <v>66</v>
      </c>
      <c r="E4381">
        <v>27.09</v>
      </c>
      <c r="F4381">
        <v>43.83</v>
      </c>
      <c r="G4381">
        <v>10.307</v>
      </c>
      <c r="H4381">
        <v>4.1920000000000002</v>
      </c>
      <c r="I4381">
        <v>20.5</v>
      </c>
    </row>
    <row r="4382" spans="1:9" x14ac:dyDescent="0.25">
      <c r="A4382" s="5" t="s">
        <v>738</v>
      </c>
      <c r="C4382">
        <v>24</v>
      </c>
      <c r="D4382">
        <v>65</v>
      </c>
      <c r="E4382">
        <v>27.16</v>
      </c>
      <c r="F4382">
        <v>43.19</v>
      </c>
      <c r="G4382">
        <v>10.24</v>
      </c>
      <c r="H4382">
        <v>4.3280000000000003</v>
      </c>
      <c r="I4382">
        <v>20.5</v>
      </c>
    </row>
    <row r="4383" spans="1:9" x14ac:dyDescent="0.25">
      <c r="A4383" s="5" t="s">
        <v>739</v>
      </c>
      <c r="C4383">
        <v>24</v>
      </c>
      <c r="D4383">
        <v>64</v>
      </c>
      <c r="E4383">
        <v>27.24</v>
      </c>
      <c r="F4383">
        <v>42.55</v>
      </c>
      <c r="G4383">
        <v>10.173</v>
      </c>
      <c r="H4383">
        <v>4.46</v>
      </c>
      <c r="I4383">
        <v>20.5</v>
      </c>
    </row>
    <row r="4384" spans="1:9" x14ac:dyDescent="0.25">
      <c r="A4384" s="5" t="s">
        <v>740</v>
      </c>
      <c r="C4384">
        <v>24</v>
      </c>
      <c r="D4384">
        <v>63</v>
      </c>
      <c r="E4384">
        <v>27.31</v>
      </c>
      <c r="F4384">
        <v>41.92</v>
      </c>
      <c r="G4384">
        <v>10.108000000000001</v>
      </c>
      <c r="H4384">
        <v>4.5890000000000004</v>
      </c>
      <c r="I4384">
        <v>20.5</v>
      </c>
    </row>
    <row r="4385" spans="1:9" x14ac:dyDescent="0.25">
      <c r="A4385" s="5" t="s">
        <v>741</v>
      </c>
      <c r="C4385">
        <v>24</v>
      </c>
      <c r="D4385">
        <v>62</v>
      </c>
      <c r="E4385">
        <v>27.38</v>
      </c>
      <c r="F4385">
        <v>41.28</v>
      </c>
      <c r="G4385">
        <v>10.042999999999999</v>
      </c>
      <c r="H4385">
        <v>4.7149999999999999</v>
      </c>
      <c r="I4385">
        <v>20.399999999999999</v>
      </c>
    </row>
    <row r="4386" spans="1:9" x14ac:dyDescent="0.25">
      <c r="A4386" s="5" t="s">
        <v>742</v>
      </c>
      <c r="C4386">
        <v>24</v>
      </c>
      <c r="D4386">
        <v>61</v>
      </c>
      <c r="E4386">
        <v>27.45</v>
      </c>
      <c r="F4386">
        <v>40.64</v>
      </c>
      <c r="G4386">
        <v>9.9789999999999992</v>
      </c>
      <c r="H4386">
        <v>4.8380000000000001</v>
      </c>
      <c r="I4386">
        <v>20.399999999999999</v>
      </c>
    </row>
    <row r="4387" spans="1:9" x14ac:dyDescent="0.25">
      <c r="A4387" s="5" t="s">
        <v>743</v>
      </c>
      <c r="C4387">
        <v>24</v>
      </c>
      <c r="D4387">
        <v>60</v>
      </c>
      <c r="E4387">
        <v>27.52</v>
      </c>
      <c r="F4387">
        <v>40</v>
      </c>
      <c r="G4387">
        <v>9.9169999999999998</v>
      </c>
      <c r="H4387">
        <v>4.9580000000000002</v>
      </c>
      <c r="I4387">
        <v>20.399999999999999</v>
      </c>
    </row>
    <row r="4388" spans="1:9" x14ac:dyDescent="0.25">
      <c r="A4388" s="5" t="s">
        <v>744</v>
      </c>
      <c r="C4388">
        <v>24</v>
      </c>
      <c r="D4388">
        <v>59</v>
      </c>
      <c r="E4388">
        <v>27.58</v>
      </c>
      <c r="F4388">
        <v>39.35</v>
      </c>
      <c r="G4388">
        <v>9.8550000000000004</v>
      </c>
      <c r="H4388">
        <v>5.0759999999999996</v>
      </c>
      <c r="I4388">
        <v>20.399999999999999</v>
      </c>
    </row>
    <row r="4389" spans="1:9" x14ac:dyDescent="0.25">
      <c r="A4389" s="5" t="s">
        <v>745</v>
      </c>
      <c r="C4389">
        <v>24</v>
      </c>
      <c r="D4389">
        <v>58</v>
      </c>
      <c r="E4389">
        <v>27.65</v>
      </c>
      <c r="F4389">
        <v>38.71</v>
      </c>
      <c r="G4389">
        <v>9.7949999999999999</v>
      </c>
      <c r="H4389">
        <v>5.19</v>
      </c>
      <c r="I4389">
        <v>20.399999999999999</v>
      </c>
    </row>
    <row r="4390" spans="1:9" x14ac:dyDescent="0.25">
      <c r="A4390" s="5" t="s">
        <v>746</v>
      </c>
      <c r="C4390">
        <v>24</v>
      </c>
      <c r="D4390">
        <v>57</v>
      </c>
      <c r="E4390">
        <v>27.71</v>
      </c>
      <c r="F4390">
        <v>38.07</v>
      </c>
      <c r="G4390">
        <v>9.7349999999999994</v>
      </c>
      <c r="H4390">
        <v>5.3019999999999996</v>
      </c>
      <c r="I4390">
        <v>20.399999999999999</v>
      </c>
    </row>
    <row r="4391" spans="1:9" x14ac:dyDescent="0.25">
      <c r="A4391" s="5" t="s">
        <v>747</v>
      </c>
      <c r="C4391">
        <v>24</v>
      </c>
      <c r="D4391">
        <v>56</v>
      </c>
      <c r="E4391">
        <v>27.77</v>
      </c>
      <c r="F4391">
        <v>37.42</v>
      </c>
      <c r="G4391">
        <v>9.6760000000000002</v>
      </c>
      <c r="H4391">
        <v>5.4109999999999996</v>
      </c>
      <c r="I4391">
        <v>20.399999999999999</v>
      </c>
    </row>
    <row r="4392" spans="1:9" x14ac:dyDescent="0.25">
      <c r="A4392" s="5" t="s">
        <v>748</v>
      </c>
      <c r="C4392">
        <v>24</v>
      </c>
      <c r="D4392">
        <v>55</v>
      </c>
      <c r="E4392">
        <v>27.83</v>
      </c>
      <c r="F4392">
        <v>36.78</v>
      </c>
      <c r="G4392">
        <v>9.6170000000000009</v>
      </c>
      <c r="H4392">
        <v>5.516</v>
      </c>
      <c r="I4392">
        <v>20.399999999999999</v>
      </c>
    </row>
    <row r="4393" spans="1:9" x14ac:dyDescent="0.25">
      <c r="A4393" s="5" t="s">
        <v>749</v>
      </c>
      <c r="C4393">
        <v>24</v>
      </c>
      <c r="D4393">
        <v>54</v>
      </c>
      <c r="E4393">
        <v>27.88</v>
      </c>
      <c r="F4393">
        <v>36.130000000000003</v>
      </c>
      <c r="G4393">
        <v>9.5579999999999998</v>
      </c>
      <c r="H4393">
        <v>5.6180000000000003</v>
      </c>
      <c r="I4393">
        <v>20.399999999999999</v>
      </c>
    </row>
    <row r="4394" spans="1:9" x14ac:dyDescent="0.25">
      <c r="A4394" s="5" t="s">
        <v>750</v>
      </c>
      <c r="C4394">
        <v>24</v>
      </c>
      <c r="D4394">
        <v>53</v>
      </c>
      <c r="E4394">
        <v>27.94</v>
      </c>
      <c r="F4394">
        <v>35.49</v>
      </c>
      <c r="G4394">
        <v>9.4990000000000006</v>
      </c>
      <c r="H4394">
        <v>5.7169999999999996</v>
      </c>
      <c r="I4394">
        <v>20.399999999999999</v>
      </c>
    </row>
    <row r="4395" spans="1:9" x14ac:dyDescent="0.25">
      <c r="A4395" s="5" t="s">
        <v>751</v>
      </c>
      <c r="C4395">
        <v>24</v>
      </c>
      <c r="D4395">
        <v>52</v>
      </c>
      <c r="E4395">
        <v>27.99</v>
      </c>
      <c r="F4395">
        <v>34.840000000000003</v>
      </c>
      <c r="G4395">
        <v>9.44</v>
      </c>
      <c r="H4395">
        <v>5.8120000000000003</v>
      </c>
      <c r="I4395">
        <v>20.399999999999999</v>
      </c>
    </row>
    <row r="4396" spans="1:9" x14ac:dyDescent="0.25">
      <c r="A4396" s="5" t="s">
        <v>752</v>
      </c>
      <c r="C4396">
        <v>24</v>
      </c>
      <c r="D4396">
        <v>51</v>
      </c>
      <c r="E4396">
        <v>28.04</v>
      </c>
      <c r="F4396">
        <v>34.200000000000003</v>
      </c>
      <c r="G4396">
        <v>9.3800000000000008</v>
      </c>
      <c r="H4396">
        <v>5.9029999999999996</v>
      </c>
      <c r="I4396">
        <v>20.399999999999999</v>
      </c>
    </row>
    <row r="4397" spans="1:9" x14ac:dyDescent="0.25">
      <c r="A4397" s="5" t="s">
        <v>753</v>
      </c>
      <c r="C4397">
        <v>24</v>
      </c>
      <c r="D4397">
        <v>50</v>
      </c>
      <c r="E4397">
        <v>28.08</v>
      </c>
      <c r="F4397">
        <v>33.56</v>
      </c>
      <c r="G4397">
        <v>9.3190000000000008</v>
      </c>
      <c r="H4397">
        <v>5.99</v>
      </c>
      <c r="I4397">
        <v>20.399999999999999</v>
      </c>
    </row>
    <row r="4398" spans="1:9" x14ac:dyDescent="0.25">
      <c r="A4398" s="5" t="s">
        <v>754</v>
      </c>
      <c r="C4398">
        <v>24</v>
      </c>
      <c r="D4398">
        <v>49</v>
      </c>
      <c r="E4398">
        <v>28.13</v>
      </c>
      <c r="F4398">
        <v>32.92</v>
      </c>
      <c r="G4398">
        <v>9.2569999999999997</v>
      </c>
      <c r="H4398">
        <v>6.0730000000000004</v>
      </c>
      <c r="I4398">
        <v>20.399999999999999</v>
      </c>
    </row>
    <row r="4399" spans="1:9" x14ac:dyDescent="0.25">
      <c r="A4399" s="5" t="s">
        <v>755</v>
      </c>
      <c r="C4399">
        <v>24</v>
      </c>
      <c r="D4399">
        <v>48</v>
      </c>
      <c r="E4399">
        <v>28.17</v>
      </c>
      <c r="F4399">
        <v>32.28</v>
      </c>
      <c r="G4399">
        <v>9.1940000000000008</v>
      </c>
      <c r="H4399">
        <v>6.1520000000000001</v>
      </c>
      <c r="I4399">
        <v>20.399999999999999</v>
      </c>
    </row>
    <row r="4400" spans="1:9" x14ac:dyDescent="0.25">
      <c r="A4400" s="5" t="s">
        <v>756</v>
      </c>
      <c r="C4400">
        <v>24</v>
      </c>
      <c r="D4400">
        <v>47</v>
      </c>
      <c r="E4400">
        <v>28.2</v>
      </c>
      <c r="F4400">
        <v>31.64</v>
      </c>
      <c r="G4400">
        <v>9.1300000000000008</v>
      </c>
      <c r="H4400">
        <v>6.2270000000000003</v>
      </c>
      <c r="I4400">
        <v>20.399999999999999</v>
      </c>
    </row>
    <row r="4401" spans="1:9" x14ac:dyDescent="0.25">
      <c r="A4401" s="5" t="s">
        <v>757</v>
      </c>
      <c r="C4401">
        <v>24</v>
      </c>
      <c r="D4401">
        <v>46</v>
      </c>
      <c r="E4401">
        <v>28.24</v>
      </c>
      <c r="F4401">
        <v>31</v>
      </c>
      <c r="G4401">
        <v>9.0640000000000001</v>
      </c>
      <c r="H4401">
        <v>6.2969999999999997</v>
      </c>
      <c r="I4401">
        <v>20.399999999999999</v>
      </c>
    </row>
    <row r="4402" spans="1:9" x14ac:dyDescent="0.25">
      <c r="A4402" s="5" t="s">
        <v>758</v>
      </c>
      <c r="C4402">
        <v>24</v>
      </c>
      <c r="D4402">
        <v>45</v>
      </c>
      <c r="E4402">
        <v>28.27</v>
      </c>
      <c r="F4402">
        <v>30.36</v>
      </c>
      <c r="G4402">
        <v>8.9969999999999999</v>
      </c>
      <c r="H4402">
        <v>6.3620000000000001</v>
      </c>
      <c r="I4402">
        <v>20.399999999999999</v>
      </c>
    </row>
    <row r="4403" spans="1:9" x14ac:dyDescent="0.25">
      <c r="A4403" s="5" t="s">
        <v>759</v>
      </c>
      <c r="C4403">
        <v>24</v>
      </c>
      <c r="D4403">
        <v>44</v>
      </c>
      <c r="E4403">
        <v>28.29</v>
      </c>
      <c r="F4403">
        <v>29.73</v>
      </c>
      <c r="G4403">
        <v>8.9280000000000008</v>
      </c>
      <c r="H4403">
        <v>6.4219999999999997</v>
      </c>
      <c r="I4403">
        <v>20.399999999999999</v>
      </c>
    </row>
    <row r="4404" spans="1:9" x14ac:dyDescent="0.25">
      <c r="A4404" s="5" t="s">
        <v>760</v>
      </c>
      <c r="C4404">
        <v>24</v>
      </c>
      <c r="D4404">
        <v>43</v>
      </c>
      <c r="E4404">
        <v>28.32</v>
      </c>
      <c r="F4404">
        <v>29.09</v>
      </c>
      <c r="G4404">
        <v>8.8569999999999993</v>
      </c>
      <c r="H4404">
        <v>6.4779999999999998</v>
      </c>
      <c r="I4404">
        <v>20.399999999999999</v>
      </c>
    </row>
    <row r="4405" spans="1:9" x14ac:dyDescent="0.25">
      <c r="A4405" s="5" t="s">
        <v>761</v>
      </c>
      <c r="C4405">
        <v>24</v>
      </c>
      <c r="D4405">
        <v>42</v>
      </c>
      <c r="E4405">
        <v>28.34</v>
      </c>
      <c r="F4405">
        <v>28.46</v>
      </c>
      <c r="G4405">
        <v>8.7840000000000007</v>
      </c>
      <c r="H4405">
        <v>6.5279999999999996</v>
      </c>
      <c r="I4405">
        <v>20.399999999999999</v>
      </c>
    </row>
    <row r="4406" spans="1:9" x14ac:dyDescent="0.25">
      <c r="A4406" s="5" t="s">
        <v>762</v>
      </c>
      <c r="C4406">
        <v>24</v>
      </c>
      <c r="D4406">
        <v>41</v>
      </c>
      <c r="E4406">
        <v>28.35</v>
      </c>
      <c r="F4406">
        <v>27.83</v>
      </c>
      <c r="G4406">
        <v>8.7089999999999996</v>
      </c>
      <c r="H4406">
        <v>6.5730000000000004</v>
      </c>
      <c r="I4406">
        <v>20.399999999999999</v>
      </c>
    </row>
    <row r="4407" spans="1:9" x14ac:dyDescent="0.25">
      <c r="A4407" s="5" t="s">
        <v>763</v>
      </c>
      <c r="C4407">
        <v>24</v>
      </c>
      <c r="D4407">
        <v>40</v>
      </c>
      <c r="E4407">
        <v>28.36</v>
      </c>
      <c r="F4407">
        <v>27.2</v>
      </c>
      <c r="G4407">
        <v>8.6310000000000002</v>
      </c>
      <c r="H4407">
        <v>6.6120000000000001</v>
      </c>
      <c r="I4407">
        <v>20.399999999999999</v>
      </c>
    </row>
    <row r="4408" spans="1:9" x14ac:dyDescent="0.25">
      <c r="A4408" s="5" t="s">
        <v>764</v>
      </c>
      <c r="C4408">
        <v>24</v>
      </c>
      <c r="D4408">
        <v>39</v>
      </c>
      <c r="E4408">
        <v>28.37</v>
      </c>
      <c r="F4408">
        <v>26.57</v>
      </c>
      <c r="G4408">
        <v>8.5500000000000007</v>
      </c>
      <c r="H4408">
        <v>6.6449999999999996</v>
      </c>
      <c r="I4408">
        <v>20.3</v>
      </c>
    </row>
    <row r="4409" spans="1:9" x14ac:dyDescent="0.25">
      <c r="A4409" s="5" t="s">
        <v>765</v>
      </c>
      <c r="C4409">
        <v>24</v>
      </c>
      <c r="D4409">
        <v>38</v>
      </c>
      <c r="E4409">
        <v>28.37</v>
      </c>
      <c r="F4409">
        <v>25.94</v>
      </c>
      <c r="G4409">
        <v>8.4659999999999993</v>
      </c>
      <c r="H4409">
        <v>6.6710000000000003</v>
      </c>
      <c r="I4409">
        <v>20.3</v>
      </c>
    </row>
    <row r="4410" spans="1:9" x14ac:dyDescent="0.25">
      <c r="A4410" s="5" t="s">
        <v>766</v>
      </c>
      <c r="C4410">
        <v>24</v>
      </c>
      <c r="D4410">
        <v>37</v>
      </c>
      <c r="E4410">
        <v>28.36</v>
      </c>
      <c r="F4410">
        <v>25.32</v>
      </c>
      <c r="G4410">
        <v>8.3780000000000001</v>
      </c>
      <c r="H4410">
        <v>6.6909999999999998</v>
      </c>
      <c r="I4410">
        <v>20.3</v>
      </c>
    </row>
    <row r="4411" spans="1:9" x14ac:dyDescent="0.25">
      <c r="A4411" s="5" t="s">
        <v>767</v>
      </c>
      <c r="C4411">
        <v>24</v>
      </c>
      <c r="D4411">
        <v>36</v>
      </c>
      <c r="E4411">
        <v>28.35</v>
      </c>
      <c r="F4411">
        <v>24.69</v>
      </c>
      <c r="G4411">
        <v>8.2850000000000001</v>
      </c>
      <c r="H4411">
        <v>6.7030000000000003</v>
      </c>
      <c r="I4411">
        <v>20.3</v>
      </c>
    </row>
    <row r="4412" spans="1:9" x14ac:dyDescent="0.25">
      <c r="A4412" s="5" t="s">
        <v>768</v>
      </c>
      <c r="C4412">
        <v>24</v>
      </c>
      <c r="D4412">
        <v>35</v>
      </c>
      <c r="E4412">
        <v>28.33</v>
      </c>
      <c r="F4412">
        <v>24.07</v>
      </c>
      <c r="G4412">
        <v>8.1869999999999994</v>
      </c>
      <c r="H4412">
        <v>6.7069999999999999</v>
      </c>
      <c r="I4412">
        <v>20.3</v>
      </c>
    </row>
    <row r="4413" spans="1:9" x14ac:dyDescent="0.25">
      <c r="A4413" s="5" t="s">
        <v>769</v>
      </c>
      <c r="C4413">
        <v>24</v>
      </c>
      <c r="D4413">
        <v>34</v>
      </c>
      <c r="E4413">
        <v>28.31</v>
      </c>
      <c r="F4413">
        <v>23.45</v>
      </c>
      <c r="G4413">
        <v>8.0839999999999996</v>
      </c>
      <c r="H4413">
        <v>6.702</v>
      </c>
      <c r="I4413">
        <v>20.3</v>
      </c>
    </row>
    <row r="4414" spans="1:9" x14ac:dyDescent="0.25">
      <c r="A4414" s="5" t="s">
        <v>770</v>
      </c>
      <c r="C4414">
        <v>24</v>
      </c>
      <c r="D4414">
        <v>33</v>
      </c>
      <c r="E4414">
        <v>28.27</v>
      </c>
      <c r="F4414">
        <v>22.84</v>
      </c>
      <c r="G4414">
        <v>7.9729999999999999</v>
      </c>
      <c r="H4414">
        <v>6.6870000000000003</v>
      </c>
      <c r="I4414">
        <v>20.2</v>
      </c>
    </row>
    <row r="4415" spans="1:9" x14ac:dyDescent="0.25">
      <c r="A4415" s="5" t="s">
        <v>771</v>
      </c>
      <c r="C4415">
        <v>24</v>
      </c>
      <c r="D4415">
        <v>32</v>
      </c>
      <c r="E4415">
        <v>28.23</v>
      </c>
      <c r="F4415">
        <v>22.23</v>
      </c>
      <c r="G4415">
        <v>7.8550000000000004</v>
      </c>
      <c r="H4415">
        <v>6.6609999999999996</v>
      </c>
      <c r="I4415">
        <v>20.2</v>
      </c>
    </row>
    <row r="4416" spans="1:9" x14ac:dyDescent="0.25">
      <c r="A4416" s="5" t="s">
        <v>772</v>
      </c>
      <c r="C4416">
        <v>24</v>
      </c>
      <c r="D4416">
        <v>31</v>
      </c>
      <c r="E4416">
        <v>28.2</v>
      </c>
      <c r="F4416">
        <v>21.62</v>
      </c>
      <c r="G4416">
        <v>7.726</v>
      </c>
      <c r="H4416">
        <v>6.6230000000000002</v>
      </c>
      <c r="I4416">
        <v>20.100000000000001</v>
      </c>
    </row>
    <row r="4417" spans="1:9" x14ac:dyDescent="0.25">
      <c r="A4417" s="5" t="s">
        <v>773</v>
      </c>
      <c r="C4417">
        <v>24</v>
      </c>
      <c r="D4417">
        <v>30</v>
      </c>
      <c r="E4417">
        <v>28.19</v>
      </c>
      <c r="F4417">
        <v>21.03</v>
      </c>
      <c r="G4417">
        <v>7.5860000000000003</v>
      </c>
      <c r="H4417">
        <v>6.57</v>
      </c>
      <c r="I4417">
        <v>20.2</v>
      </c>
    </row>
    <row r="4418" spans="1:9" x14ac:dyDescent="0.25">
      <c r="A4418" s="5" t="s">
        <v>774</v>
      </c>
      <c r="C4418">
        <v>24</v>
      </c>
      <c r="D4418">
        <v>29</v>
      </c>
      <c r="E4418">
        <v>28.17</v>
      </c>
      <c r="F4418">
        <v>20.440000000000001</v>
      </c>
      <c r="G4418">
        <v>7.4320000000000004</v>
      </c>
      <c r="H4418">
        <v>6.5010000000000003</v>
      </c>
      <c r="I4418">
        <v>20.2</v>
      </c>
    </row>
    <row r="4419" spans="1:9" x14ac:dyDescent="0.25">
      <c r="A4419" s="5" t="s">
        <v>775</v>
      </c>
      <c r="C4419">
        <v>24</v>
      </c>
      <c r="D4419">
        <v>28</v>
      </c>
      <c r="E4419">
        <v>28.13</v>
      </c>
      <c r="F4419">
        <v>19.86</v>
      </c>
      <c r="G4419">
        <v>7.26</v>
      </c>
      <c r="H4419">
        <v>6.4109999999999996</v>
      </c>
      <c r="I4419">
        <v>20.100000000000001</v>
      </c>
    </row>
    <row r="4420" spans="1:9" x14ac:dyDescent="0.25">
      <c r="A4420" s="5" t="s">
        <v>776</v>
      </c>
      <c r="C4420">
        <v>24</v>
      </c>
      <c r="D4420">
        <v>27</v>
      </c>
      <c r="E4420">
        <v>28.08</v>
      </c>
      <c r="F4420">
        <v>19.29</v>
      </c>
      <c r="G4420">
        <v>7.0640000000000001</v>
      </c>
      <c r="H4420">
        <v>6.2939999999999996</v>
      </c>
      <c r="I4420">
        <v>20.100000000000001</v>
      </c>
    </row>
    <row r="4421" spans="1:9" x14ac:dyDescent="0.25">
      <c r="A4421" s="5" t="s">
        <v>777</v>
      </c>
      <c r="C4421">
        <v>24</v>
      </c>
      <c r="D4421">
        <v>26</v>
      </c>
      <c r="E4421">
        <v>28.01</v>
      </c>
      <c r="F4421">
        <v>18.75</v>
      </c>
      <c r="G4421">
        <v>6.8369999999999997</v>
      </c>
      <c r="H4421">
        <v>6.1449999999999996</v>
      </c>
      <c r="I4421">
        <v>20</v>
      </c>
    </row>
    <row r="4422" spans="1:9" x14ac:dyDescent="0.25">
      <c r="A4422" s="5" t="s">
        <v>778</v>
      </c>
      <c r="C4422">
        <v>24</v>
      </c>
      <c r="D4422">
        <v>25</v>
      </c>
      <c r="E4422">
        <v>27.91</v>
      </c>
      <c r="F4422">
        <v>18.23</v>
      </c>
      <c r="G4422">
        <v>6.5759999999999996</v>
      </c>
      <c r="H4422">
        <v>5.96</v>
      </c>
      <c r="I4422">
        <v>19.7</v>
      </c>
    </row>
    <row r="4423" spans="1:9" x14ac:dyDescent="0.25">
      <c r="A4423" s="5" t="s">
        <v>779</v>
      </c>
      <c r="C4423">
        <v>24</v>
      </c>
      <c r="D4423">
        <v>174.8</v>
      </c>
      <c r="E4423">
        <v>12.99</v>
      </c>
      <c r="F4423">
        <v>170.71</v>
      </c>
      <c r="G4423">
        <v>10.117000000000001</v>
      </c>
      <c r="H4423">
        <v>-10.074999999999999</v>
      </c>
      <c r="I4423">
        <v>1.3</v>
      </c>
    </row>
    <row r="4424" spans="1:9" x14ac:dyDescent="0.25">
      <c r="A4424" s="5" t="s">
        <v>780</v>
      </c>
      <c r="C4424">
        <v>24</v>
      </c>
      <c r="D4424">
        <v>180</v>
      </c>
      <c r="E4424">
        <v>12.57</v>
      </c>
      <c r="F4424">
        <v>180</v>
      </c>
      <c r="G4424">
        <v>10.465999999999999</v>
      </c>
      <c r="H4424">
        <v>-10.465999999999999</v>
      </c>
      <c r="I4424">
        <v>-0.4</v>
      </c>
    </row>
    <row r="4425" spans="1:9" x14ac:dyDescent="0.25">
      <c r="A4425" s="5" t="s">
        <v>781</v>
      </c>
      <c r="C4425">
        <v>24</v>
      </c>
      <c r="D4425">
        <v>179</v>
      </c>
      <c r="E4425">
        <v>12.54</v>
      </c>
      <c r="F4425">
        <v>178.16</v>
      </c>
      <c r="G4425">
        <v>10.497</v>
      </c>
      <c r="H4425">
        <v>-10.494999999999999</v>
      </c>
      <c r="I4425">
        <v>-0.4</v>
      </c>
    </row>
    <row r="4426" spans="1:9" x14ac:dyDescent="0.25">
      <c r="A4426" s="5" t="s">
        <v>782</v>
      </c>
      <c r="C4426">
        <v>24</v>
      </c>
      <c r="D4426">
        <v>178</v>
      </c>
      <c r="E4426">
        <v>12.51</v>
      </c>
      <c r="F4426">
        <v>176.31</v>
      </c>
      <c r="G4426">
        <v>10.532999999999999</v>
      </c>
      <c r="H4426">
        <v>-10.526999999999999</v>
      </c>
      <c r="I4426">
        <v>-0.4</v>
      </c>
    </row>
    <row r="4427" spans="1:9" x14ac:dyDescent="0.25">
      <c r="A4427" s="5" t="s">
        <v>783</v>
      </c>
      <c r="C4427">
        <v>24</v>
      </c>
      <c r="D4427">
        <v>177</v>
      </c>
      <c r="E4427">
        <v>12.49</v>
      </c>
      <c r="F4427">
        <v>174.46</v>
      </c>
      <c r="G4427">
        <v>10.574</v>
      </c>
      <c r="H4427">
        <v>-10.558999999999999</v>
      </c>
      <c r="I4427">
        <v>-0.4</v>
      </c>
    </row>
    <row r="4428" spans="1:9" x14ac:dyDescent="0.25">
      <c r="A4428" s="5" t="s">
        <v>784</v>
      </c>
      <c r="C4428">
        <v>24</v>
      </c>
      <c r="D4428">
        <v>176</v>
      </c>
      <c r="E4428">
        <v>12.47</v>
      </c>
      <c r="F4428">
        <v>172.59</v>
      </c>
      <c r="G4428">
        <v>10.616</v>
      </c>
      <c r="H4428">
        <v>-10.59</v>
      </c>
      <c r="I4428">
        <v>-0.4</v>
      </c>
    </row>
    <row r="4429" spans="1:9" x14ac:dyDescent="0.25">
      <c r="A4429" s="5" t="s">
        <v>785</v>
      </c>
      <c r="C4429">
        <v>24</v>
      </c>
      <c r="D4429">
        <v>175</v>
      </c>
      <c r="E4429">
        <v>12.45</v>
      </c>
      <c r="F4429">
        <v>170.72</v>
      </c>
      <c r="G4429">
        <v>10.659000000000001</v>
      </c>
      <c r="H4429">
        <v>-10.619</v>
      </c>
      <c r="I4429">
        <v>-0.3</v>
      </c>
    </row>
    <row r="4430" spans="1:9" x14ac:dyDescent="0.25">
      <c r="A4430" s="5" t="s">
        <v>786</v>
      </c>
      <c r="C4430">
        <v>24</v>
      </c>
      <c r="D4430">
        <v>174</v>
      </c>
      <c r="E4430">
        <v>12.44</v>
      </c>
      <c r="F4430">
        <v>168.84</v>
      </c>
      <c r="G4430">
        <v>10.701000000000001</v>
      </c>
      <c r="H4430">
        <v>-10.643000000000001</v>
      </c>
      <c r="I4430">
        <v>-0.3</v>
      </c>
    </row>
    <row r="4431" spans="1:9" x14ac:dyDescent="0.25">
      <c r="A4431" s="5" t="s">
        <v>314</v>
      </c>
      <c r="C4431">
        <v>24</v>
      </c>
      <c r="D4431">
        <v>173</v>
      </c>
      <c r="E4431">
        <v>12.44</v>
      </c>
      <c r="F4431">
        <v>166.96</v>
      </c>
      <c r="G4431">
        <v>10.741</v>
      </c>
      <c r="H4431">
        <v>-10.661</v>
      </c>
      <c r="I4431">
        <v>-0.2</v>
      </c>
    </row>
    <row r="4432" spans="1:9" x14ac:dyDescent="0.25">
      <c r="A4432" s="5" t="s">
        <v>315</v>
      </c>
      <c r="C4432">
        <v>24</v>
      </c>
      <c r="D4432">
        <v>172</v>
      </c>
      <c r="E4432">
        <v>12.45</v>
      </c>
      <c r="F4432">
        <v>165.08</v>
      </c>
      <c r="G4432">
        <v>10.776999999999999</v>
      </c>
      <c r="H4432">
        <v>-10.672000000000001</v>
      </c>
      <c r="I4432">
        <v>-0.1</v>
      </c>
    </row>
    <row r="4433" spans="1:9" x14ac:dyDescent="0.25">
      <c r="A4433" s="5" t="s">
        <v>316</v>
      </c>
      <c r="C4433">
        <v>24</v>
      </c>
      <c r="D4433">
        <v>171</v>
      </c>
      <c r="E4433">
        <v>12.48</v>
      </c>
      <c r="F4433">
        <v>163.21</v>
      </c>
      <c r="G4433">
        <v>10.805999999999999</v>
      </c>
      <c r="H4433">
        <v>-10.673</v>
      </c>
      <c r="I4433">
        <v>0.1</v>
      </c>
    </row>
    <row r="4434" spans="1:9" x14ac:dyDescent="0.25">
      <c r="A4434" s="5" t="s">
        <v>787</v>
      </c>
      <c r="C4434">
        <v>24</v>
      </c>
      <c r="D4434">
        <v>170</v>
      </c>
      <c r="E4434">
        <v>12.51</v>
      </c>
      <c r="F4434">
        <v>161.36000000000001</v>
      </c>
      <c r="G4434">
        <v>10.829000000000001</v>
      </c>
      <c r="H4434">
        <v>-10.664</v>
      </c>
      <c r="I4434">
        <v>0.2</v>
      </c>
    </row>
    <row r="4435" spans="1:9" x14ac:dyDescent="0.25">
      <c r="A4435" s="5" t="s">
        <v>788</v>
      </c>
      <c r="C4435">
        <v>24</v>
      </c>
      <c r="D4435">
        <v>169</v>
      </c>
      <c r="E4435">
        <v>12.56</v>
      </c>
      <c r="F4435">
        <v>159.52000000000001</v>
      </c>
      <c r="G4435">
        <v>10.840999999999999</v>
      </c>
      <c r="H4435">
        <v>-10.641999999999999</v>
      </c>
      <c r="I4435">
        <v>0.3</v>
      </c>
    </row>
    <row r="4436" spans="1:9" x14ac:dyDescent="0.25">
      <c r="A4436" s="5" t="s">
        <v>789</v>
      </c>
      <c r="C4436">
        <v>24</v>
      </c>
      <c r="D4436">
        <v>168</v>
      </c>
      <c r="E4436">
        <v>12.63</v>
      </c>
      <c r="F4436">
        <v>157.71</v>
      </c>
      <c r="G4436">
        <v>10.845000000000001</v>
      </c>
      <c r="H4436">
        <v>-10.608000000000001</v>
      </c>
      <c r="I4436">
        <v>0.4</v>
      </c>
    </row>
    <row r="4437" spans="1:9" x14ac:dyDescent="0.25">
      <c r="A4437" s="5" t="s">
        <v>790</v>
      </c>
      <c r="C4437">
        <v>24</v>
      </c>
      <c r="D4437">
        <v>167</v>
      </c>
      <c r="E4437">
        <v>12.7</v>
      </c>
      <c r="F4437">
        <v>155.93</v>
      </c>
      <c r="G4437">
        <v>10.845000000000001</v>
      </c>
      <c r="H4437">
        <v>-10.567</v>
      </c>
      <c r="I4437">
        <v>0.4</v>
      </c>
    </row>
    <row r="4438" spans="1:9" x14ac:dyDescent="0.25">
      <c r="A4438" s="5" t="s">
        <v>791</v>
      </c>
      <c r="C4438">
        <v>24</v>
      </c>
      <c r="D4438">
        <v>166</v>
      </c>
      <c r="E4438">
        <v>12.78</v>
      </c>
      <c r="F4438">
        <v>154.16</v>
      </c>
      <c r="G4438">
        <v>10.843</v>
      </c>
      <c r="H4438">
        <v>-10.521000000000001</v>
      </c>
      <c r="I4438">
        <v>0.5</v>
      </c>
    </row>
    <row r="4439" spans="1:9" x14ac:dyDescent="0.25">
      <c r="A4439" s="5" t="s">
        <v>792</v>
      </c>
      <c r="C4439">
        <v>24</v>
      </c>
      <c r="D4439">
        <v>165</v>
      </c>
      <c r="E4439">
        <v>12.87</v>
      </c>
      <c r="F4439">
        <v>152.4</v>
      </c>
      <c r="G4439">
        <v>10.845000000000001</v>
      </c>
      <c r="H4439">
        <v>-10.476000000000001</v>
      </c>
      <c r="I4439">
        <v>0.5</v>
      </c>
    </row>
    <row r="4440" spans="1:9" x14ac:dyDescent="0.25">
      <c r="A4440" s="5" t="s">
        <v>793</v>
      </c>
      <c r="C4440">
        <v>24</v>
      </c>
      <c r="D4440">
        <v>164</v>
      </c>
      <c r="E4440">
        <v>12.95</v>
      </c>
      <c r="F4440">
        <v>150.65</v>
      </c>
      <c r="G4440">
        <v>10.852</v>
      </c>
      <c r="H4440">
        <v>-10.432</v>
      </c>
      <c r="I4440">
        <v>0.6</v>
      </c>
    </row>
    <row r="4441" spans="1:9" x14ac:dyDescent="0.25">
      <c r="A4441" s="5" t="s">
        <v>794</v>
      </c>
      <c r="C4441">
        <v>24</v>
      </c>
      <c r="D4441">
        <v>163</v>
      </c>
      <c r="E4441">
        <v>13.04</v>
      </c>
      <c r="F4441">
        <v>148.9</v>
      </c>
      <c r="G4441">
        <v>10.866</v>
      </c>
      <c r="H4441">
        <v>-10.391</v>
      </c>
      <c r="I4441">
        <v>0.7</v>
      </c>
    </row>
    <row r="4442" spans="1:9" x14ac:dyDescent="0.25">
      <c r="A4442" s="5" t="s">
        <v>795</v>
      </c>
      <c r="C4442">
        <v>24</v>
      </c>
      <c r="D4442">
        <v>162</v>
      </c>
      <c r="E4442">
        <v>13.12</v>
      </c>
      <c r="F4442">
        <v>147.13999999999999</v>
      </c>
      <c r="G4442">
        <v>10.887</v>
      </c>
      <c r="H4442">
        <v>-10.353999999999999</v>
      </c>
      <c r="I4442">
        <v>0.8</v>
      </c>
    </row>
    <row r="4443" spans="1:9" x14ac:dyDescent="0.25">
      <c r="A4443" s="5" t="s">
        <v>796</v>
      </c>
      <c r="C4443">
        <v>24</v>
      </c>
      <c r="D4443">
        <v>161</v>
      </c>
      <c r="E4443">
        <v>13.2</v>
      </c>
      <c r="F4443">
        <v>145.38999999999999</v>
      </c>
      <c r="G4443">
        <v>10.914</v>
      </c>
      <c r="H4443">
        <v>-10.319000000000001</v>
      </c>
      <c r="I4443">
        <v>0.9</v>
      </c>
    </row>
    <row r="4444" spans="1:9" x14ac:dyDescent="0.25">
      <c r="A4444" s="5" t="s">
        <v>797</v>
      </c>
      <c r="C4444">
        <v>24</v>
      </c>
      <c r="D4444">
        <v>160</v>
      </c>
      <c r="E4444">
        <v>13.29</v>
      </c>
      <c r="F4444">
        <v>143.65</v>
      </c>
      <c r="G4444">
        <v>10.941000000000001</v>
      </c>
      <c r="H4444">
        <v>-10.281000000000001</v>
      </c>
      <c r="I4444">
        <v>1</v>
      </c>
    </row>
    <row r="4445" spans="1:9" x14ac:dyDescent="0.25">
      <c r="A4445" s="5" t="s">
        <v>798</v>
      </c>
      <c r="C4445">
        <v>24</v>
      </c>
      <c r="D4445">
        <v>159</v>
      </c>
      <c r="E4445">
        <v>13.39</v>
      </c>
      <c r="F4445">
        <v>141.94999999999999</v>
      </c>
      <c r="G4445">
        <v>10.96</v>
      </c>
      <c r="H4445">
        <v>-10.231999999999999</v>
      </c>
      <c r="I4445">
        <v>1.2</v>
      </c>
    </row>
    <row r="4446" spans="1:9" x14ac:dyDescent="0.25">
      <c r="A4446" s="5" t="s">
        <v>799</v>
      </c>
      <c r="C4446">
        <v>24</v>
      </c>
      <c r="D4446">
        <v>158</v>
      </c>
      <c r="E4446">
        <v>13.5</v>
      </c>
      <c r="F4446">
        <v>140.29</v>
      </c>
      <c r="G4446">
        <v>10.968</v>
      </c>
      <c r="H4446">
        <v>-10.169</v>
      </c>
      <c r="I4446">
        <v>1.3</v>
      </c>
    </row>
    <row r="4447" spans="1:9" x14ac:dyDescent="0.25">
      <c r="A4447" s="5" t="s">
        <v>800</v>
      </c>
      <c r="C4447">
        <v>24</v>
      </c>
      <c r="D4447">
        <v>157</v>
      </c>
      <c r="E4447">
        <v>13.63</v>
      </c>
      <c r="F4447">
        <v>138.69</v>
      </c>
      <c r="G4447">
        <v>10.964</v>
      </c>
      <c r="H4447">
        <v>-10.092000000000001</v>
      </c>
      <c r="I4447">
        <v>1.5</v>
      </c>
    </row>
    <row r="4448" spans="1:9" x14ac:dyDescent="0.25">
      <c r="A4448" s="5" t="s">
        <v>801</v>
      </c>
      <c r="C4448">
        <v>24</v>
      </c>
      <c r="D4448">
        <v>156</v>
      </c>
      <c r="E4448">
        <v>13.77</v>
      </c>
      <c r="F4448">
        <v>137.13999999999999</v>
      </c>
      <c r="G4448">
        <v>10.951000000000001</v>
      </c>
      <c r="H4448">
        <v>-10.004</v>
      </c>
      <c r="I4448">
        <v>1.6</v>
      </c>
    </row>
    <row r="4449" spans="1:9" x14ac:dyDescent="0.25">
      <c r="A4449" s="5" t="s">
        <v>802</v>
      </c>
      <c r="C4449">
        <v>24</v>
      </c>
      <c r="D4449">
        <v>155</v>
      </c>
      <c r="E4449">
        <v>13.92</v>
      </c>
      <c r="F4449">
        <v>135.63</v>
      </c>
      <c r="G4449">
        <v>10.929</v>
      </c>
      <c r="H4449">
        <v>-9.9049999999999994</v>
      </c>
      <c r="I4449">
        <v>1.8</v>
      </c>
    </row>
    <row r="4450" spans="1:9" x14ac:dyDescent="0.25">
      <c r="A4450" s="5" t="s">
        <v>803</v>
      </c>
      <c r="C4450">
        <v>24</v>
      </c>
      <c r="D4450">
        <v>154</v>
      </c>
      <c r="E4450">
        <v>14.07</v>
      </c>
      <c r="F4450">
        <v>134.16</v>
      </c>
      <c r="G4450">
        <v>10.901</v>
      </c>
      <c r="H4450">
        <v>-9.798</v>
      </c>
      <c r="I4450">
        <v>2</v>
      </c>
    </row>
    <row r="4451" spans="1:9" x14ac:dyDescent="0.25">
      <c r="A4451" s="5" t="s">
        <v>804</v>
      </c>
      <c r="C4451">
        <v>24</v>
      </c>
      <c r="D4451">
        <v>153</v>
      </c>
      <c r="E4451">
        <v>14.23</v>
      </c>
      <c r="F4451">
        <v>132.72999999999999</v>
      </c>
      <c r="G4451">
        <v>10.87</v>
      </c>
      <c r="H4451">
        <v>-9.6850000000000005</v>
      </c>
      <c r="I4451">
        <v>2.1</v>
      </c>
    </row>
    <row r="4452" spans="1:9" x14ac:dyDescent="0.25">
      <c r="A4452" s="5" t="s">
        <v>805</v>
      </c>
      <c r="C4452">
        <v>24</v>
      </c>
      <c r="D4452">
        <v>152</v>
      </c>
      <c r="E4452">
        <v>14.39</v>
      </c>
      <c r="F4452">
        <v>131.31</v>
      </c>
      <c r="G4452">
        <v>10.84</v>
      </c>
      <c r="H4452">
        <v>-9.5709999999999997</v>
      </c>
      <c r="I4452">
        <v>2.2999999999999998</v>
      </c>
    </row>
    <row r="4453" spans="1:9" x14ac:dyDescent="0.25">
      <c r="A4453" s="5" t="s">
        <v>806</v>
      </c>
      <c r="C4453">
        <v>24</v>
      </c>
      <c r="D4453">
        <v>151</v>
      </c>
      <c r="E4453">
        <v>14.55</v>
      </c>
      <c r="F4453">
        <v>129.91</v>
      </c>
      <c r="G4453">
        <v>10.813000000000001</v>
      </c>
      <c r="H4453">
        <v>-9.4570000000000007</v>
      </c>
      <c r="I4453">
        <v>2.4</v>
      </c>
    </row>
    <row r="4454" spans="1:9" x14ac:dyDescent="0.25">
      <c r="A4454" s="5" t="s">
        <v>807</v>
      </c>
      <c r="C4454">
        <v>24</v>
      </c>
      <c r="D4454">
        <v>150</v>
      </c>
      <c r="E4454">
        <v>14.71</v>
      </c>
      <c r="F4454">
        <v>128.5</v>
      </c>
      <c r="G4454">
        <v>10.792999999999999</v>
      </c>
      <c r="H4454">
        <v>-9.3469999999999995</v>
      </c>
      <c r="I4454">
        <v>2.5</v>
      </c>
    </row>
    <row r="4455" spans="1:9" x14ac:dyDescent="0.25">
      <c r="A4455" s="5" t="s">
        <v>808</v>
      </c>
      <c r="C4455">
        <v>24</v>
      </c>
      <c r="D4455">
        <v>149</v>
      </c>
      <c r="E4455">
        <v>14.87</v>
      </c>
      <c r="F4455">
        <v>127.1</v>
      </c>
      <c r="G4455">
        <v>10.781000000000001</v>
      </c>
      <c r="H4455">
        <v>-9.2409999999999997</v>
      </c>
      <c r="I4455">
        <v>2.7</v>
      </c>
    </row>
    <row r="4456" spans="1:9" x14ac:dyDescent="0.25">
      <c r="A4456" s="5" t="s">
        <v>809</v>
      </c>
      <c r="C4456">
        <v>24</v>
      </c>
      <c r="D4456">
        <v>148</v>
      </c>
      <c r="E4456">
        <v>15.02</v>
      </c>
      <c r="F4456">
        <v>125.68</v>
      </c>
      <c r="G4456">
        <v>10.776</v>
      </c>
      <c r="H4456">
        <v>-9.1389999999999993</v>
      </c>
      <c r="I4456">
        <v>2.8</v>
      </c>
    </row>
    <row r="4457" spans="1:9" x14ac:dyDescent="0.25">
      <c r="A4457" s="5" t="s">
        <v>810</v>
      </c>
      <c r="C4457">
        <v>24</v>
      </c>
      <c r="D4457">
        <v>147</v>
      </c>
      <c r="E4457">
        <v>15.17</v>
      </c>
      <c r="F4457">
        <v>124.26</v>
      </c>
      <c r="G4457">
        <v>10.78</v>
      </c>
      <c r="H4457">
        <v>-9.0410000000000004</v>
      </c>
      <c r="I4457">
        <v>2.9</v>
      </c>
    </row>
    <row r="4458" spans="1:9" x14ac:dyDescent="0.25">
      <c r="A4458" s="5" t="s">
        <v>811</v>
      </c>
      <c r="C4458">
        <v>24</v>
      </c>
      <c r="D4458">
        <v>146</v>
      </c>
      <c r="E4458">
        <v>15.32</v>
      </c>
      <c r="F4458">
        <v>122.83</v>
      </c>
      <c r="G4458">
        <v>10.794</v>
      </c>
      <c r="H4458">
        <v>-8.9480000000000004</v>
      </c>
      <c r="I4458">
        <v>3</v>
      </c>
    </row>
    <row r="4459" spans="1:9" x14ac:dyDescent="0.25">
      <c r="A4459" s="5" t="s">
        <v>812</v>
      </c>
      <c r="C4459">
        <v>24</v>
      </c>
      <c r="D4459">
        <v>145</v>
      </c>
      <c r="E4459">
        <v>15.47</v>
      </c>
      <c r="F4459">
        <v>121.39</v>
      </c>
      <c r="G4459">
        <v>10.816000000000001</v>
      </c>
      <c r="H4459">
        <v>-8.86</v>
      </c>
      <c r="I4459">
        <v>3.1</v>
      </c>
    </row>
    <row r="4460" spans="1:9" x14ac:dyDescent="0.25">
      <c r="A4460" s="5" t="s">
        <v>813</v>
      </c>
      <c r="C4460">
        <v>24</v>
      </c>
      <c r="D4460">
        <v>144</v>
      </c>
      <c r="E4460">
        <v>15.61</v>
      </c>
      <c r="F4460">
        <v>119.94</v>
      </c>
      <c r="G4460">
        <v>10.848000000000001</v>
      </c>
      <c r="H4460">
        <v>-8.7759999999999998</v>
      </c>
      <c r="I4460">
        <v>3.2</v>
      </c>
    </row>
    <row r="4461" spans="1:9" x14ac:dyDescent="0.25">
      <c r="A4461" s="5" t="s">
        <v>814</v>
      </c>
      <c r="C4461">
        <v>24</v>
      </c>
      <c r="D4461">
        <v>143</v>
      </c>
      <c r="E4461">
        <v>15.76</v>
      </c>
      <c r="F4461">
        <v>118.47</v>
      </c>
      <c r="G4461">
        <v>10.888</v>
      </c>
      <c r="H4461">
        <v>-8.6959999999999997</v>
      </c>
      <c r="I4461">
        <v>3.3</v>
      </c>
    </row>
    <row r="4462" spans="1:9" x14ac:dyDescent="0.25">
      <c r="A4462" s="5" t="s">
        <v>815</v>
      </c>
      <c r="C4462">
        <v>24</v>
      </c>
      <c r="D4462">
        <v>142</v>
      </c>
      <c r="E4462">
        <v>15.9</v>
      </c>
      <c r="F4462">
        <v>116.99</v>
      </c>
      <c r="G4462">
        <v>10.938000000000001</v>
      </c>
      <c r="H4462">
        <v>-8.6189999999999998</v>
      </c>
      <c r="I4462">
        <v>3.3</v>
      </c>
    </row>
    <row r="4463" spans="1:9" x14ac:dyDescent="0.25">
      <c r="A4463" s="5" t="s">
        <v>816</v>
      </c>
      <c r="C4463">
        <v>24</v>
      </c>
      <c r="D4463">
        <v>141</v>
      </c>
      <c r="E4463">
        <v>16.05</v>
      </c>
      <c r="F4463">
        <v>115.5</v>
      </c>
      <c r="G4463">
        <v>10.997</v>
      </c>
      <c r="H4463">
        <v>-8.5459999999999994</v>
      </c>
      <c r="I4463">
        <v>3.4</v>
      </c>
    </row>
    <row r="4464" spans="1:9" x14ac:dyDescent="0.25">
      <c r="A4464" s="5" t="s">
        <v>817</v>
      </c>
      <c r="C4464">
        <v>24</v>
      </c>
      <c r="D4464">
        <v>140</v>
      </c>
      <c r="E4464">
        <v>16.2</v>
      </c>
      <c r="F4464">
        <v>114</v>
      </c>
      <c r="G4464">
        <v>11.061999999999999</v>
      </c>
      <c r="H4464">
        <v>-8.4740000000000002</v>
      </c>
      <c r="I4464">
        <v>3.5</v>
      </c>
    </row>
    <row r="4465" spans="1:9" x14ac:dyDescent="0.25">
      <c r="A4465" s="5" t="s">
        <v>818</v>
      </c>
      <c r="C4465">
        <v>24</v>
      </c>
      <c r="D4465">
        <v>139</v>
      </c>
      <c r="E4465">
        <v>16.350000000000001</v>
      </c>
      <c r="F4465">
        <v>112.5</v>
      </c>
      <c r="G4465">
        <v>11.134</v>
      </c>
      <c r="H4465">
        <v>-8.4030000000000005</v>
      </c>
      <c r="I4465">
        <v>3.5</v>
      </c>
    </row>
    <row r="4466" spans="1:9" x14ac:dyDescent="0.25">
      <c r="A4466" s="5" t="s">
        <v>819</v>
      </c>
      <c r="C4466">
        <v>24</v>
      </c>
      <c r="D4466">
        <v>138</v>
      </c>
      <c r="E4466">
        <v>16.5</v>
      </c>
      <c r="F4466">
        <v>111</v>
      </c>
      <c r="G4466">
        <v>11.21</v>
      </c>
      <c r="H4466">
        <v>-8.33</v>
      </c>
      <c r="I4466">
        <v>3.6</v>
      </c>
    </row>
    <row r="4467" spans="1:9" x14ac:dyDescent="0.25">
      <c r="A4467" s="5" t="s">
        <v>820</v>
      </c>
      <c r="C4467">
        <v>24</v>
      </c>
      <c r="D4467">
        <v>137</v>
      </c>
      <c r="E4467">
        <v>16.66</v>
      </c>
      <c r="F4467">
        <v>109.51</v>
      </c>
      <c r="G4467">
        <v>11.289</v>
      </c>
      <c r="H4467">
        <v>-8.2560000000000002</v>
      </c>
      <c r="I4467">
        <v>3.6</v>
      </c>
    </row>
    <row r="4468" spans="1:9" x14ac:dyDescent="0.25">
      <c r="A4468" s="5" t="s">
        <v>821</v>
      </c>
      <c r="C4468">
        <v>24</v>
      </c>
      <c r="D4468">
        <v>136</v>
      </c>
      <c r="E4468">
        <v>16.82</v>
      </c>
      <c r="F4468">
        <v>108.02</v>
      </c>
      <c r="G4468">
        <v>11.37</v>
      </c>
      <c r="H4468">
        <v>-8.1790000000000003</v>
      </c>
      <c r="I4468">
        <v>3.7</v>
      </c>
    </row>
    <row r="4469" spans="1:9" x14ac:dyDescent="0.25">
      <c r="A4469" s="5" t="s">
        <v>822</v>
      </c>
      <c r="C4469">
        <v>24</v>
      </c>
      <c r="D4469">
        <v>135</v>
      </c>
      <c r="E4469">
        <v>16.98</v>
      </c>
      <c r="F4469">
        <v>106.55</v>
      </c>
      <c r="G4469">
        <v>11.452999999999999</v>
      </c>
      <c r="H4469">
        <v>-8.0980000000000008</v>
      </c>
      <c r="I4469">
        <v>3.8</v>
      </c>
    </row>
    <row r="4470" spans="1:9" x14ac:dyDescent="0.25">
      <c r="A4470" s="5" t="s">
        <v>823</v>
      </c>
      <c r="C4470">
        <v>24</v>
      </c>
      <c r="D4470">
        <v>171.3</v>
      </c>
      <c r="E4470">
        <v>12.47</v>
      </c>
      <c r="F4470">
        <v>163.83000000000001</v>
      </c>
      <c r="G4470">
        <v>10.797000000000001</v>
      </c>
      <c r="H4470">
        <v>-10.673999999999999</v>
      </c>
      <c r="I4470">
        <v>0.1</v>
      </c>
    </row>
    <row r="4471" spans="1:9" x14ac:dyDescent="0.25">
      <c r="A4471" s="5" t="s">
        <v>824</v>
      </c>
      <c r="C4471">
        <v>24</v>
      </c>
      <c r="D4471">
        <v>35</v>
      </c>
      <c r="E4471">
        <v>28.33</v>
      </c>
      <c r="F4471">
        <v>24.1</v>
      </c>
      <c r="G4471">
        <v>8.1920000000000002</v>
      </c>
      <c r="H4471">
        <v>6.7069999999999999</v>
      </c>
      <c r="I4471">
        <v>20.3</v>
      </c>
    </row>
  </sheetData>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417"/>
  <sheetViews>
    <sheetView topLeftCell="A15" workbookViewId="0">
      <selection activeCell="A40" sqref="A40"/>
    </sheetView>
    <sheetView workbookViewId="1">
      <selection activeCell="A388" sqref="A388"/>
    </sheetView>
    <sheetView workbookViewId="2">
      <selection activeCell="A190" sqref="A190"/>
    </sheetView>
  </sheetViews>
  <sheetFormatPr defaultRowHeight="13.5" x14ac:dyDescent="0.25"/>
  <cols>
    <col min="1" max="1" width="104.7109375" style="39" customWidth="1"/>
  </cols>
  <sheetData>
    <row r="1" spans="1:1" ht="16.5" x14ac:dyDescent="0.3">
      <c r="A1" s="42" t="s">
        <v>207</v>
      </c>
    </row>
    <row r="3" spans="1:1" x14ac:dyDescent="0.25">
      <c r="A3" s="39" t="s">
        <v>4051</v>
      </c>
    </row>
    <row r="4" spans="1:1" x14ac:dyDescent="0.25">
      <c r="A4" s="39" t="str">
        <f>MID(Polars!A7,1,30)&amp;MID(Polars!A8,1,30)</f>
        <v xml:space="preserve"> CLASS:    CAL30TM             DESIGNER: LAPWORTH           </v>
      </c>
    </row>
    <row r="6" spans="1:1" x14ac:dyDescent="0.25">
      <c r="A6" s="44" t="s">
        <v>119</v>
      </c>
    </row>
    <row r="7" spans="1:1" x14ac:dyDescent="0.25">
      <c r="A7" s="40" t="s">
        <v>118</v>
      </c>
    </row>
    <row r="8" spans="1:1" x14ac:dyDescent="0.25">
      <c r="A8" s="44" t="s">
        <v>119</v>
      </c>
    </row>
    <row r="10" spans="1:1" x14ac:dyDescent="0.25">
      <c r="A10" s="39" t="s">
        <v>4052</v>
      </c>
    </row>
    <row r="12" spans="1:1" x14ac:dyDescent="0.25">
      <c r="A12" s="39" t="s">
        <v>4056</v>
      </c>
    </row>
    <row r="13" spans="1:1" x14ac:dyDescent="0.25">
      <c r="A13" s="39" t="s">
        <v>4058</v>
      </c>
    </row>
    <row r="14" spans="1:1" x14ac:dyDescent="0.25">
      <c r="A14" s="39" t="s">
        <v>4060</v>
      </c>
    </row>
    <row r="15" spans="1:1" x14ac:dyDescent="0.25">
      <c r="A15" s="39" t="s">
        <v>4062</v>
      </c>
    </row>
    <row r="16" spans="1:1" x14ac:dyDescent="0.25">
      <c r="A16" s="39" t="s">
        <v>4064</v>
      </c>
    </row>
    <row r="17" spans="1:1" x14ac:dyDescent="0.25">
      <c r="A17" s="39" t="s">
        <v>4066</v>
      </c>
    </row>
    <row r="18" spans="1:1" x14ac:dyDescent="0.25">
      <c r="A18" s="39" t="s">
        <v>4068</v>
      </c>
    </row>
    <row r="19" spans="1:1" x14ac:dyDescent="0.25">
      <c r="A19" s="39" t="s">
        <v>4070</v>
      </c>
    </row>
    <row r="20" spans="1:1" x14ac:dyDescent="0.25">
      <c r="A20" s="39" t="s">
        <v>4072</v>
      </c>
    </row>
    <row r="21" spans="1:1" x14ac:dyDescent="0.25">
      <c r="A21" s="39" t="s">
        <v>4074</v>
      </c>
    </row>
    <row r="22" spans="1:1" x14ac:dyDescent="0.25">
      <c r="A22" s="39" t="s">
        <v>4076</v>
      </c>
    </row>
    <row r="23" spans="1:1" x14ac:dyDescent="0.25">
      <c r="A23" s="39" t="s">
        <v>4078</v>
      </c>
    </row>
    <row r="24" spans="1:1" x14ac:dyDescent="0.25">
      <c r="A24" s="39" t="s">
        <v>4080</v>
      </c>
    </row>
    <row r="25" spans="1:1" x14ac:dyDescent="0.25">
      <c r="A25" s="39" t="s">
        <v>4082</v>
      </c>
    </row>
    <row r="26" spans="1:1" x14ac:dyDescent="0.25">
      <c r="A26" s="39" t="s">
        <v>4084</v>
      </c>
    </row>
    <row r="27" spans="1:1" x14ac:dyDescent="0.25">
      <c r="A27" s="39" t="s">
        <v>4086</v>
      </c>
    </row>
    <row r="28" spans="1:1" x14ac:dyDescent="0.25">
      <c r="A28" s="39" t="s">
        <v>4088</v>
      </c>
    </row>
    <row r="29" spans="1:1" x14ac:dyDescent="0.25">
      <c r="A29" s="39" t="s">
        <v>4090</v>
      </c>
    </row>
    <row r="30" spans="1:1" x14ac:dyDescent="0.25">
      <c r="A30" s="39" t="s">
        <v>4092</v>
      </c>
    </row>
    <row r="31" spans="1:1" x14ac:dyDescent="0.25">
      <c r="A31" s="39" t="s">
        <v>4094</v>
      </c>
    </row>
    <row r="32" spans="1:1" x14ac:dyDescent="0.25">
      <c r="A32" s="39" t="s">
        <v>4096</v>
      </c>
    </row>
    <row r="33" spans="1:1" x14ac:dyDescent="0.25">
      <c r="A33" s="39" t="s">
        <v>4098</v>
      </c>
    </row>
    <row r="34" spans="1:1" x14ac:dyDescent="0.25">
      <c r="A34" s="39" t="s">
        <v>4100</v>
      </c>
    </row>
    <row r="35" spans="1:1" x14ac:dyDescent="0.25">
      <c r="A35" s="39" t="s">
        <v>4102</v>
      </c>
    </row>
    <row r="36" spans="1:1" x14ac:dyDescent="0.25">
      <c r="A36" s="39" t="s">
        <v>4104</v>
      </c>
    </row>
    <row r="37" spans="1:1" x14ac:dyDescent="0.25">
      <c r="A37" s="39" t="s">
        <v>4106</v>
      </c>
    </row>
    <row r="38" spans="1:1" x14ac:dyDescent="0.25">
      <c r="A38" s="39" t="s">
        <v>4108</v>
      </c>
    </row>
    <row r="39" spans="1:1" x14ac:dyDescent="0.25">
      <c r="A39" s="39" t="s">
        <v>4110</v>
      </c>
    </row>
    <row r="40" spans="1:1" x14ac:dyDescent="0.25">
      <c r="A40" s="39" t="s">
        <v>4112</v>
      </c>
    </row>
    <row r="42" spans="1:1" x14ac:dyDescent="0.25">
      <c r="A42" s="39" t="s">
        <v>4054</v>
      </c>
    </row>
    <row r="44" spans="1:1" x14ac:dyDescent="0.25">
      <c r="A44" s="39" t="s">
        <v>208</v>
      </c>
    </row>
    <row r="45" spans="1:1" x14ac:dyDescent="0.25">
      <c r="A45" s="39" t="s">
        <v>210</v>
      </c>
    </row>
    <row r="46" spans="1:1" x14ac:dyDescent="0.25">
      <c r="A46" s="39" t="s">
        <v>209</v>
      </c>
    </row>
    <row r="47" spans="1:1" x14ac:dyDescent="0.25">
      <c r="A47" s="39" t="s">
        <v>212</v>
      </c>
    </row>
    <row r="48" spans="1:1" x14ac:dyDescent="0.25">
      <c r="A48" s="39" t="s">
        <v>211</v>
      </c>
    </row>
    <row r="49" spans="1:1" x14ac:dyDescent="0.25">
      <c r="A49" s="39" t="s">
        <v>213</v>
      </c>
    </row>
    <row r="50" spans="1:1" x14ac:dyDescent="0.25">
      <c r="A50" s="39" t="s">
        <v>214</v>
      </c>
    </row>
    <row r="51" spans="1:1" x14ac:dyDescent="0.25">
      <c r="A51" s="39" t="s">
        <v>215</v>
      </c>
    </row>
    <row r="52" spans="1:1" x14ac:dyDescent="0.25">
      <c r="A52" s="39" t="s">
        <v>216</v>
      </c>
    </row>
    <row r="53" spans="1:1" x14ac:dyDescent="0.25">
      <c r="A53" s="39" t="s">
        <v>217</v>
      </c>
    </row>
    <row r="57" spans="1:1" x14ac:dyDescent="0.25">
      <c r="A57" s="43" t="s">
        <v>274</v>
      </c>
    </row>
    <row r="58" spans="1:1" ht="12.75" x14ac:dyDescent="0.2">
      <c r="A58" s="72" t="s">
        <v>275</v>
      </c>
    </row>
    <row r="61" spans="1:1" x14ac:dyDescent="0.25">
      <c r="A61" s="41" t="str">
        <f>A1</f>
        <v>POLAR SUMMARY TABLES</v>
      </c>
    </row>
    <row r="63" spans="1:1" x14ac:dyDescent="0.25">
      <c r="A63" s="39" t="str">
        <f>A3</f>
        <v xml:space="preserve"> YACHT:    ZUBENELGENUBI       SAIL No:  USA-5333           </v>
      </c>
    </row>
    <row r="64" spans="1:1" x14ac:dyDescent="0.25">
      <c r="A64" s="39" t="str">
        <f>A4</f>
        <v xml:space="preserve"> CLASS:    CAL30TM             DESIGNER: LAPWORTH           </v>
      </c>
    </row>
    <row r="66" spans="1:1" x14ac:dyDescent="0.25">
      <c r="A66" s="44" t="s">
        <v>119</v>
      </c>
    </row>
    <row r="67" spans="1:1" x14ac:dyDescent="0.25">
      <c r="A67" s="40" t="s">
        <v>118</v>
      </c>
    </row>
    <row r="68" spans="1:1" x14ac:dyDescent="0.25">
      <c r="A68" s="44" t="s">
        <v>119</v>
      </c>
    </row>
    <row r="70" spans="1:1" x14ac:dyDescent="0.25">
      <c r="A70" s="39" t="s">
        <v>4114</v>
      </c>
    </row>
    <row r="72" spans="1:1" x14ac:dyDescent="0.25">
      <c r="A72" s="39" t="s">
        <v>4118</v>
      </c>
    </row>
    <row r="73" spans="1:1" x14ac:dyDescent="0.25">
      <c r="A73" s="39" t="s">
        <v>4120</v>
      </c>
    </row>
    <row r="74" spans="1:1" x14ac:dyDescent="0.25">
      <c r="A74" s="39" t="s">
        <v>4122</v>
      </c>
    </row>
    <row r="75" spans="1:1" x14ac:dyDescent="0.25">
      <c r="A75" s="39" t="s">
        <v>4124</v>
      </c>
    </row>
    <row r="76" spans="1:1" x14ac:dyDescent="0.25">
      <c r="A76" s="39" t="s">
        <v>4126</v>
      </c>
    </row>
    <row r="77" spans="1:1" x14ac:dyDescent="0.25">
      <c r="A77" s="39" t="s">
        <v>4128</v>
      </c>
    </row>
    <row r="78" spans="1:1" x14ac:dyDescent="0.25">
      <c r="A78" s="39" t="s">
        <v>4130</v>
      </c>
    </row>
    <row r="79" spans="1:1" x14ac:dyDescent="0.25">
      <c r="A79" s="39" t="s">
        <v>4132</v>
      </c>
    </row>
    <row r="80" spans="1:1" x14ac:dyDescent="0.25">
      <c r="A80" s="39" t="s">
        <v>4134</v>
      </c>
    </row>
    <row r="81" spans="1:1" x14ac:dyDescent="0.25">
      <c r="A81" s="39" t="s">
        <v>4136</v>
      </c>
    </row>
    <row r="82" spans="1:1" x14ac:dyDescent="0.25">
      <c r="A82" s="39" t="s">
        <v>4138</v>
      </c>
    </row>
    <row r="83" spans="1:1" x14ac:dyDescent="0.25">
      <c r="A83" s="39" t="s">
        <v>4140</v>
      </c>
    </row>
    <row r="84" spans="1:1" x14ac:dyDescent="0.25">
      <c r="A84" s="39" t="s">
        <v>4142</v>
      </c>
    </row>
    <row r="85" spans="1:1" x14ac:dyDescent="0.25">
      <c r="A85" s="39" t="s">
        <v>4144</v>
      </c>
    </row>
    <row r="86" spans="1:1" x14ac:dyDescent="0.25">
      <c r="A86" s="39" t="s">
        <v>4146</v>
      </c>
    </row>
    <row r="87" spans="1:1" x14ac:dyDescent="0.25">
      <c r="A87" s="39" t="s">
        <v>4148</v>
      </c>
    </row>
    <row r="88" spans="1:1" x14ac:dyDescent="0.25">
      <c r="A88" s="39" t="s">
        <v>4150</v>
      </c>
    </row>
    <row r="89" spans="1:1" x14ac:dyDescent="0.25">
      <c r="A89" s="39" t="s">
        <v>4152</v>
      </c>
    </row>
    <row r="90" spans="1:1" x14ac:dyDescent="0.25">
      <c r="A90" s="39" t="s">
        <v>4154</v>
      </c>
    </row>
    <row r="91" spans="1:1" x14ac:dyDescent="0.25">
      <c r="A91" s="39" t="s">
        <v>4156</v>
      </c>
    </row>
    <row r="92" spans="1:1" x14ac:dyDescent="0.25">
      <c r="A92" s="39" t="s">
        <v>4158</v>
      </c>
    </row>
    <row r="93" spans="1:1" x14ac:dyDescent="0.25">
      <c r="A93" s="39" t="s">
        <v>4160</v>
      </c>
    </row>
    <row r="94" spans="1:1" x14ac:dyDescent="0.25">
      <c r="A94" s="39" t="s">
        <v>4162</v>
      </c>
    </row>
    <row r="95" spans="1:1" x14ac:dyDescent="0.25">
      <c r="A95" s="39" t="s">
        <v>4164</v>
      </c>
    </row>
    <row r="96" spans="1:1" x14ac:dyDescent="0.25">
      <c r="A96" s="39" t="s">
        <v>4166</v>
      </c>
    </row>
    <row r="97" spans="1:1" x14ac:dyDescent="0.25">
      <c r="A97" s="39" t="s">
        <v>4168</v>
      </c>
    </row>
    <row r="98" spans="1:1" x14ac:dyDescent="0.25">
      <c r="A98" s="39" t="s">
        <v>4170</v>
      </c>
    </row>
    <row r="99" spans="1:1" x14ac:dyDescent="0.25">
      <c r="A99" s="39" t="s">
        <v>4172</v>
      </c>
    </row>
    <row r="100" spans="1:1" x14ac:dyDescent="0.25">
      <c r="A100" s="39" t="s">
        <v>4174</v>
      </c>
    </row>
    <row r="102" spans="1:1" x14ac:dyDescent="0.25">
      <c r="A102" s="39" t="s">
        <v>4116</v>
      </c>
    </row>
    <row r="104" spans="1:1" x14ac:dyDescent="0.25">
      <c r="A104" s="39" t="s">
        <v>208</v>
      </c>
    </row>
    <row r="105" spans="1:1" x14ac:dyDescent="0.25">
      <c r="A105" s="39" t="s">
        <v>210</v>
      </c>
    </row>
    <row r="106" spans="1:1" x14ac:dyDescent="0.25">
      <c r="A106" s="39" t="s">
        <v>209</v>
      </c>
    </row>
    <row r="107" spans="1:1" x14ac:dyDescent="0.25">
      <c r="A107" s="39" t="s">
        <v>212</v>
      </c>
    </row>
    <row r="108" spans="1:1" x14ac:dyDescent="0.25">
      <c r="A108" s="39" t="s">
        <v>211</v>
      </c>
    </row>
    <row r="109" spans="1:1" x14ac:dyDescent="0.25">
      <c r="A109" s="39" t="s">
        <v>213</v>
      </c>
    </row>
    <row r="110" spans="1:1" x14ac:dyDescent="0.25">
      <c r="A110" s="39" t="s">
        <v>214</v>
      </c>
    </row>
    <row r="111" spans="1:1" x14ac:dyDescent="0.25">
      <c r="A111" s="39" t="s">
        <v>215</v>
      </c>
    </row>
    <row r="112" spans="1:1" x14ac:dyDescent="0.25">
      <c r="A112" s="39" t="s">
        <v>216</v>
      </c>
    </row>
    <row r="113" spans="1:1" x14ac:dyDescent="0.25">
      <c r="A113" s="39" t="s">
        <v>217</v>
      </c>
    </row>
    <row r="116" spans="1:1" x14ac:dyDescent="0.25">
      <c r="A116" s="43" t="s">
        <v>274</v>
      </c>
    </row>
    <row r="117" spans="1:1" ht="12.75" x14ac:dyDescent="0.2">
      <c r="A117" s="72" t="s">
        <v>275</v>
      </c>
    </row>
    <row r="121" spans="1:1" x14ac:dyDescent="0.25">
      <c r="A121" s="41" t="str">
        <f>A61</f>
        <v>POLAR SUMMARY TABLES</v>
      </c>
    </row>
    <row r="123" spans="1:1" x14ac:dyDescent="0.25">
      <c r="A123" s="39" t="str">
        <f>A63</f>
        <v xml:space="preserve"> YACHT:    ZUBENELGENUBI       SAIL No:  USA-5333           </v>
      </c>
    </row>
    <row r="124" spans="1:1" x14ac:dyDescent="0.25">
      <c r="A124" s="39" t="str">
        <f>A64</f>
        <v xml:space="preserve"> CLASS:    CAL30TM             DESIGNER: LAPWORTH           </v>
      </c>
    </row>
    <row r="126" spans="1:1" x14ac:dyDescent="0.25">
      <c r="A126" s="44" t="s">
        <v>119</v>
      </c>
    </row>
    <row r="127" spans="1:1" x14ac:dyDescent="0.25">
      <c r="A127" s="40" t="s">
        <v>118</v>
      </c>
    </row>
    <row r="128" spans="1:1" x14ac:dyDescent="0.25">
      <c r="A128" s="44" t="s">
        <v>119</v>
      </c>
    </row>
    <row r="130" spans="1:1" x14ac:dyDescent="0.25">
      <c r="A130" s="39" t="s">
        <v>4176</v>
      </c>
    </row>
    <row r="132" spans="1:1" x14ac:dyDescent="0.25">
      <c r="A132" s="39" t="s">
        <v>4180</v>
      </c>
    </row>
    <row r="133" spans="1:1" x14ac:dyDescent="0.25">
      <c r="A133" s="39" t="s">
        <v>4182</v>
      </c>
    </row>
    <row r="134" spans="1:1" x14ac:dyDescent="0.25">
      <c r="A134" s="39" t="s">
        <v>4184</v>
      </c>
    </row>
    <row r="135" spans="1:1" x14ac:dyDescent="0.25">
      <c r="A135" s="39" t="s">
        <v>4186</v>
      </c>
    </row>
    <row r="136" spans="1:1" x14ac:dyDescent="0.25">
      <c r="A136" s="39" t="s">
        <v>4188</v>
      </c>
    </row>
    <row r="137" spans="1:1" x14ac:dyDescent="0.25">
      <c r="A137" s="39" t="s">
        <v>4190</v>
      </c>
    </row>
    <row r="138" spans="1:1" x14ac:dyDescent="0.25">
      <c r="A138" s="39" t="s">
        <v>4192</v>
      </c>
    </row>
    <row r="139" spans="1:1" x14ac:dyDescent="0.25">
      <c r="A139" s="39" t="s">
        <v>4194</v>
      </c>
    </row>
    <row r="140" spans="1:1" x14ac:dyDescent="0.25">
      <c r="A140" s="39" t="s">
        <v>4196</v>
      </c>
    </row>
    <row r="141" spans="1:1" x14ac:dyDescent="0.25">
      <c r="A141" s="39" t="s">
        <v>4198</v>
      </c>
    </row>
    <row r="142" spans="1:1" x14ac:dyDescent="0.25">
      <c r="A142" s="39" t="s">
        <v>4200</v>
      </c>
    </row>
    <row r="143" spans="1:1" x14ac:dyDescent="0.25">
      <c r="A143" s="39" t="s">
        <v>4202</v>
      </c>
    </row>
    <row r="144" spans="1:1" x14ac:dyDescent="0.25">
      <c r="A144" s="39" t="s">
        <v>4204</v>
      </c>
    </row>
    <row r="145" spans="1:1" x14ac:dyDescent="0.25">
      <c r="A145" s="39" t="s">
        <v>4206</v>
      </c>
    </row>
    <row r="146" spans="1:1" x14ac:dyDescent="0.25">
      <c r="A146" s="39" t="s">
        <v>4208</v>
      </c>
    </row>
    <row r="147" spans="1:1" x14ac:dyDescent="0.25">
      <c r="A147" s="39" t="s">
        <v>4210</v>
      </c>
    </row>
    <row r="148" spans="1:1" x14ac:dyDescent="0.25">
      <c r="A148" s="39" t="s">
        <v>4212</v>
      </c>
    </row>
    <row r="149" spans="1:1" x14ac:dyDescent="0.25">
      <c r="A149" s="39" t="s">
        <v>4214</v>
      </c>
    </row>
    <row r="150" spans="1:1" x14ac:dyDescent="0.25">
      <c r="A150" s="39" t="s">
        <v>4216</v>
      </c>
    </row>
    <row r="151" spans="1:1" x14ac:dyDescent="0.25">
      <c r="A151" s="39" t="s">
        <v>4218</v>
      </c>
    </row>
    <row r="152" spans="1:1" x14ac:dyDescent="0.25">
      <c r="A152" s="39" t="s">
        <v>4220</v>
      </c>
    </row>
    <row r="153" spans="1:1" x14ac:dyDescent="0.25">
      <c r="A153" s="39" t="s">
        <v>4222</v>
      </c>
    </row>
    <row r="154" spans="1:1" x14ac:dyDescent="0.25">
      <c r="A154" s="39" t="s">
        <v>4224</v>
      </c>
    </row>
    <row r="155" spans="1:1" x14ac:dyDescent="0.25">
      <c r="A155" s="39" t="s">
        <v>4226</v>
      </c>
    </row>
    <row r="156" spans="1:1" x14ac:dyDescent="0.25">
      <c r="A156" s="39" t="s">
        <v>4228</v>
      </c>
    </row>
    <row r="157" spans="1:1" x14ac:dyDescent="0.25">
      <c r="A157" s="39" t="s">
        <v>4230</v>
      </c>
    </row>
    <row r="158" spans="1:1" x14ac:dyDescent="0.25">
      <c r="A158" s="39" t="s">
        <v>4232</v>
      </c>
    </row>
    <row r="159" spans="1:1" x14ac:dyDescent="0.25">
      <c r="A159" s="39" t="s">
        <v>4234</v>
      </c>
    </row>
    <row r="160" spans="1:1" x14ac:dyDescent="0.25">
      <c r="A160" s="39" t="s">
        <v>4236</v>
      </c>
    </row>
    <row r="162" spans="1:1" x14ac:dyDescent="0.25">
      <c r="A162" s="39" t="s">
        <v>4178</v>
      </c>
    </row>
    <row r="164" spans="1:1" x14ac:dyDescent="0.25">
      <c r="A164" s="39" t="s">
        <v>208</v>
      </c>
    </row>
    <row r="165" spans="1:1" x14ac:dyDescent="0.25">
      <c r="A165" s="39" t="s">
        <v>210</v>
      </c>
    </row>
    <row r="166" spans="1:1" x14ac:dyDescent="0.25">
      <c r="A166" s="39" t="s">
        <v>209</v>
      </c>
    </row>
    <row r="167" spans="1:1" x14ac:dyDescent="0.25">
      <c r="A167" s="39" t="s">
        <v>212</v>
      </c>
    </row>
    <row r="168" spans="1:1" x14ac:dyDescent="0.25">
      <c r="A168" s="39" t="s">
        <v>211</v>
      </c>
    </row>
    <row r="169" spans="1:1" x14ac:dyDescent="0.25">
      <c r="A169" s="39" t="s">
        <v>213</v>
      </c>
    </row>
    <row r="170" spans="1:1" x14ac:dyDescent="0.25">
      <c r="A170" s="39" t="s">
        <v>214</v>
      </c>
    </row>
    <row r="171" spans="1:1" x14ac:dyDescent="0.25">
      <c r="A171" s="39" t="s">
        <v>215</v>
      </c>
    </row>
    <row r="172" spans="1:1" x14ac:dyDescent="0.25">
      <c r="A172" s="39" t="s">
        <v>216</v>
      </c>
    </row>
    <row r="173" spans="1:1" x14ac:dyDescent="0.25">
      <c r="A173" s="39" t="s">
        <v>217</v>
      </c>
    </row>
    <row r="176" spans="1:1" x14ac:dyDescent="0.25">
      <c r="A176" s="43" t="s">
        <v>274</v>
      </c>
    </row>
    <row r="177" spans="1:1" ht="12.75" x14ac:dyDescent="0.2">
      <c r="A177" s="72" t="s">
        <v>275</v>
      </c>
    </row>
    <row r="181" spans="1:1" x14ac:dyDescent="0.25">
      <c r="A181" s="41" t="str">
        <f>A121</f>
        <v>POLAR SUMMARY TABLES</v>
      </c>
    </row>
    <row r="183" spans="1:1" x14ac:dyDescent="0.25">
      <c r="A183" s="39" t="str">
        <f>A123</f>
        <v xml:space="preserve"> YACHT:    ZUBENELGENUBI       SAIL No:  USA-5333           </v>
      </c>
    </row>
    <row r="184" spans="1:1" x14ac:dyDescent="0.25">
      <c r="A184" s="39" t="str">
        <f>A124</f>
        <v xml:space="preserve"> CLASS:    CAL30TM             DESIGNER: LAPWORTH           </v>
      </c>
    </row>
    <row r="186" spans="1:1" x14ac:dyDescent="0.25">
      <c r="A186" s="44" t="s">
        <v>119</v>
      </c>
    </row>
    <row r="187" spans="1:1" x14ac:dyDescent="0.25">
      <c r="A187" s="40" t="s">
        <v>118</v>
      </c>
    </row>
    <row r="188" spans="1:1" x14ac:dyDescent="0.25">
      <c r="A188" s="44" t="s">
        <v>119</v>
      </c>
    </row>
    <row r="190" spans="1:1" x14ac:dyDescent="0.25">
      <c r="A190" s="39" t="s">
        <v>4238</v>
      </c>
    </row>
    <row r="192" spans="1:1" x14ac:dyDescent="0.25">
      <c r="A192" s="39" t="s">
        <v>4242</v>
      </c>
    </row>
    <row r="193" spans="1:1" x14ac:dyDescent="0.25">
      <c r="A193" s="39" t="s">
        <v>4244</v>
      </c>
    </row>
    <row r="194" spans="1:1" x14ac:dyDescent="0.25">
      <c r="A194" s="39" t="s">
        <v>4246</v>
      </c>
    </row>
    <row r="195" spans="1:1" x14ac:dyDescent="0.25">
      <c r="A195" s="39" t="s">
        <v>4248</v>
      </c>
    </row>
    <row r="196" spans="1:1" x14ac:dyDescent="0.25">
      <c r="A196" s="39" t="s">
        <v>4250</v>
      </c>
    </row>
    <row r="197" spans="1:1" x14ac:dyDescent="0.25">
      <c r="A197" s="39" t="s">
        <v>4252</v>
      </c>
    </row>
    <row r="198" spans="1:1" x14ac:dyDescent="0.25">
      <c r="A198" s="39" t="s">
        <v>4254</v>
      </c>
    </row>
    <row r="199" spans="1:1" x14ac:dyDescent="0.25">
      <c r="A199" s="39" t="s">
        <v>4256</v>
      </c>
    </row>
    <row r="200" spans="1:1" x14ac:dyDescent="0.25">
      <c r="A200" s="39" t="s">
        <v>4258</v>
      </c>
    </row>
    <row r="201" spans="1:1" x14ac:dyDescent="0.25">
      <c r="A201" s="39" t="s">
        <v>4260</v>
      </c>
    </row>
    <row r="202" spans="1:1" x14ac:dyDescent="0.25">
      <c r="A202" s="39" t="s">
        <v>4262</v>
      </c>
    </row>
    <row r="203" spans="1:1" x14ac:dyDescent="0.25">
      <c r="A203" s="39" t="s">
        <v>4264</v>
      </c>
    </row>
    <row r="204" spans="1:1" x14ac:dyDescent="0.25">
      <c r="A204" s="39" t="s">
        <v>4266</v>
      </c>
    </row>
    <row r="205" spans="1:1" x14ac:dyDescent="0.25">
      <c r="A205" s="39" t="s">
        <v>4268</v>
      </c>
    </row>
    <row r="206" spans="1:1" x14ac:dyDescent="0.25">
      <c r="A206" s="39" t="s">
        <v>4270</v>
      </c>
    </row>
    <row r="207" spans="1:1" x14ac:dyDescent="0.25">
      <c r="A207" s="39" t="s">
        <v>4272</v>
      </c>
    </row>
    <row r="208" spans="1:1" x14ac:dyDescent="0.25">
      <c r="A208" s="39" t="s">
        <v>4274</v>
      </c>
    </row>
    <row r="209" spans="1:1" x14ac:dyDescent="0.25">
      <c r="A209" s="39" t="s">
        <v>4276</v>
      </c>
    </row>
    <row r="210" spans="1:1" x14ac:dyDescent="0.25">
      <c r="A210" s="39" t="s">
        <v>4278</v>
      </c>
    </row>
    <row r="211" spans="1:1" x14ac:dyDescent="0.25">
      <c r="A211" s="39" t="s">
        <v>4280</v>
      </c>
    </row>
    <row r="212" spans="1:1" x14ac:dyDescent="0.25">
      <c r="A212" s="39" t="s">
        <v>4282</v>
      </c>
    </row>
    <row r="213" spans="1:1" x14ac:dyDescent="0.25">
      <c r="A213" s="39" t="s">
        <v>4284</v>
      </c>
    </row>
    <row r="214" spans="1:1" x14ac:dyDescent="0.25">
      <c r="A214" s="39" t="s">
        <v>4286</v>
      </c>
    </row>
    <row r="215" spans="1:1" x14ac:dyDescent="0.25">
      <c r="A215" s="39" t="s">
        <v>4288</v>
      </c>
    </row>
    <row r="216" spans="1:1" x14ac:dyDescent="0.25">
      <c r="A216" s="39" t="s">
        <v>4290</v>
      </c>
    </row>
    <row r="217" spans="1:1" x14ac:dyDescent="0.25">
      <c r="A217" s="39" t="s">
        <v>4292</v>
      </c>
    </row>
    <row r="218" spans="1:1" x14ac:dyDescent="0.25">
      <c r="A218" s="39" t="s">
        <v>4294</v>
      </c>
    </row>
    <row r="219" spans="1:1" x14ac:dyDescent="0.25">
      <c r="A219" s="39" t="s">
        <v>4296</v>
      </c>
    </row>
    <row r="220" spans="1:1" x14ac:dyDescent="0.25">
      <c r="A220" s="39" t="s">
        <v>4298</v>
      </c>
    </row>
    <row r="222" spans="1:1" x14ac:dyDescent="0.25">
      <c r="A222" s="39" t="s">
        <v>4240</v>
      </c>
    </row>
    <row r="224" spans="1:1" x14ac:dyDescent="0.25">
      <c r="A224" s="39" t="s">
        <v>208</v>
      </c>
    </row>
    <row r="225" spans="1:1" x14ac:dyDescent="0.25">
      <c r="A225" s="39" t="s">
        <v>210</v>
      </c>
    </row>
    <row r="226" spans="1:1" x14ac:dyDescent="0.25">
      <c r="A226" s="39" t="s">
        <v>209</v>
      </c>
    </row>
    <row r="227" spans="1:1" x14ac:dyDescent="0.25">
      <c r="A227" s="39" t="s">
        <v>212</v>
      </c>
    </row>
    <row r="228" spans="1:1" x14ac:dyDescent="0.25">
      <c r="A228" s="39" t="s">
        <v>211</v>
      </c>
    </row>
    <row r="229" spans="1:1" x14ac:dyDescent="0.25">
      <c r="A229" s="39" t="s">
        <v>213</v>
      </c>
    </row>
    <row r="230" spans="1:1" x14ac:dyDescent="0.25">
      <c r="A230" s="39" t="s">
        <v>214</v>
      </c>
    </row>
    <row r="231" spans="1:1" x14ac:dyDescent="0.25">
      <c r="A231" s="39" t="s">
        <v>215</v>
      </c>
    </row>
    <row r="232" spans="1:1" x14ac:dyDescent="0.25">
      <c r="A232" s="39" t="s">
        <v>216</v>
      </c>
    </row>
    <row r="233" spans="1:1" x14ac:dyDescent="0.25">
      <c r="A233" s="39" t="s">
        <v>217</v>
      </c>
    </row>
    <row r="236" spans="1:1" x14ac:dyDescent="0.25">
      <c r="A236" s="43" t="s">
        <v>274</v>
      </c>
    </row>
    <row r="237" spans="1:1" ht="12.75" x14ac:dyDescent="0.2">
      <c r="A237" s="72" t="s">
        <v>275</v>
      </c>
    </row>
    <row r="241" spans="1:1" x14ac:dyDescent="0.25">
      <c r="A241" s="41" t="str">
        <f>A181</f>
        <v>POLAR SUMMARY TABLES</v>
      </c>
    </row>
    <row r="243" spans="1:1" x14ac:dyDescent="0.25">
      <c r="A243" s="39" t="str">
        <f>A183</f>
        <v xml:space="preserve"> YACHT:    ZUBENELGENUBI       SAIL No:  USA-5333           </v>
      </c>
    </row>
    <row r="244" spans="1:1" x14ac:dyDescent="0.25">
      <c r="A244" s="39" t="str">
        <f>A184</f>
        <v xml:space="preserve"> CLASS:    CAL30TM             DESIGNER: LAPWORTH           </v>
      </c>
    </row>
    <row r="246" spans="1:1" x14ac:dyDescent="0.25">
      <c r="A246" s="44" t="s">
        <v>119</v>
      </c>
    </row>
    <row r="247" spans="1:1" x14ac:dyDescent="0.25">
      <c r="A247" s="40" t="s">
        <v>118</v>
      </c>
    </row>
    <row r="248" spans="1:1" x14ac:dyDescent="0.25">
      <c r="A248" s="44" t="s">
        <v>119</v>
      </c>
    </row>
    <row r="250" spans="1:1" x14ac:dyDescent="0.25">
      <c r="A250" s="39" t="s">
        <v>4300</v>
      </c>
    </row>
    <row r="252" spans="1:1" x14ac:dyDescent="0.25">
      <c r="A252" s="39" t="s">
        <v>4304</v>
      </c>
    </row>
    <row r="253" spans="1:1" x14ac:dyDescent="0.25">
      <c r="A253" s="39" t="s">
        <v>4306</v>
      </c>
    </row>
    <row r="254" spans="1:1" x14ac:dyDescent="0.25">
      <c r="A254" s="39" t="s">
        <v>4308</v>
      </c>
    </row>
    <row r="255" spans="1:1" x14ac:dyDescent="0.25">
      <c r="A255" s="39" t="s">
        <v>4310</v>
      </c>
    </row>
    <row r="256" spans="1:1" x14ac:dyDescent="0.25">
      <c r="A256" s="39" t="s">
        <v>4312</v>
      </c>
    </row>
    <row r="257" spans="1:1" x14ac:dyDescent="0.25">
      <c r="A257" s="39" t="s">
        <v>4314</v>
      </c>
    </row>
    <row r="258" spans="1:1" x14ac:dyDescent="0.25">
      <c r="A258" s="39" t="s">
        <v>4316</v>
      </c>
    </row>
    <row r="259" spans="1:1" x14ac:dyDescent="0.25">
      <c r="A259" s="39" t="s">
        <v>4318</v>
      </c>
    </row>
    <row r="260" spans="1:1" x14ac:dyDescent="0.25">
      <c r="A260" s="39" t="s">
        <v>4320</v>
      </c>
    </row>
    <row r="261" spans="1:1" x14ac:dyDescent="0.25">
      <c r="A261" s="39" t="s">
        <v>4322</v>
      </c>
    </row>
    <row r="262" spans="1:1" x14ac:dyDescent="0.25">
      <c r="A262" s="39" t="s">
        <v>4324</v>
      </c>
    </row>
    <row r="263" spans="1:1" x14ac:dyDescent="0.25">
      <c r="A263" s="39" t="s">
        <v>4326</v>
      </c>
    </row>
    <row r="264" spans="1:1" x14ac:dyDescent="0.25">
      <c r="A264" s="39" t="s">
        <v>4328</v>
      </c>
    </row>
    <row r="265" spans="1:1" x14ac:dyDescent="0.25">
      <c r="A265" s="39" t="s">
        <v>4330</v>
      </c>
    </row>
    <row r="266" spans="1:1" x14ac:dyDescent="0.25">
      <c r="A266" s="39" t="s">
        <v>4332</v>
      </c>
    </row>
    <row r="267" spans="1:1" x14ac:dyDescent="0.25">
      <c r="A267" s="39" t="s">
        <v>4334</v>
      </c>
    </row>
    <row r="268" spans="1:1" x14ac:dyDescent="0.25">
      <c r="A268" s="39" t="s">
        <v>4336</v>
      </c>
    </row>
    <row r="269" spans="1:1" x14ac:dyDescent="0.25">
      <c r="A269" s="39" t="s">
        <v>4338</v>
      </c>
    </row>
    <row r="270" spans="1:1" x14ac:dyDescent="0.25">
      <c r="A270" s="39" t="s">
        <v>4340</v>
      </c>
    </row>
    <row r="271" spans="1:1" x14ac:dyDescent="0.25">
      <c r="A271" s="39" t="s">
        <v>4342</v>
      </c>
    </row>
    <row r="272" spans="1:1" x14ac:dyDescent="0.25">
      <c r="A272" s="39" t="s">
        <v>4344</v>
      </c>
    </row>
    <row r="273" spans="1:1" x14ac:dyDescent="0.25">
      <c r="A273" s="39" t="s">
        <v>4346</v>
      </c>
    </row>
    <row r="274" spans="1:1" x14ac:dyDescent="0.25">
      <c r="A274" s="39" t="s">
        <v>4348</v>
      </c>
    </row>
    <row r="275" spans="1:1" x14ac:dyDescent="0.25">
      <c r="A275" s="39" t="s">
        <v>4350</v>
      </c>
    </row>
    <row r="276" spans="1:1" x14ac:dyDescent="0.25">
      <c r="A276" s="39" t="s">
        <v>4352</v>
      </c>
    </row>
    <row r="277" spans="1:1" x14ac:dyDescent="0.25">
      <c r="A277" s="39" t="s">
        <v>4354</v>
      </c>
    </row>
    <row r="278" spans="1:1" x14ac:dyDescent="0.25">
      <c r="A278" s="39" t="s">
        <v>4356</v>
      </c>
    </row>
    <row r="279" spans="1:1" x14ac:dyDescent="0.25">
      <c r="A279" s="39" t="s">
        <v>4358</v>
      </c>
    </row>
    <row r="280" spans="1:1" x14ac:dyDescent="0.25">
      <c r="A280" s="39" t="s">
        <v>4360</v>
      </c>
    </row>
    <row r="282" spans="1:1" x14ac:dyDescent="0.25">
      <c r="A282" s="39" t="s">
        <v>4302</v>
      </c>
    </row>
    <row r="284" spans="1:1" x14ac:dyDescent="0.25">
      <c r="A284" s="39" t="s">
        <v>208</v>
      </c>
    </row>
    <row r="285" spans="1:1" x14ac:dyDescent="0.25">
      <c r="A285" s="39" t="s">
        <v>210</v>
      </c>
    </row>
    <row r="286" spans="1:1" x14ac:dyDescent="0.25">
      <c r="A286" s="39" t="s">
        <v>209</v>
      </c>
    </row>
    <row r="287" spans="1:1" x14ac:dyDescent="0.25">
      <c r="A287" s="39" t="s">
        <v>212</v>
      </c>
    </row>
    <row r="288" spans="1:1" x14ac:dyDescent="0.25">
      <c r="A288" s="39" t="s">
        <v>211</v>
      </c>
    </row>
    <row r="289" spans="1:1" x14ac:dyDescent="0.25">
      <c r="A289" s="39" t="s">
        <v>213</v>
      </c>
    </row>
    <row r="290" spans="1:1" x14ac:dyDescent="0.25">
      <c r="A290" s="39" t="s">
        <v>214</v>
      </c>
    </row>
    <row r="291" spans="1:1" x14ac:dyDescent="0.25">
      <c r="A291" s="39" t="s">
        <v>215</v>
      </c>
    </row>
    <row r="292" spans="1:1" x14ac:dyDescent="0.25">
      <c r="A292" s="39" t="s">
        <v>216</v>
      </c>
    </row>
    <row r="293" spans="1:1" x14ac:dyDescent="0.25">
      <c r="A293" s="39" t="s">
        <v>217</v>
      </c>
    </row>
    <row r="296" spans="1:1" x14ac:dyDescent="0.25">
      <c r="A296" s="43" t="s">
        <v>274</v>
      </c>
    </row>
    <row r="297" spans="1:1" ht="12.75" x14ac:dyDescent="0.2">
      <c r="A297" s="72" t="s">
        <v>275</v>
      </c>
    </row>
    <row r="299" spans="1:1" x14ac:dyDescent="0.25">
      <c r="A299" s="43"/>
    </row>
    <row r="301" spans="1:1" x14ac:dyDescent="0.25">
      <c r="A301" s="41" t="str">
        <f>A241</f>
        <v>POLAR SUMMARY TABLES</v>
      </c>
    </row>
    <row r="303" spans="1:1" x14ac:dyDescent="0.25">
      <c r="A303" s="39" t="str">
        <f>A243</f>
        <v xml:space="preserve"> YACHT:    ZUBENELGENUBI       SAIL No:  USA-5333           </v>
      </c>
    </row>
    <row r="304" spans="1:1" x14ac:dyDescent="0.25">
      <c r="A304" s="39" t="str">
        <f>A244</f>
        <v xml:space="preserve"> CLASS:    CAL30TM             DESIGNER: LAPWORTH           </v>
      </c>
    </row>
    <row r="306" spans="1:1" x14ac:dyDescent="0.25">
      <c r="A306" s="44" t="s">
        <v>119</v>
      </c>
    </row>
    <row r="307" spans="1:1" x14ac:dyDescent="0.25">
      <c r="A307" s="40" t="s">
        <v>118</v>
      </c>
    </row>
    <row r="308" spans="1:1" x14ac:dyDescent="0.25">
      <c r="A308" s="44" t="s">
        <v>119</v>
      </c>
    </row>
    <row r="310" spans="1:1" x14ac:dyDescent="0.25">
      <c r="A310" s="39" t="s">
        <v>4362</v>
      </c>
    </row>
    <row r="312" spans="1:1" x14ac:dyDescent="0.25">
      <c r="A312" s="39" t="s">
        <v>4366</v>
      </c>
    </row>
    <row r="313" spans="1:1" x14ac:dyDescent="0.25">
      <c r="A313" s="39" t="s">
        <v>4368</v>
      </c>
    </row>
    <row r="314" spans="1:1" x14ac:dyDescent="0.25">
      <c r="A314" s="39" t="s">
        <v>4370</v>
      </c>
    </row>
    <row r="315" spans="1:1" x14ac:dyDescent="0.25">
      <c r="A315" s="39" t="s">
        <v>4372</v>
      </c>
    </row>
    <row r="316" spans="1:1" x14ac:dyDescent="0.25">
      <c r="A316" s="39" t="s">
        <v>4374</v>
      </c>
    </row>
    <row r="317" spans="1:1" x14ac:dyDescent="0.25">
      <c r="A317" s="39" t="s">
        <v>4376</v>
      </c>
    </row>
    <row r="318" spans="1:1" x14ac:dyDescent="0.25">
      <c r="A318" s="39" t="s">
        <v>4378</v>
      </c>
    </row>
    <row r="319" spans="1:1" x14ac:dyDescent="0.25">
      <c r="A319" s="39" t="s">
        <v>4380</v>
      </c>
    </row>
    <row r="320" spans="1:1" x14ac:dyDescent="0.25">
      <c r="A320" s="39" t="s">
        <v>4382</v>
      </c>
    </row>
    <row r="321" spans="1:1" x14ac:dyDescent="0.25">
      <c r="A321" s="39" t="s">
        <v>4384</v>
      </c>
    </row>
    <row r="322" spans="1:1" x14ac:dyDescent="0.25">
      <c r="A322" s="39" t="s">
        <v>4386</v>
      </c>
    </row>
    <row r="323" spans="1:1" x14ac:dyDescent="0.25">
      <c r="A323" s="39" t="s">
        <v>4388</v>
      </c>
    </row>
    <row r="324" spans="1:1" x14ac:dyDescent="0.25">
      <c r="A324" s="39" t="s">
        <v>4390</v>
      </c>
    </row>
    <row r="325" spans="1:1" x14ac:dyDescent="0.25">
      <c r="A325" s="39" t="s">
        <v>4392</v>
      </c>
    </row>
    <row r="326" spans="1:1" x14ac:dyDescent="0.25">
      <c r="A326" s="39" t="s">
        <v>4394</v>
      </c>
    </row>
    <row r="327" spans="1:1" x14ac:dyDescent="0.25">
      <c r="A327" s="39" t="s">
        <v>4396</v>
      </c>
    </row>
    <row r="328" spans="1:1" x14ac:dyDescent="0.25">
      <c r="A328" s="39" t="s">
        <v>4398</v>
      </c>
    </row>
    <row r="329" spans="1:1" x14ac:dyDescent="0.25">
      <c r="A329" s="39" t="s">
        <v>4400</v>
      </c>
    </row>
    <row r="330" spans="1:1" x14ac:dyDescent="0.25">
      <c r="A330" s="39" t="s">
        <v>4402</v>
      </c>
    </row>
    <row r="331" spans="1:1" x14ac:dyDescent="0.25">
      <c r="A331" s="39" t="s">
        <v>4404</v>
      </c>
    </row>
    <row r="332" spans="1:1" x14ac:dyDescent="0.25">
      <c r="A332" s="39" t="s">
        <v>4406</v>
      </c>
    </row>
    <row r="333" spans="1:1" x14ac:dyDescent="0.25">
      <c r="A333" s="39" t="s">
        <v>4408</v>
      </c>
    </row>
    <row r="334" spans="1:1" x14ac:dyDescent="0.25">
      <c r="A334" s="39" t="s">
        <v>4410</v>
      </c>
    </row>
    <row r="335" spans="1:1" x14ac:dyDescent="0.25">
      <c r="A335" s="39" t="s">
        <v>4412</v>
      </c>
    </row>
    <row r="336" spans="1:1" x14ac:dyDescent="0.25">
      <c r="A336" s="39" t="s">
        <v>4414</v>
      </c>
    </row>
    <row r="337" spans="1:1" x14ac:dyDescent="0.25">
      <c r="A337" s="39" t="s">
        <v>4416</v>
      </c>
    </row>
    <row r="338" spans="1:1" x14ac:dyDescent="0.25">
      <c r="A338" s="39" t="s">
        <v>4418</v>
      </c>
    </row>
    <row r="339" spans="1:1" x14ac:dyDescent="0.25">
      <c r="A339" s="39" t="s">
        <v>4420</v>
      </c>
    </row>
    <row r="340" spans="1:1" x14ac:dyDescent="0.25">
      <c r="A340" s="39" t="s">
        <v>4422</v>
      </c>
    </row>
    <row r="342" spans="1:1" x14ac:dyDescent="0.25">
      <c r="A342" s="39" t="s">
        <v>4364</v>
      </c>
    </row>
    <row r="344" spans="1:1" x14ac:dyDescent="0.25">
      <c r="A344" s="39" t="s">
        <v>208</v>
      </c>
    </row>
    <row r="345" spans="1:1" x14ac:dyDescent="0.25">
      <c r="A345" s="39" t="s">
        <v>210</v>
      </c>
    </row>
    <row r="346" spans="1:1" x14ac:dyDescent="0.25">
      <c r="A346" s="39" t="s">
        <v>209</v>
      </c>
    </row>
    <row r="347" spans="1:1" x14ac:dyDescent="0.25">
      <c r="A347" s="39" t="s">
        <v>212</v>
      </c>
    </row>
    <row r="348" spans="1:1" x14ac:dyDescent="0.25">
      <c r="A348" s="39" t="s">
        <v>211</v>
      </c>
    </row>
    <row r="349" spans="1:1" x14ac:dyDescent="0.25">
      <c r="A349" s="39" t="s">
        <v>213</v>
      </c>
    </row>
    <row r="350" spans="1:1" x14ac:dyDescent="0.25">
      <c r="A350" s="39" t="s">
        <v>214</v>
      </c>
    </row>
    <row r="351" spans="1:1" x14ac:dyDescent="0.25">
      <c r="A351" s="39" t="s">
        <v>215</v>
      </c>
    </row>
    <row r="352" spans="1:1" x14ac:dyDescent="0.25">
      <c r="A352" s="39" t="s">
        <v>216</v>
      </c>
    </row>
    <row r="353" spans="1:1" x14ac:dyDescent="0.25">
      <c r="A353" s="39" t="s">
        <v>217</v>
      </c>
    </row>
    <row r="356" spans="1:1" x14ac:dyDescent="0.25">
      <c r="A356" s="43" t="s">
        <v>274</v>
      </c>
    </row>
    <row r="357" spans="1:1" ht="12.75" x14ac:dyDescent="0.2">
      <c r="A357" s="72" t="s">
        <v>275</v>
      </c>
    </row>
    <row r="361" spans="1:1" x14ac:dyDescent="0.25">
      <c r="A361" s="41" t="str">
        <f>A301</f>
        <v>POLAR SUMMARY TABLES</v>
      </c>
    </row>
    <row r="363" spans="1:1" x14ac:dyDescent="0.25">
      <c r="A363" s="39" t="str">
        <f>A303</f>
        <v xml:space="preserve"> YACHT:    ZUBENELGENUBI       SAIL No:  USA-5333           </v>
      </c>
    </row>
    <row r="364" spans="1:1" x14ac:dyDescent="0.25">
      <c r="A364" s="39" t="str">
        <f>A304</f>
        <v xml:space="preserve"> CLASS:    CAL30TM             DESIGNER: LAPWORTH           </v>
      </c>
    </row>
    <row r="366" spans="1:1" x14ac:dyDescent="0.25">
      <c r="A366" s="44" t="s">
        <v>119</v>
      </c>
    </row>
    <row r="367" spans="1:1" x14ac:dyDescent="0.25">
      <c r="A367" s="40" t="s">
        <v>118</v>
      </c>
    </row>
    <row r="368" spans="1:1" x14ac:dyDescent="0.25">
      <c r="A368" s="44" t="s">
        <v>119</v>
      </c>
    </row>
    <row r="370" spans="1:1" x14ac:dyDescent="0.25">
      <c r="A370" s="39" t="s">
        <v>4424</v>
      </c>
    </row>
    <row r="372" spans="1:1" x14ac:dyDescent="0.25">
      <c r="A372" s="39" t="s">
        <v>4428</v>
      </c>
    </row>
    <row r="373" spans="1:1" x14ac:dyDescent="0.25">
      <c r="A373" s="39" t="s">
        <v>4430</v>
      </c>
    </row>
    <row r="374" spans="1:1" x14ac:dyDescent="0.25">
      <c r="A374" s="39" t="s">
        <v>4432</v>
      </c>
    </row>
    <row r="375" spans="1:1" x14ac:dyDescent="0.25">
      <c r="A375" s="39" t="s">
        <v>4434</v>
      </c>
    </row>
    <row r="376" spans="1:1" x14ac:dyDescent="0.25">
      <c r="A376" s="39" t="s">
        <v>4436</v>
      </c>
    </row>
    <row r="377" spans="1:1" x14ac:dyDescent="0.25">
      <c r="A377" s="39" t="s">
        <v>4438</v>
      </c>
    </row>
    <row r="378" spans="1:1" x14ac:dyDescent="0.25">
      <c r="A378" s="39" t="s">
        <v>4440</v>
      </c>
    </row>
    <row r="379" spans="1:1" x14ac:dyDescent="0.25">
      <c r="A379" s="39" t="s">
        <v>4442</v>
      </c>
    </row>
    <row r="380" spans="1:1" x14ac:dyDescent="0.25">
      <c r="A380" s="39" t="s">
        <v>4444</v>
      </c>
    </row>
    <row r="381" spans="1:1" x14ac:dyDescent="0.25">
      <c r="A381" s="39" t="s">
        <v>4446</v>
      </c>
    </row>
    <row r="382" spans="1:1" x14ac:dyDescent="0.25">
      <c r="A382" s="39" t="s">
        <v>4448</v>
      </c>
    </row>
    <row r="383" spans="1:1" x14ac:dyDescent="0.25">
      <c r="A383" s="39" t="s">
        <v>4450</v>
      </c>
    </row>
    <row r="384" spans="1:1" x14ac:dyDescent="0.25">
      <c r="A384" s="39" t="s">
        <v>4452</v>
      </c>
    </row>
    <row r="385" spans="1:1" x14ac:dyDescent="0.25">
      <c r="A385" s="39" t="s">
        <v>4454</v>
      </c>
    </row>
    <row r="386" spans="1:1" x14ac:dyDescent="0.25">
      <c r="A386" s="39" t="s">
        <v>4456</v>
      </c>
    </row>
    <row r="387" spans="1:1" x14ac:dyDescent="0.25">
      <c r="A387" s="39" t="s">
        <v>4458</v>
      </c>
    </row>
    <row r="388" spans="1:1" x14ac:dyDescent="0.25">
      <c r="A388" s="39" t="s">
        <v>4460</v>
      </c>
    </row>
    <row r="389" spans="1:1" x14ac:dyDescent="0.25">
      <c r="A389" s="39" t="s">
        <v>4462</v>
      </c>
    </row>
    <row r="390" spans="1:1" x14ac:dyDescent="0.25">
      <c r="A390" s="39" t="s">
        <v>4464</v>
      </c>
    </row>
    <row r="391" spans="1:1" x14ac:dyDescent="0.25">
      <c r="A391" s="39" t="s">
        <v>4466</v>
      </c>
    </row>
    <row r="392" spans="1:1" x14ac:dyDescent="0.25">
      <c r="A392" s="39" t="s">
        <v>4468</v>
      </c>
    </row>
    <row r="393" spans="1:1" x14ac:dyDescent="0.25">
      <c r="A393" s="39" t="s">
        <v>4470</v>
      </c>
    </row>
    <row r="394" spans="1:1" x14ac:dyDescent="0.25">
      <c r="A394" s="39" t="s">
        <v>4472</v>
      </c>
    </row>
    <row r="395" spans="1:1" x14ac:dyDescent="0.25">
      <c r="A395" s="39" t="s">
        <v>4474</v>
      </c>
    </row>
    <row r="396" spans="1:1" x14ac:dyDescent="0.25">
      <c r="A396" s="39" t="s">
        <v>4476</v>
      </c>
    </row>
    <row r="397" spans="1:1" x14ac:dyDescent="0.25">
      <c r="A397" s="39" t="s">
        <v>4478</v>
      </c>
    </row>
    <row r="398" spans="1:1" x14ac:dyDescent="0.25">
      <c r="A398" s="39" t="s">
        <v>4480</v>
      </c>
    </row>
    <row r="399" spans="1:1" x14ac:dyDescent="0.25">
      <c r="A399" s="39" t="s">
        <v>4482</v>
      </c>
    </row>
    <row r="400" spans="1:1" x14ac:dyDescent="0.25">
      <c r="A400" s="39" t="s">
        <v>4484</v>
      </c>
    </row>
    <row r="402" spans="1:1" x14ac:dyDescent="0.25">
      <c r="A402" s="39" t="s">
        <v>4426</v>
      </c>
    </row>
    <row r="404" spans="1:1" x14ac:dyDescent="0.25">
      <c r="A404" s="39" t="s">
        <v>208</v>
      </c>
    </row>
    <row r="405" spans="1:1" x14ac:dyDescent="0.25">
      <c r="A405" s="39" t="s">
        <v>210</v>
      </c>
    </row>
    <row r="406" spans="1:1" x14ac:dyDescent="0.25">
      <c r="A406" s="39" t="s">
        <v>209</v>
      </c>
    </row>
    <row r="407" spans="1:1" x14ac:dyDescent="0.25">
      <c r="A407" s="39" t="s">
        <v>212</v>
      </c>
    </row>
    <row r="408" spans="1:1" x14ac:dyDescent="0.25">
      <c r="A408" s="39" t="s">
        <v>211</v>
      </c>
    </row>
    <row r="409" spans="1:1" x14ac:dyDescent="0.25">
      <c r="A409" s="39" t="s">
        <v>213</v>
      </c>
    </row>
    <row r="410" spans="1:1" x14ac:dyDescent="0.25">
      <c r="A410" s="39" t="s">
        <v>214</v>
      </c>
    </row>
    <row r="411" spans="1:1" x14ac:dyDescent="0.25">
      <c r="A411" s="39" t="s">
        <v>215</v>
      </c>
    </row>
    <row r="412" spans="1:1" x14ac:dyDescent="0.25">
      <c r="A412" s="39" t="s">
        <v>216</v>
      </c>
    </row>
    <row r="413" spans="1:1" x14ac:dyDescent="0.25">
      <c r="A413" s="39" t="s">
        <v>217</v>
      </c>
    </row>
    <row r="416" spans="1:1" x14ac:dyDescent="0.25">
      <c r="A416" s="43" t="s">
        <v>274</v>
      </c>
    </row>
    <row r="417" spans="1:1" ht="12.75" x14ac:dyDescent="0.2">
      <c r="A417" s="72" t="s">
        <v>275</v>
      </c>
    </row>
  </sheetData>
  <phoneticPr fontId="1" type="noConversion"/>
  <hyperlinks>
    <hyperlink ref="A58" r:id="rId1"/>
    <hyperlink ref="A117" r:id="rId2"/>
    <hyperlink ref="A177" r:id="rId3"/>
    <hyperlink ref="A237" r:id="rId4"/>
    <hyperlink ref="A297" r:id="rId5"/>
    <hyperlink ref="A357" r:id="rId6"/>
    <hyperlink ref="A417" r:id="rId7"/>
  </hyperlinks>
  <pageMargins left="0.75" right="0.75" top="0.65" bottom="0.5" header="0.5" footer="0.5"/>
  <pageSetup scale="90" orientation="portrait" r:id="rId8"/>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417"/>
  <sheetViews>
    <sheetView workbookViewId="0">
      <selection activeCell="A5" sqref="A5"/>
    </sheetView>
    <sheetView tabSelected="1" workbookViewId="1"/>
    <sheetView workbookViewId="2">
      <selection activeCell="A10" sqref="A10"/>
    </sheetView>
  </sheetViews>
  <sheetFormatPr defaultRowHeight="13.5" x14ac:dyDescent="0.25"/>
  <cols>
    <col min="1" max="1" width="104.7109375" style="39" customWidth="1"/>
  </cols>
  <sheetData>
    <row r="1" spans="1:1" ht="16.5" x14ac:dyDescent="0.3">
      <c r="A1" s="42" t="s">
        <v>207</v>
      </c>
    </row>
    <row r="3" spans="1:1" x14ac:dyDescent="0.25">
      <c r="A3" s="39" t="s">
        <v>4051</v>
      </c>
    </row>
    <row r="4" spans="1:1" x14ac:dyDescent="0.25">
      <c r="A4" s="39" t="str">
        <f>MID(Polars!A7,1,30)&amp;MID(Polars!A8,1,30)</f>
        <v xml:space="preserve"> CLASS:    CAL30TM             DESIGNER: LAPWORTH           </v>
      </c>
    </row>
    <row r="6" spans="1:1" x14ac:dyDescent="0.25">
      <c r="A6" s="44" t="s">
        <v>119</v>
      </c>
    </row>
    <row r="7" spans="1:1" x14ac:dyDescent="0.25">
      <c r="A7" s="40" t="s">
        <v>118</v>
      </c>
    </row>
    <row r="8" spans="1:1" x14ac:dyDescent="0.25">
      <c r="A8" s="44" t="s">
        <v>119</v>
      </c>
    </row>
    <row r="10" spans="1:1" x14ac:dyDescent="0.25">
      <c r="A10" s="39" t="s">
        <v>4053</v>
      </c>
    </row>
    <row r="12" spans="1:1" x14ac:dyDescent="0.25">
      <c r="A12" s="39" t="s">
        <v>4057</v>
      </c>
    </row>
    <row r="13" spans="1:1" x14ac:dyDescent="0.25">
      <c r="A13" s="39" t="s">
        <v>4059</v>
      </c>
    </row>
    <row r="14" spans="1:1" x14ac:dyDescent="0.25">
      <c r="A14" s="39" t="s">
        <v>4061</v>
      </c>
    </row>
    <row r="15" spans="1:1" x14ac:dyDescent="0.25">
      <c r="A15" s="39" t="s">
        <v>4063</v>
      </c>
    </row>
    <row r="16" spans="1:1" x14ac:dyDescent="0.25">
      <c r="A16" s="39" t="s">
        <v>4065</v>
      </c>
    </row>
    <row r="17" spans="1:1" x14ac:dyDescent="0.25">
      <c r="A17" s="39" t="s">
        <v>4067</v>
      </c>
    </row>
    <row r="18" spans="1:1" x14ac:dyDescent="0.25">
      <c r="A18" s="39" t="s">
        <v>4069</v>
      </c>
    </row>
    <row r="19" spans="1:1" x14ac:dyDescent="0.25">
      <c r="A19" s="39" t="s">
        <v>4071</v>
      </c>
    </row>
    <row r="20" spans="1:1" x14ac:dyDescent="0.25">
      <c r="A20" s="39" t="s">
        <v>4073</v>
      </c>
    </row>
    <row r="21" spans="1:1" x14ac:dyDescent="0.25">
      <c r="A21" s="39" t="s">
        <v>4075</v>
      </c>
    </row>
    <row r="22" spans="1:1" x14ac:dyDescent="0.25">
      <c r="A22" s="39" t="s">
        <v>4077</v>
      </c>
    </row>
    <row r="23" spans="1:1" x14ac:dyDescent="0.25">
      <c r="A23" s="39" t="s">
        <v>4079</v>
      </c>
    </row>
    <row r="24" spans="1:1" x14ac:dyDescent="0.25">
      <c r="A24" s="39" t="s">
        <v>4081</v>
      </c>
    </row>
    <row r="25" spans="1:1" x14ac:dyDescent="0.25">
      <c r="A25" s="39" t="s">
        <v>4083</v>
      </c>
    </row>
    <row r="26" spans="1:1" x14ac:dyDescent="0.25">
      <c r="A26" s="39" t="s">
        <v>4085</v>
      </c>
    </row>
    <row r="27" spans="1:1" x14ac:dyDescent="0.25">
      <c r="A27" s="39" t="s">
        <v>4087</v>
      </c>
    </row>
    <row r="28" spans="1:1" x14ac:dyDescent="0.25">
      <c r="A28" s="39" t="s">
        <v>4089</v>
      </c>
    </row>
    <row r="29" spans="1:1" x14ac:dyDescent="0.25">
      <c r="A29" s="39" t="s">
        <v>4091</v>
      </c>
    </row>
    <row r="30" spans="1:1" x14ac:dyDescent="0.25">
      <c r="A30" s="39" t="s">
        <v>4093</v>
      </c>
    </row>
    <row r="31" spans="1:1" x14ac:dyDescent="0.25">
      <c r="A31" s="39" t="s">
        <v>4095</v>
      </c>
    </row>
    <row r="32" spans="1:1" x14ac:dyDescent="0.25">
      <c r="A32" s="39" t="s">
        <v>4097</v>
      </c>
    </row>
    <row r="33" spans="1:1" x14ac:dyDescent="0.25">
      <c r="A33" s="39" t="s">
        <v>4099</v>
      </c>
    </row>
    <row r="34" spans="1:1" x14ac:dyDescent="0.25">
      <c r="A34" s="39" t="s">
        <v>4101</v>
      </c>
    </row>
    <row r="35" spans="1:1" x14ac:dyDescent="0.25">
      <c r="A35" s="39" t="s">
        <v>4103</v>
      </c>
    </row>
    <row r="36" spans="1:1" x14ac:dyDescent="0.25">
      <c r="A36" s="39" t="s">
        <v>4105</v>
      </c>
    </row>
    <row r="37" spans="1:1" x14ac:dyDescent="0.25">
      <c r="A37" s="39" t="s">
        <v>4107</v>
      </c>
    </row>
    <row r="38" spans="1:1" x14ac:dyDescent="0.25">
      <c r="A38" s="39" t="s">
        <v>4109</v>
      </c>
    </row>
    <row r="39" spans="1:1" x14ac:dyDescent="0.25">
      <c r="A39" s="39" t="s">
        <v>4111</v>
      </c>
    </row>
    <row r="40" spans="1:1" x14ac:dyDescent="0.25">
      <c r="A40" s="39" t="s">
        <v>4113</v>
      </c>
    </row>
    <row r="42" spans="1:1" x14ac:dyDescent="0.25">
      <c r="A42" s="39" t="s">
        <v>4055</v>
      </c>
    </row>
    <row r="44" spans="1:1" x14ac:dyDescent="0.25">
      <c r="A44" s="39" t="s">
        <v>208</v>
      </c>
    </row>
    <row r="45" spans="1:1" x14ac:dyDescent="0.25">
      <c r="A45" s="39" t="s">
        <v>825</v>
      </c>
    </row>
    <row r="46" spans="1:1" x14ac:dyDescent="0.25">
      <c r="A46" s="39" t="s">
        <v>209</v>
      </c>
    </row>
    <row r="47" spans="1:1" x14ac:dyDescent="0.25">
      <c r="A47" s="39" t="s">
        <v>212</v>
      </c>
    </row>
    <row r="48" spans="1:1" x14ac:dyDescent="0.25">
      <c r="A48" s="39" t="s">
        <v>211</v>
      </c>
    </row>
    <row r="49" spans="1:1" x14ac:dyDescent="0.25">
      <c r="A49" s="39" t="s">
        <v>213</v>
      </c>
    </row>
    <row r="50" spans="1:1" x14ac:dyDescent="0.25">
      <c r="A50" s="39" t="s">
        <v>214</v>
      </c>
    </row>
    <row r="51" spans="1:1" x14ac:dyDescent="0.25">
      <c r="A51" s="39" t="s">
        <v>215</v>
      </c>
    </row>
    <row r="52" spans="1:1" x14ac:dyDescent="0.25">
      <c r="A52" s="39" t="s">
        <v>216</v>
      </c>
    </row>
    <row r="53" spans="1:1" x14ac:dyDescent="0.25">
      <c r="A53" s="39" t="s">
        <v>217</v>
      </c>
    </row>
    <row r="57" spans="1:1" x14ac:dyDescent="0.25">
      <c r="A57" s="43" t="s">
        <v>274</v>
      </c>
    </row>
    <row r="58" spans="1:1" ht="12.75" x14ac:dyDescent="0.2">
      <c r="A58" s="72" t="s">
        <v>275</v>
      </c>
    </row>
    <row r="61" spans="1:1" x14ac:dyDescent="0.25">
      <c r="A61" s="41" t="str">
        <f>A1</f>
        <v>POLAR SUMMARY TABLES</v>
      </c>
    </row>
    <row r="63" spans="1:1" x14ac:dyDescent="0.25">
      <c r="A63" s="39" t="str">
        <f>A3</f>
        <v xml:space="preserve"> YACHT:    ZUBENELGENUBI       SAIL No:  USA-5333           </v>
      </c>
    </row>
    <row r="64" spans="1:1" x14ac:dyDescent="0.25">
      <c r="A64" s="39" t="str">
        <f>A4</f>
        <v xml:space="preserve"> CLASS:    CAL30TM             DESIGNER: LAPWORTH           </v>
      </c>
    </row>
    <row r="66" spans="1:1" x14ac:dyDescent="0.25">
      <c r="A66" s="44" t="s">
        <v>119</v>
      </c>
    </row>
    <row r="67" spans="1:1" x14ac:dyDescent="0.25">
      <c r="A67" s="40" t="s">
        <v>118</v>
      </c>
    </row>
    <row r="68" spans="1:1" x14ac:dyDescent="0.25">
      <c r="A68" s="44" t="s">
        <v>119</v>
      </c>
    </row>
    <row r="70" spans="1:1" x14ac:dyDescent="0.25">
      <c r="A70" s="39" t="s">
        <v>4115</v>
      </c>
    </row>
    <row r="72" spans="1:1" x14ac:dyDescent="0.25">
      <c r="A72" s="39" t="s">
        <v>4119</v>
      </c>
    </row>
    <row r="73" spans="1:1" x14ac:dyDescent="0.25">
      <c r="A73" s="39" t="s">
        <v>4121</v>
      </c>
    </row>
    <row r="74" spans="1:1" x14ac:dyDescent="0.25">
      <c r="A74" s="39" t="s">
        <v>4123</v>
      </c>
    </row>
    <row r="75" spans="1:1" x14ac:dyDescent="0.25">
      <c r="A75" s="39" t="s">
        <v>4125</v>
      </c>
    </row>
    <row r="76" spans="1:1" x14ac:dyDescent="0.25">
      <c r="A76" s="39" t="s">
        <v>4127</v>
      </c>
    </row>
    <row r="77" spans="1:1" x14ac:dyDescent="0.25">
      <c r="A77" s="39" t="s">
        <v>4129</v>
      </c>
    </row>
    <row r="78" spans="1:1" x14ac:dyDescent="0.25">
      <c r="A78" s="39" t="s">
        <v>4131</v>
      </c>
    </row>
    <row r="79" spans="1:1" x14ac:dyDescent="0.25">
      <c r="A79" s="39" t="s">
        <v>4133</v>
      </c>
    </row>
    <row r="80" spans="1:1" x14ac:dyDescent="0.25">
      <c r="A80" s="39" t="s">
        <v>4135</v>
      </c>
    </row>
    <row r="81" spans="1:1" x14ac:dyDescent="0.25">
      <c r="A81" s="39" t="s">
        <v>4137</v>
      </c>
    </row>
    <row r="82" spans="1:1" x14ac:dyDescent="0.25">
      <c r="A82" s="39" t="s">
        <v>4139</v>
      </c>
    </row>
    <row r="83" spans="1:1" x14ac:dyDescent="0.25">
      <c r="A83" s="39" t="s">
        <v>4141</v>
      </c>
    </row>
    <row r="84" spans="1:1" x14ac:dyDescent="0.25">
      <c r="A84" s="39" t="s">
        <v>4143</v>
      </c>
    </row>
    <row r="85" spans="1:1" x14ac:dyDescent="0.25">
      <c r="A85" s="39" t="s">
        <v>4145</v>
      </c>
    </row>
    <row r="86" spans="1:1" x14ac:dyDescent="0.25">
      <c r="A86" s="39" t="s">
        <v>4147</v>
      </c>
    </row>
    <row r="87" spans="1:1" x14ac:dyDescent="0.25">
      <c r="A87" s="39" t="s">
        <v>4149</v>
      </c>
    </row>
    <row r="88" spans="1:1" x14ac:dyDescent="0.25">
      <c r="A88" s="39" t="s">
        <v>4151</v>
      </c>
    </row>
    <row r="89" spans="1:1" x14ac:dyDescent="0.25">
      <c r="A89" s="39" t="s">
        <v>4153</v>
      </c>
    </row>
    <row r="90" spans="1:1" x14ac:dyDescent="0.25">
      <c r="A90" s="39" t="s">
        <v>4155</v>
      </c>
    </row>
    <row r="91" spans="1:1" x14ac:dyDescent="0.25">
      <c r="A91" s="39" t="s">
        <v>4157</v>
      </c>
    </row>
    <row r="92" spans="1:1" x14ac:dyDescent="0.25">
      <c r="A92" s="39" t="s">
        <v>4159</v>
      </c>
    </row>
    <row r="93" spans="1:1" x14ac:dyDescent="0.25">
      <c r="A93" s="39" t="s">
        <v>4161</v>
      </c>
    </row>
    <row r="94" spans="1:1" x14ac:dyDescent="0.25">
      <c r="A94" s="39" t="s">
        <v>4163</v>
      </c>
    </row>
    <row r="95" spans="1:1" x14ac:dyDescent="0.25">
      <c r="A95" s="39" t="s">
        <v>4165</v>
      </c>
    </row>
    <row r="96" spans="1:1" x14ac:dyDescent="0.25">
      <c r="A96" s="39" t="s">
        <v>4167</v>
      </c>
    </row>
    <row r="97" spans="1:1" x14ac:dyDescent="0.25">
      <c r="A97" s="39" t="s">
        <v>4169</v>
      </c>
    </row>
    <row r="98" spans="1:1" x14ac:dyDescent="0.25">
      <c r="A98" s="39" t="s">
        <v>4171</v>
      </c>
    </row>
    <row r="99" spans="1:1" x14ac:dyDescent="0.25">
      <c r="A99" s="39" t="s">
        <v>4173</v>
      </c>
    </row>
    <row r="100" spans="1:1" x14ac:dyDescent="0.25">
      <c r="A100" s="39" t="s">
        <v>4175</v>
      </c>
    </row>
    <row r="102" spans="1:1" x14ac:dyDescent="0.25">
      <c r="A102" s="39" t="s">
        <v>4117</v>
      </c>
    </row>
    <row r="104" spans="1:1" x14ac:dyDescent="0.25">
      <c r="A104" s="39" t="s">
        <v>208</v>
      </c>
    </row>
    <row r="105" spans="1:1" x14ac:dyDescent="0.25">
      <c r="A105" s="39" t="s">
        <v>210</v>
      </c>
    </row>
    <row r="106" spans="1:1" x14ac:dyDescent="0.25">
      <c r="A106" s="39" t="s">
        <v>209</v>
      </c>
    </row>
    <row r="107" spans="1:1" x14ac:dyDescent="0.25">
      <c r="A107" s="39" t="s">
        <v>212</v>
      </c>
    </row>
    <row r="108" spans="1:1" x14ac:dyDescent="0.25">
      <c r="A108" s="39" t="s">
        <v>211</v>
      </c>
    </row>
    <row r="109" spans="1:1" x14ac:dyDescent="0.25">
      <c r="A109" s="39" t="s">
        <v>213</v>
      </c>
    </row>
    <row r="110" spans="1:1" x14ac:dyDescent="0.25">
      <c r="A110" s="39" t="s">
        <v>214</v>
      </c>
    </row>
    <row r="111" spans="1:1" x14ac:dyDescent="0.25">
      <c r="A111" s="39" t="s">
        <v>215</v>
      </c>
    </row>
    <row r="112" spans="1:1" x14ac:dyDescent="0.25">
      <c r="A112" s="39" t="s">
        <v>216</v>
      </c>
    </row>
    <row r="113" spans="1:1" x14ac:dyDescent="0.25">
      <c r="A113" s="39" t="s">
        <v>217</v>
      </c>
    </row>
    <row r="116" spans="1:1" x14ac:dyDescent="0.25">
      <c r="A116" s="43" t="s">
        <v>274</v>
      </c>
    </row>
    <row r="117" spans="1:1" ht="12.75" x14ac:dyDescent="0.2">
      <c r="A117" s="72" t="s">
        <v>275</v>
      </c>
    </row>
    <row r="121" spans="1:1" x14ac:dyDescent="0.25">
      <c r="A121" s="41" t="str">
        <f>A61</f>
        <v>POLAR SUMMARY TABLES</v>
      </c>
    </row>
    <row r="123" spans="1:1" x14ac:dyDescent="0.25">
      <c r="A123" s="39" t="str">
        <f>A63</f>
        <v xml:space="preserve"> YACHT:    ZUBENELGENUBI       SAIL No:  USA-5333           </v>
      </c>
    </row>
    <row r="124" spans="1:1" x14ac:dyDescent="0.25">
      <c r="A124" s="39" t="str">
        <f>A64</f>
        <v xml:space="preserve"> CLASS:    CAL30TM             DESIGNER: LAPWORTH           </v>
      </c>
    </row>
    <row r="126" spans="1:1" x14ac:dyDescent="0.25">
      <c r="A126" s="44" t="s">
        <v>119</v>
      </c>
    </row>
    <row r="127" spans="1:1" x14ac:dyDescent="0.25">
      <c r="A127" s="40" t="s">
        <v>118</v>
      </c>
    </row>
    <row r="128" spans="1:1" x14ac:dyDescent="0.25">
      <c r="A128" s="44" t="s">
        <v>119</v>
      </c>
    </row>
    <row r="130" spans="1:1" x14ac:dyDescent="0.25">
      <c r="A130" s="39" t="s">
        <v>4177</v>
      </c>
    </row>
    <row r="132" spans="1:1" x14ac:dyDescent="0.25">
      <c r="A132" s="39" t="s">
        <v>4181</v>
      </c>
    </row>
    <row r="133" spans="1:1" x14ac:dyDescent="0.25">
      <c r="A133" s="39" t="s">
        <v>4183</v>
      </c>
    </row>
    <row r="134" spans="1:1" x14ac:dyDescent="0.25">
      <c r="A134" s="39" t="s">
        <v>4185</v>
      </c>
    </row>
    <row r="135" spans="1:1" x14ac:dyDescent="0.25">
      <c r="A135" s="39" t="s">
        <v>4187</v>
      </c>
    </row>
    <row r="136" spans="1:1" x14ac:dyDescent="0.25">
      <c r="A136" s="39" t="s">
        <v>4189</v>
      </c>
    </row>
    <row r="137" spans="1:1" x14ac:dyDescent="0.25">
      <c r="A137" s="39" t="s">
        <v>4191</v>
      </c>
    </row>
    <row r="138" spans="1:1" x14ac:dyDescent="0.25">
      <c r="A138" s="39" t="s">
        <v>4193</v>
      </c>
    </row>
    <row r="139" spans="1:1" x14ac:dyDescent="0.25">
      <c r="A139" s="39" t="s">
        <v>4195</v>
      </c>
    </row>
    <row r="140" spans="1:1" x14ac:dyDescent="0.25">
      <c r="A140" s="39" t="s">
        <v>4197</v>
      </c>
    </row>
    <row r="141" spans="1:1" x14ac:dyDescent="0.25">
      <c r="A141" s="39" t="s">
        <v>4199</v>
      </c>
    </row>
    <row r="142" spans="1:1" x14ac:dyDescent="0.25">
      <c r="A142" s="39" t="s">
        <v>4201</v>
      </c>
    </row>
    <row r="143" spans="1:1" x14ac:dyDescent="0.25">
      <c r="A143" s="39" t="s">
        <v>4203</v>
      </c>
    </row>
    <row r="144" spans="1:1" x14ac:dyDescent="0.25">
      <c r="A144" s="39" t="s">
        <v>4205</v>
      </c>
    </row>
    <row r="145" spans="1:1" x14ac:dyDescent="0.25">
      <c r="A145" s="39" t="s">
        <v>4207</v>
      </c>
    </row>
    <row r="146" spans="1:1" x14ac:dyDescent="0.25">
      <c r="A146" s="39" t="s">
        <v>4209</v>
      </c>
    </row>
    <row r="147" spans="1:1" x14ac:dyDescent="0.25">
      <c r="A147" s="39" t="s">
        <v>4211</v>
      </c>
    </row>
    <row r="148" spans="1:1" x14ac:dyDescent="0.25">
      <c r="A148" s="39" t="s">
        <v>4213</v>
      </c>
    </row>
    <row r="149" spans="1:1" x14ac:dyDescent="0.25">
      <c r="A149" s="39" t="s">
        <v>4215</v>
      </c>
    </row>
    <row r="150" spans="1:1" x14ac:dyDescent="0.25">
      <c r="A150" s="39" t="s">
        <v>4217</v>
      </c>
    </row>
    <row r="151" spans="1:1" x14ac:dyDescent="0.25">
      <c r="A151" s="39" t="s">
        <v>4219</v>
      </c>
    </row>
    <row r="152" spans="1:1" x14ac:dyDescent="0.25">
      <c r="A152" s="39" t="s">
        <v>4221</v>
      </c>
    </row>
    <row r="153" spans="1:1" x14ac:dyDescent="0.25">
      <c r="A153" s="39" t="s">
        <v>4223</v>
      </c>
    </row>
    <row r="154" spans="1:1" x14ac:dyDescent="0.25">
      <c r="A154" s="39" t="s">
        <v>4225</v>
      </c>
    </row>
    <row r="155" spans="1:1" x14ac:dyDescent="0.25">
      <c r="A155" s="39" t="s">
        <v>4227</v>
      </c>
    </row>
    <row r="156" spans="1:1" x14ac:dyDescent="0.25">
      <c r="A156" s="39" t="s">
        <v>4229</v>
      </c>
    </row>
    <row r="157" spans="1:1" x14ac:dyDescent="0.25">
      <c r="A157" s="39" t="s">
        <v>4231</v>
      </c>
    </row>
    <row r="158" spans="1:1" x14ac:dyDescent="0.25">
      <c r="A158" s="39" t="s">
        <v>4233</v>
      </c>
    </row>
    <row r="159" spans="1:1" x14ac:dyDescent="0.25">
      <c r="A159" s="39" t="s">
        <v>4235</v>
      </c>
    </row>
    <row r="160" spans="1:1" x14ac:dyDescent="0.25">
      <c r="A160" s="39" t="s">
        <v>4237</v>
      </c>
    </row>
    <row r="162" spans="1:1" x14ac:dyDescent="0.25">
      <c r="A162" s="39" t="s">
        <v>4179</v>
      </c>
    </row>
    <row r="164" spans="1:1" x14ac:dyDescent="0.25">
      <c r="A164" s="39" t="s">
        <v>208</v>
      </c>
    </row>
    <row r="165" spans="1:1" x14ac:dyDescent="0.25">
      <c r="A165" s="39" t="s">
        <v>210</v>
      </c>
    </row>
    <row r="166" spans="1:1" x14ac:dyDescent="0.25">
      <c r="A166" s="39" t="s">
        <v>209</v>
      </c>
    </row>
    <row r="167" spans="1:1" x14ac:dyDescent="0.25">
      <c r="A167" s="39" t="s">
        <v>212</v>
      </c>
    </row>
    <row r="168" spans="1:1" x14ac:dyDescent="0.25">
      <c r="A168" s="39" t="s">
        <v>211</v>
      </c>
    </row>
    <row r="169" spans="1:1" x14ac:dyDescent="0.25">
      <c r="A169" s="39" t="s">
        <v>213</v>
      </c>
    </row>
    <row r="170" spans="1:1" x14ac:dyDescent="0.25">
      <c r="A170" s="39" t="s">
        <v>214</v>
      </c>
    </row>
    <row r="171" spans="1:1" x14ac:dyDescent="0.25">
      <c r="A171" s="39" t="s">
        <v>215</v>
      </c>
    </row>
    <row r="172" spans="1:1" x14ac:dyDescent="0.25">
      <c r="A172" s="39" t="s">
        <v>216</v>
      </c>
    </row>
    <row r="173" spans="1:1" x14ac:dyDescent="0.25">
      <c r="A173" s="39" t="s">
        <v>217</v>
      </c>
    </row>
    <row r="176" spans="1:1" x14ac:dyDescent="0.25">
      <c r="A176" s="43" t="s">
        <v>274</v>
      </c>
    </row>
    <row r="177" spans="1:1" ht="12.75" x14ac:dyDescent="0.2">
      <c r="A177" s="72" t="s">
        <v>275</v>
      </c>
    </row>
    <row r="181" spans="1:1" x14ac:dyDescent="0.25">
      <c r="A181" s="41" t="str">
        <f>A121</f>
        <v>POLAR SUMMARY TABLES</v>
      </c>
    </row>
    <row r="183" spans="1:1" x14ac:dyDescent="0.25">
      <c r="A183" s="39" t="str">
        <f>A123</f>
        <v xml:space="preserve"> YACHT:    ZUBENELGENUBI       SAIL No:  USA-5333           </v>
      </c>
    </row>
    <row r="184" spans="1:1" x14ac:dyDescent="0.25">
      <c r="A184" s="39" t="str">
        <f>A124</f>
        <v xml:space="preserve"> CLASS:    CAL30TM             DESIGNER: LAPWORTH           </v>
      </c>
    </row>
    <row r="186" spans="1:1" x14ac:dyDescent="0.25">
      <c r="A186" s="44" t="s">
        <v>119</v>
      </c>
    </row>
    <row r="187" spans="1:1" x14ac:dyDescent="0.25">
      <c r="A187" s="40" t="s">
        <v>118</v>
      </c>
    </row>
    <row r="188" spans="1:1" x14ac:dyDescent="0.25">
      <c r="A188" s="44" t="s">
        <v>119</v>
      </c>
    </row>
    <row r="190" spans="1:1" x14ac:dyDescent="0.25">
      <c r="A190" s="39" t="s">
        <v>4239</v>
      </c>
    </row>
    <row r="192" spans="1:1" x14ac:dyDescent="0.25">
      <c r="A192" s="39" t="s">
        <v>4243</v>
      </c>
    </row>
    <row r="193" spans="1:1" x14ac:dyDescent="0.25">
      <c r="A193" s="39" t="s">
        <v>4245</v>
      </c>
    </row>
    <row r="194" spans="1:1" x14ac:dyDescent="0.25">
      <c r="A194" s="39" t="s">
        <v>4247</v>
      </c>
    </row>
    <row r="195" spans="1:1" x14ac:dyDescent="0.25">
      <c r="A195" s="39" t="s">
        <v>4249</v>
      </c>
    </row>
    <row r="196" spans="1:1" x14ac:dyDescent="0.25">
      <c r="A196" s="39" t="s">
        <v>4251</v>
      </c>
    </row>
    <row r="197" spans="1:1" x14ac:dyDescent="0.25">
      <c r="A197" s="39" t="s">
        <v>4253</v>
      </c>
    </row>
    <row r="198" spans="1:1" x14ac:dyDescent="0.25">
      <c r="A198" s="39" t="s">
        <v>4255</v>
      </c>
    </row>
    <row r="199" spans="1:1" x14ac:dyDescent="0.25">
      <c r="A199" s="39" t="s">
        <v>4257</v>
      </c>
    </row>
    <row r="200" spans="1:1" x14ac:dyDescent="0.25">
      <c r="A200" s="39" t="s">
        <v>4259</v>
      </c>
    </row>
    <row r="201" spans="1:1" x14ac:dyDescent="0.25">
      <c r="A201" s="39" t="s">
        <v>4261</v>
      </c>
    </row>
    <row r="202" spans="1:1" x14ac:dyDescent="0.25">
      <c r="A202" s="39" t="s">
        <v>4263</v>
      </c>
    </row>
    <row r="203" spans="1:1" x14ac:dyDescent="0.25">
      <c r="A203" s="39" t="s">
        <v>4265</v>
      </c>
    </row>
    <row r="204" spans="1:1" x14ac:dyDescent="0.25">
      <c r="A204" s="39" t="s">
        <v>4267</v>
      </c>
    </row>
    <row r="205" spans="1:1" x14ac:dyDescent="0.25">
      <c r="A205" s="39" t="s">
        <v>4269</v>
      </c>
    </row>
    <row r="206" spans="1:1" x14ac:dyDescent="0.25">
      <c r="A206" s="39" t="s">
        <v>4271</v>
      </c>
    </row>
    <row r="207" spans="1:1" x14ac:dyDescent="0.25">
      <c r="A207" s="39" t="s">
        <v>4273</v>
      </c>
    </row>
    <row r="208" spans="1:1" x14ac:dyDescent="0.25">
      <c r="A208" s="39" t="s">
        <v>4275</v>
      </c>
    </row>
    <row r="209" spans="1:1" x14ac:dyDescent="0.25">
      <c r="A209" s="39" t="s">
        <v>4277</v>
      </c>
    </row>
    <row r="210" spans="1:1" x14ac:dyDescent="0.25">
      <c r="A210" s="39" t="s">
        <v>4279</v>
      </c>
    </row>
    <row r="211" spans="1:1" x14ac:dyDescent="0.25">
      <c r="A211" s="39" t="s">
        <v>4281</v>
      </c>
    </row>
    <row r="212" spans="1:1" x14ac:dyDescent="0.25">
      <c r="A212" s="39" t="s">
        <v>4283</v>
      </c>
    </row>
    <row r="213" spans="1:1" x14ac:dyDescent="0.25">
      <c r="A213" s="39" t="s">
        <v>4285</v>
      </c>
    </row>
    <row r="214" spans="1:1" x14ac:dyDescent="0.25">
      <c r="A214" s="39" t="s">
        <v>4287</v>
      </c>
    </row>
    <row r="215" spans="1:1" x14ac:dyDescent="0.25">
      <c r="A215" s="39" t="s">
        <v>4289</v>
      </c>
    </row>
    <row r="216" spans="1:1" x14ac:dyDescent="0.25">
      <c r="A216" s="39" t="s">
        <v>4291</v>
      </c>
    </row>
    <row r="217" spans="1:1" x14ac:dyDescent="0.25">
      <c r="A217" s="39" t="s">
        <v>4293</v>
      </c>
    </row>
    <row r="218" spans="1:1" x14ac:dyDescent="0.25">
      <c r="A218" s="39" t="s">
        <v>4295</v>
      </c>
    </row>
    <row r="219" spans="1:1" x14ac:dyDescent="0.25">
      <c r="A219" s="39" t="s">
        <v>4297</v>
      </c>
    </row>
    <row r="220" spans="1:1" x14ac:dyDescent="0.25">
      <c r="A220" s="39" t="s">
        <v>4299</v>
      </c>
    </row>
    <row r="222" spans="1:1" x14ac:dyDescent="0.25">
      <c r="A222" s="39" t="s">
        <v>4241</v>
      </c>
    </row>
    <row r="224" spans="1:1" x14ac:dyDescent="0.25">
      <c r="A224" s="39" t="s">
        <v>208</v>
      </c>
    </row>
    <row r="225" spans="1:1" x14ac:dyDescent="0.25">
      <c r="A225" s="39" t="s">
        <v>210</v>
      </c>
    </row>
    <row r="226" spans="1:1" x14ac:dyDescent="0.25">
      <c r="A226" s="39" t="s">
        <v>209</v>
      </c>
    </row>
    <row r="227" spans="1:1" x14ac:dyDescent="0.25">
      <c r="A227" s="39" t="s">
        <v>212</v>
      </c>
    </row>
    <row r="228" spans="1:1" x14ac:dyDescent="0.25">
      <c r="A228" s="39" t="s">
        <v>211</v>
      </c>
    </row>
    <row r="229" spans="1:1" x14ac:dyDescent="0.25">
      <c r="A229" s="39" t="s">
        <v>213</v>
      </c>
    </row>
    <row r="230" spans="1:1" x14ac:dyDescent="0.25">
      <c r="A230" s="39" t="s">
        <v>214</v>
      </c>
    </row>
    <row r="231" spans="1:1" x14ac:dyDescent="0.25">
      <c r="A231" s="39" t="s">
        <v>215</v>
      </c>
    </row>
    <row r="232" spans="1:1" x14ac:dyDescent="0.25">
      <c r="A232" s="39" t="s">
        <v>216</v>
      </c>
    </row>
    <row r="233" spans="1:1" x14ac:dyDescent="0.25">
      <c r="A233" s="39" t="s">
        <v>217</v>
      </c>
    </row>
    <row r="236" spans="1:1" x14ac:dyDescent="0.25">
      <c r="A236" s="43" t="s">
        <v>274</v>
      </c>
    </row>
    <row r="237" spans="1:1" ht="12.75" x14ac:dyDescent="0.2">
      <c r="A237" s="72" t="s">
        <v>275</v>
      </c>
    </row>
    <row r="241" spans="1:1" x14ac:dyDescent="0.25">
      <c r="A241" s="41" t="str">
        <f>A181</f>
        <v>POLAR SUMMARY TABLES</v>
      </c>
    </row>
    <row r="243" spans="1:1" x14ac:dyDescent="0.25">
      <c r="A243" s="39" t="str">
        <f>A183</f>
        <v xml:space="preserve"> YACHT:    ZUBENELGENUBI       SAIL No:  USA-5333           </v>
      </c>
    </row>
    <row r="244" spans="1:1" x14ac:dyDescent="0.25">
      <c r="A244" s="39" t="str">
        <f>A184</f>
        <v xml:space="preserve"> CLASS:    CAL30TM             DESIGNER: LAPWORTH           </v>
      </c>
    </row>
    <row r="246" spans="1:1" x14ac:dyDescent="0.25">
      <c r="A246" s="44" t="s">
        <v>119</v>
      </c>
    </row>
    <row r="247" spans="1:1" x14ac:dyDescent="0.25">
      <c r="A247" s="40" t="s">
        <v>118</v>
      </c>
    </row>
    <row r="248" spans="1:1" x14ac:dyDescent="0.25">
      <c r="A248" s="44" t="s">
        <v>119</v>
      </c>
    </row>
    <row r="250" spans="1:1" x14ac:dyDescent="0.25">
      <c r="A250" s="39" t="s">
        <v>4301</v>
      </c>
    </row>
    <row r="252" spans="1:1" x14ac:dyDescent="0.25">
      <c r="A252" s="39" t="s">
        <v>4305</v>
      </c>
    </row>
    <row r="253" spans="1:1" x14ac:dyDescent="0.25">
      <c r="A253" s="39" t="s">
        <v>4307</v>
      </c>
    </row>
    <row r="254" spans="1:1" x14ac:dyDescent="0.25">
      <c r="A254" s="39" t="s">
        <v>4309</v>
      </c>
    </row>
    <row r="255" spans="1:1" x14ac:dyDescent="0.25">
      <c r="A255" s="39" t="s">
        <v>4311</v>
      </c>
    </row>
    <row r="256" spans="1:1" x14ac:dyDescent="0.25">
      <c r="A256" s="39" t="s">
        <v>4313</v>
      </c>
    </row>
    <row r="257" spans="1:1" x14ac:dyDescent="0.25">
      <c r="A257" s="39" t="s">
        <v>4315</v>
      </c>
    </row>
    <row r="258" spans="1:1" x14ac:dyDescent="0.25">
      <c r="A258" s="39" t="s">
        <v>4317</v>
      </c>
    </row>
    <row r="259" spans="1:1" x14ac:dyDescent="0.25">
      <c r="A259" s="39" t="s">
        <v>4319</v>
      </c>
    </row>
    <row r="260" spans="1:1" x14ac:dyDescent="0.25">
      <c r="A260" s="39" t="s">
        <v>4321</v>
      </c>
    </row>
    <row r="261" spans="1:1" x14ac:dyDescent="0.25">
      <c r="A261" s="39" t="s">
        <v>4323</v>
      </c>
    </row>
    <row r="262" spans="1:1" x14ac:dyDescent="0.25">
      <c r="A262" s="39" t="s">
        <v>4325</v>
      </c>
    </row>
    <row r="263" spans="1:1" x14ac:dyDescent="0.25">
      <c r="A263" s="39" t="s">
        <v>4327</v>
      </c>
    </row>
    <row r="264" spans="1:1" x14ac:dyDescent="0.25">
      <c r="A264" s="39" t="s">
        <v>4329</v>
      </c>
    </row>
    <row r="265" spans="1:1" x14ac:dyDescent="0.25">
      <c r="A265" s="39" t="s">
        <v>4331</v>
      </c>
    </row>
    <row r="266" spans="1:1" x14ac:dyDescent="0.25">
      <c r="A266" s="39" t="s">
        <v>4333</v>
      </c>
    </row>
    <row r="267" spans="1:1" x14ac:dyDescent="0.25">
      <c r="A267" s="39" t="s">
        <v>4335</v>
      </c>
    </row>
    <row r="268" spans="1:1" x14ac:dyDescent="0.25">
      <c r="A268" s="39" t="s">
        <v>4337</v>
      </c>
    </row>
    <row r="269" spans="1:1" x14ac:dyDescent="0.25">
      <c r="A269" s="39" t="s">
        <v>4339</v>
      </c>
    </row>
    <row r="270" spans="1:1" x14ac:dyDescent="0.25">
      <c r="A270" s="39" t="s">
        <v>4341</v>
      </c>
    </row>
    <row r="271" spans="1:1" x14ac:dyDescent="0.25">
      <c r="A271" s="39" t="s">
        <v>4343</v>
      </c>
    </row>
    <row r="272" spans="1:1" x14ac:dyDescent="0.25">
      <c r="A272" s="39" t="s">
        <v>4345</v>
      </c>
    </row>
    <row r="273" spans="1:1" x14ac:dyDescent="0.25">
      <c r="A273" s="39" t="s">
        <v>4347</v>
      </c>
    </row>
    <row r="274" spans="1:1" x14ac:dyDescent="0.25">
      <c r="A274" s="39" t="s">
        <v>4349</v>
      </c>
    </row>
    <row r="275" spans="1:1" x14ac:dyDescent="0.25">
      <c r="A275" s="39" t="s">
        <v>4351</v>
      </c>
    </row>
    <row r="276" spans="1:1" x14ac:dyDescent="0.25">
      <c r="A276" s="39" t="s">
        <v>4353</v>
      </c>
    </row>
    <row r="277" spans="1:1" x14ac:dyDescent="0.25">
      <c r="A277" s="39" t="s">
        <v>4355</v>
      </c>
    </row>
    <row r="278" spans="1:1" x14ac:dyDescent="0.25">
      <c r="A278" s="39" t="s">
        <v>4357</v>
      </c>
    </row>
    <row r="279" spans="1:1" x14ac:dyDescent="0.25">
      <c r="A279" s="39" t="s">
        <v>4359</v>
      </c>
    </row>
    <row r="280" spans="1:1" x14ac:dyDescent="0.25">
      <c r="A280" s="39" t="s">
        <v>4361</v>
      </c>
    </row>
    <row r="282" spans="1:1" x14ac:dyDescent="0.25">
      <c r="A282" s="39" t="s">
        <v>4303</v>
      </c>
    </row>
    <row r="284" spans="1:1" x14ac:dyDescent="0.25">
      <c r="A284" s="39" t="s">
        <v>208</v>
      </c>
    </row>
    <row r="285" spans="1:1" x14ac:dyDescent="0.25">
      <c r="A285" s="39" t="s">
        <v>210</v>
      </c>
    </row>
    <row r="286" spans="1:1" x14ac:dyDescent="0.25">
      <c r="A286" s="39" t="s">
        <v>209</v>
      </c>
    </row>
    <row r="287" spans="1:1" x14ac:dyDescent="0.25">
      <c r="A287" s="39" t="s">
        <v>212</v>
      </c>
    </row>
    <row r="288" spans="1:1" x14ac:dyDescent="0.25">
      <c r="A288" s="39" t="s">
        <v>211</v>
      </c>
    </row>
    <row r="289" spans="1:1" x14ac:dyDescent="0.25">
      <c r="A289" s="39" t="s">
        <v>213</v>
      </c>
    </row>
    <row r="290" spans="1:1" x14ac:dyDescent="0.25">
      <c r="A290" s="39" t="s">
        <v>214</v>
      </c>
    </row>
    <row r="291" spans="1:1" x14ac:dyDescent="0.25">
      <c r="A291" s="39" t="s">
        <v>215</v>
      </c>
    </row>
    <row r="292" spans="1:1" x14ac:dyDescent="0.25">
      <c r="A292" s="39" t="s">
        <v>216</v>
      </c>
    </row>
    <row r="293" spans="1:1" x14ac:dyDescent="0.25">
      <c r="A293" s="39" t="s">
        <v>217</v>
      </c>
    </row>
    <row r="296" spans="1:1" x14ac:dyDescent="0.25">
      <c r="A296" s="43" t="s">
        <v>274</v>
      </c>
    </row>
    <row r="297" spans="1:1" ht="12.75" x14ac:dyDescent="0.2">
      <c r="A297" s="72" t="s">
        <v>275</v>
      </c>
    </row>
    <row r="299" spans="1:1" x14ac:dyDescent="0.25">
      <c r="A299" s="43"/>
    </row>
    <row r="301" spans="1:1" x14ac:dyDescent="0.25">
      <c r="A301" s="41" t="str">
        <f>A241</f>
        <v>POLAR SUMMARY TABLES</v>
      </c>
    </row>
    <row r="303" spans="1:1" x14ac:dyDescent="0.25">
      <c r="A303" s="39" t="str">
        <f>A243</f>
        <v xml:space="preserve"> YACHT:    ZUBENELGENUBI       SAIL No:  USA-5333           </v>
      </c>
    </row>
    <row r="304" spans="1:1" x14ac:dyDescent="0.25">
      <c r="A304" s="39" t="str">
        <f>A244</f>
        <v xml:space="preserve"> CLASS:    CAL30TM             DESIGNER: LAPWORTH           </v>
      </c>
    </row>
    <row r="306" spans="1:1" x14ac:dyDescent="0.25">
      <c r="A306" s="44" t="s">
        <v>119</v>
      </c>
    </row>
    <row r="307" spans="1:1" x14ac:dyDescent="0.25">
      <c r="A307" s="40" t="s">
        <v>118</v>
      </c>
    </row>
    <row r="308" spans="1:1" x14ac:dyDescent="0.25">
      <c r="A308" s="44" t="s">
        <v>119</v>
      </c>
    </row>
    <row r="310" spans="1:1" x14ac:dyDescent="0.25">
      <c r="A310" s="39" t="s">
        <v>4363</v>
      </c>
    </row>
    <row r="312" spans="1:1" x14ac:dyDescent="0.25">
      <c r="A312" s="39" t="s">
        <v>4367</v>
      </c>
    </row>
    <row r="313" spans="1:1" x14ac:dyDescent="0.25">
      <c r="A313" s="39" t="s">
        <v>4369</v>
      </c>
    </row>
    <row r="314" spans="1:1" x14ac:dyDescent="0.25">
      <c r="A314" s="39" t="s">
        <v>4371</v>
      </c>
    </row>
    <row r="315" spans="1:1" x14ac:dyDescent="0.25">
      <c r="A315" s="39" t="s">
        <v>4373</v>
      </c>
    </row>
    <row r="316" spans="1:1" x14ac:dyDescent="0.25">
      <c r="A316" s="39" t="s">
        <v>4375</v>
      </c>
    </row>
    <row r="317" spans="1:1" x14ac:dyDescent="0.25">
      <c r="A317" s="39" t="s">
        <v>4377</v>
      </c>
    </row>
    <row r="318" spans="1:1" x14ac:dyDescent="0.25">
      <c r="A318" s="39" t="s">
        <v>4379</v>
      </c>
    </row>
    <row r="319" spans="1:1" x14ac:dyDescent="0.25">
      <c r="A319" s="39" t="s">
        <v>4381</v>
      </c>
    </row>
    <row r="320" spans="1:1" x14ac:dyDescent="0.25">
      <c r="A320" s="39" t="s">
        <v>4383</v>
      </c>
    </row>
    <row r="321" spans="1:1" x14ac:dyDescent="0.25">
      <c r="A321" s="39" t="s">
        <v>4385</v>
      </c>
    </row>
    <row r="322" spans="1:1" x14ac:dyDescent="0.25">
      <c r="A322" s="39" t="s">
        <v>4387</v>
      </c>
    </row>
    <row r="323" spans="1:1" x14ac:dyDescent="0.25">
      <c r="A323" s="39" t="s">
        <v>4389</v>
      </c>
    </row>
    <row r="324" spans="1:1" x14ac:dyDescent="0.25">
      <c r="A324" s="39" t="s">
        <v>4391</v>
      </c>
    </row>
    <row r="325" spans="1:1" x14ac:dyDescent="0.25">
      <c r="A325" s="39" t="s">
        <v>4393</v>
      </c>
    </row>
    <row r="326" spans="1:1" x14ac:dyDescent="0.25">
      <c r="A326" s="39" t="s">
        <v>4395</v>
      </c>
    </row>
    <row r="327" spans="1:1" x14ac:dyDescent="0.25">
      <c r="A327" s="39" t="s">
        <v>4397</v>
      </c>
    </row>
    <row r="328" spans="1:1" x14ac:dyDescent="0.25">
      <c r="A328" s="39" t="s">
        <v>4399</v>
      </c>
    </row>
    <row r="329" spans="1:1" x14ac:dyDescent="0.25">
      <c r="A329" s="39" t="s">
        <v>4401</v>
      </c>
    </row>
    <row r="330" spans="1:1" x14ac:dyDescent="0.25">
      <c r="A330" s="39" t="s">
        <v>4403</v>
      </c>
    </row>
    <row r="331" spans="1:1" x14ac:dyDescent="0.25">
      <c r="A331" s="39" t="s">
        <v>4405</v>
      </c>
    </row>
    <row r="332" spans="1:1" x14ac:dyDescent="0.25">
      <c r="A332" s="39" t="s">
        <v>4407</v>
      </c>
    </row>
    <row r="333" spans="1:1" x14ac:dyDescent="0.25">
      <c r="A333" s="39" t="s">
        <v>4409</v>
      </c>
    </row>
    <row r="334" spans="1:1" x14ac:dyDescent="0.25">
      <c r="A334" s="39" t="s">
        <v>4411</v>
      </c>
    </row>
    <row r="335" spans="1:1" x14ac:dyDescent="0.25">
      <c r="A335" s="39" t="s">
        <v>4413</v>
      </c>
    </row>
    <row r="336" spans="1:1" x14ac:dyDescent="0.25">
      <c r="A336" s="39" t="s">
        <v>4415</v>
      </c>
    </row>
    <row r="337" spans="1:1" x14ac:dyDescent="0.25">
      <c r="A337" s="39" t="s">
        <v>4417</v>
      </c>
    </row>
    <row r="338" spans="1:1" x14ac:dyDescent="0.25">
      <c r="A338" s="39" t="s">
        <v>4419</v>
      </c>
    </row>
    <row r="339" spans="1:1" x14ac:dyDescent="0.25">
      <c r="A339" s="39" t="s">
        <v>4421</v>
      </c>
    </row>
    <row r="340" spans="1:1" x14ac:dyDescent="0.25">
      <c r="A340" s="39" t="s">
        <v>4423</v>
      </c>
    </row>
    <row r="342" spans="1:1" x14ac:dyDescent="0.25">
      <c r="A342" s="39" t="s">
        <v>4365</v>
      </c>
    </row>
    <row r="344" spans="1:1" x14ac:dyDescent="0.25">
      <c r="A344" s="39" t="s">
        <v>208</v>
      </c>
    </row>
    <row r="345" spans="1:1" x14ac:dyDescent="0.25">
      <c r="A345" s="39" t="s">
        <v>210</v>
      </c>
    </row>
    <row r="346" spans="1:1" x14ac:dyDescent="0.25">
      <c r="A346" s="39" t="s">
        <v>209</v>
      </c>
    </row>
    <row r="347" spans="1:1" x14ac:dyDescent="0.25">
      <c r="A347" s="39" t="s">
        <v>212</v>
      </c>
    </row>
    <row r="348" spans="1:1" x14ac:dyDescent="0.25">
      <c r="A348" s="39" t="s">
        <v>211</v>
      </c>
    </row>
    <row r="349" spans="1:1" x14ac:dyDescent="0.25">
      <c r="A349" s="39" t="s">
        <v>213</v>
      </c>
    </row>
    <row r="350" spans="1:1" x14ac:dyDescent="0.25">
      <c r="A350" s="39" t="s">
        <v>214</v>
      </c>
    </row>
    <row r="351" spans="1:1" x14ac:dyDescent="0.25">
      <c r="A351" s="39" t="s">
        <v>215</v>
      </c>
    </row>
    <row r="352" spans="1:1" x14ac:dyDescent="0.25">
      <c r="A352" s="39" t="s">
        <v>216</v>
      </c>
    </row>
    <row r="353" spans="1:1" x14ac:dyDescent="0.25">
      <c r="A353" s="39" t="s">
        <v>217</v>
      </c>
    </row>
    <row r="356" spans="1:1" x14ac:dyDescent="0.25">
      <c r="A356" s="43" t="s">
        <v>274</v>
      </c>
    </row>
    <row r="357" spans="1:1" ht="12.75" x14ac:dyDescent="0.2">
      <c r="A357" s="72" t="s">
        <v>275</v>
      </c>
    </row>
    <row r="361" spans="1:1" x14ac:dyDescent="0.25">
      <c r="A361" s="41" t="str">
        <f>A301</f>
        <v>POLAR SUMMARY TABLES</v>
      </c>
    </row>
    <row r="363" spans="1:1" x14ac:dyDescent="0.25">
      <c r="A363" s="39" t="str">
        <f>A303</f>
        <v xml:space="preserve"> YACHT:    ZUBENELGENUBI       SAIL No:  USA-5333           </v>
      </c>
    </row>
    <row r="364" spans="1:1" x14ac:dyDescent="0.25">
      <c r="A364" s="39" t="str">
        <f>A304</f>
        <v xml:space="preserve"> CLASS:    CAL30TM             DESIGNER: LAPWORTH           </v>
      </c>
    </row>
    <row r="366" spans="1:1" x14ac:dyDescent="0.25">
      <c r="A366" s="44" t="s">
        <v>119</v>
      </c>
    </row>
    <row r="367" spans="1:1" x14ac:dyDescent="0.25">
      <c r="A367" s="40" t="s">
        <v>118</v>
      </c>
    </row>
    <row r="368" spans="1:1" x14ac:dyDescent="0.25">
      <c r="A368" s="44" t="s">
        <v>119</v>
      </c>
    </row>
    <row r="370" spans="1:1" x14ac:dyDescent="0.25">
      <c r="A370" s="39" t="s">
        <v>4425</v>
      </c>
    </row>
    <row r="372" spans="1:1" x14ac:dyDescent="0.25">
      <c r="A372" s="39" t="s">
        <v>4429</v>
      </c>
    </row>
    <row r="373" spans="1:1" x14ac:dyDescent="0.25">
      <c r="A373" s="39" t="s">
        <v>4431</v>
      </c>
    </row>
    <row r="374" spans="1:1" x14ac:dyDescent="0.25">
      <c r="A374" s="39" t="s">
        <v>4433</v>
      </c>
    </row>
    <row r="375" spans="1:1" x14ac:dyDescent="0.25">
      <c r="A375" s="39" t="s">
        <v>4435</v>
      </c>
    </row>
    <row r="376" spans="1:1" x14ac:dyDescent="0.25">
      <c r="A376" s="39" t="s">
        <v>4437</v>
      </c>
    </row>
    <row r="377" spans="1:1" x14ac:dyDescent="0.25">
      <c r="A377" s="39" t="s">
        <v>4439</v>
      </c>
    </row>
    <row r="378" spans="1:1" x14ac:dyDescent="0.25">
      <c r="A378" s="39" t="s">
        <v>4441</v>
      </c>
    </row>
    <row r="379" spans="1:1" x14ac:dyDescent="0.25">
      <c r="A379" s="39" t="s">
        <v>4443</v>
      </c>
    </row>
    <row r="380" spans="1:1" x14ac:dyDescent="0.25">
      <c r="A380" s="39" t="s">
        <v>4445</v>
      </c>
    </row>
    <row r="381" spans="1:1" x14ac:dyDescent="0.25">
      <c r="A381" s="39" t="s">
        <v>4447</v>
      </c>
    </row>
    <row r="382" spans="1:1" x14ac:dyDescent="0.25">
      <c r="A382" s="39" t="s">
        <v>4449</v>
      </c>
    </row>
    <row r="383" spans="1:1" x14ac:dyDescent="0.25">
      <c r="A383" s="39" t="s">
        <v>4451</v>
      </c>
    </row>
    <row r="384" spans="1:1" x14ac:dyDescent="0.25">
      <c r="A384" s="39" t="s">
        <v>4453</v>
      </c>
    </row>
    <row r="385" spans="1:1" x14ac:dyDescent="0.25">
      <c r="A385" s="39" t="s">
        <v>4455</v>
      </c>
    </row>
    <row r="386" spans="1:1" x14ac:dyDescent="0.25">
      <c r="A386" s="39" t="s">
        <v>4457</v>
      </c>
    </row>
    <row r="387" spans="1:1" x14ac:dyDescent="0.25">
      <c r="A387" s="39" t="s">
        <v>4459</v>
      </c>
    </row>
    <row r="388" spans="1:1" x14ac:dyDescent="0.25">
      <c r="A388" s="39" t="s">
        <v>4461</v>
      </c>
    </row>
    <row r="389" spans="1:1" x14ac:dyDescent="0.25">
      <c r="A389" s="39" t="s">
        <v>4463</v>
      </c>
    </row>
    <row r="390" spans="1:1" x14ac:dyDescent="0.25">
      <c r="A390" s="39" t="s">
        <v>4465</v>
      </c>
    </row>
    <row r="391" spans="1:1" x14ac:dyDescent="0.25">
      <c r="A391" s="39" t="s">
        <v>4467</v>
      </c>
    </row>
    <row r="392" spans="1:1" x14ac:dyDescent="0.25">
      <c r="A392" s="39" t="s">
        <v>4469</v>
      </c>
    </row>
    <row r="393" spans="1:1" x14ac:dyDescent="0.25">
      <c r="A393" s="39" t="s">
        <v>4471</v>
      </c>
    </row>
    <row r="394" spans="1:1" x14ac:dyDescent="0.25">
      <c r="A394" s="39" t="s">
        <v>4473</v>
      </c>
    </row>
    <row r="395" spans="1:1" x14ac:dyDescent="0.25">
      <c r="A395" s="39" t="s">
        <v>4475</v>
      </c>
    </row>
    <row r="396" spans="1:1" x14ac:dyDescent="0.25">
      <c r="A396" s="39" t="s">
        <v>4477</v>
      </c>
    </row>
    <row r="397" spans="1:1" x14ac:dyDescent="0.25">
      <c r="A397" s="39" t="s">
        <v>4479</v>
      </c>
    </row>
    <row r="398" spans="1:1" x14ac:dyDescent="0.25">
      <c r="A398" s="39" t="s">
        <v>4481</v>
      </c>
    </row>
    <row r="399" spans="1:1" x14ac:dyDescent="0.25">
      <c r="A399" s="39" t="s">
        <v>4483</v>
      </c>
    </row>
    <row r="400" spans="1:1" x14ac:dyDescent="0.25">
      <c r="A400" s="39" t="s">
        <v>4485</v>
      </c>
    </row>
    <row r="402" spans="1:1" x14ac:dyDescent="0.25">
      <c r="A402" s="39" t="s">
        <v>4427</v>
      </c>
    </row>
    <row r="404" spans="1:1" x14ac:dyDescent="0.25">
      <c r="A404" s="39" t="s">
        <v>208</v>
      </c>
    </row>
    <row r="405" spans="1:1" x14ac:dyDescent="0.25">
      <c r="A405" s="39" t="s">
        <v>210</v>
      </c>
    </row>
    <row r="406" spans="1:1" x14ac:dyDescent="0.25">
      <c r="A406" s="39" t="s">
        <v>209</v>
      </c>
    </row>
    <row r="407" spans="1:1" x14ac:dyDescent="0.25">
      <c r="A407" s="39" t="s">
        <v>212</v>
      </c>
    </row>
    <row r="408" spans="1:1" x14ac:dyDescent="0.25">
      <c r="A408" s="39" t="s">
        <v>211</v>
      </c>
    </row>
    <row r="409" spans="1:1" x14ac:dyDescent="0.25">
      <c r="A409" s="39" t="s">
        <v>213</v>
      </c>
    </row>
    <row r="410" spans="1:1" x14ac:dyDescent="0.25">
      <c r="A410" s="39" t="s">
        <v>214</v>
      </c>
    </row>
    <row r="411" spans="1:1" x14ac:dyDescent="0.25">
      <c r="A411" s="39" t="s">
        <v>215</v>
      </c>
    </row>
    <row r="412" spans="1:1" x14ac:dyDescent="0.25">
      <c r="A412" s="39" t="s">
        <v>216</v>
      </c>
    </row>
    <row r="413" spans="1:1" x14ac:dyDescent="0.25">
      <c r="A413" s="39" t="s">
        <v>217</v>
      </c>
    </row>
    <row r="416" spans="1:1" x14ac:dyDescent="0.25">
      <c r="A416" s="43" t="s">
        <v>274</v>
      </c>
    </row>
    <row r="417" spans="1:1" ht="12.75" x14ac:dyDescent="0.2">
      <c r="A417" s="72" t="s">
        <v>275</v>
      </c>
    </row>
  </sheetData>
  <hyperlinks>
    <hyperlink ref="A58" r:id="rId1"/>
    <hyperlink ref="A117" r:id="rId2"/>
    <hyperlink ref="A177" r:id="rId3"/>
    <hyperlink ref="A237" r:id="rId4"/>
    <hyperlink ref="A297" r:id="rId5"/>
    <hyperlink ref="A357" r:id="rId6"/>
    <hyperlink ref="A417" r:id="rId7"/>
  </hyperlinks>
  <pageMargins left="0.75" right="0.75" top="0.65" bottom="0.5" header="0.5" footer="0.5"/>
  <pageSetup scale="90" orientation="portrait" r:id="rId8"/>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K26"/>
  <sheetViews>
    <sheetView workbookViewId="0">
      <selection activeCell="P12" sqref="P12"/>
    </sheetView>
    <sheetView zoomScale="140" workbookViewId="1">
      <selection activeCell="B23" sqref="B23"/>
    </sheetView>
    <sheetView zoomScaleNormal="100" workbookViewId="2">
      <selection activeCell="B12" sqref="B12"/>
    </sheetView>
  </sheetViews>
  <sheetFormatPr defaultRowHeight="12.75" x14ac:dyDescent="0.2"/>
  <cols>
    <col min="1" max="1" width="8.7109375" style="45" customWidth="1"/>
    <col min="2" max="4" width="9.140625" style="45"/>
    <col min="5" max="5" width="8.7109375" style="45" customWidth="1"/>
    <col min="6" max="6" width="2.85546875" style="45" customWidth="1"/>
    <col min="7" max="7" width="8.7109375" style="45" customWidth="1"/>
    <col min="8" max="10" width="9.140625" style="45"/>
    <col min="11" max="11" width="8.7109375" style="45" customWidth="1"/>
    <col min="12" max="16384" width="9.140625" style="45"/>
  </cols>
  <sheetData>
    <row r="1" spans="1:11" ht="20.25" customHeight="1" x14ac:dyDescent="0.2"/>
    <row r="2" spans="1:11" ht="18" customHeight="1" x14ac:dyDescent="0.2"/>
    <row r="3" spans="1:11" ht="18" customHeight="1" x14ac:dyDescent="0.3">
      <c r="C3" s="71" t="s">
        <v>252</v>
      </c>
      <c r="I3" s="71" t="s">
        <v>252</v>
      </c>
    </row>
    <row r="4" spans="1:11" ht="15.75" x14ac:dyDescent="0.25">
      <c r="A4" s="81" t="str">
        <f>'Graphics Grid'!A1&amp;" Targets"</f>
        <v>ZUBENELGENUBI Targets</v>
      </c>
      <c r="B4" s="82"/>
      <c r="C4" s="82"/>
      <c r="D4" s="82"/>
      <c r="E4" s="82"/>
      <c r="G4" s="81" t="str">
        <f>A4</f>
        <v>ZUBENELGENUBI Targets</v>
      </c>
      <c r="H4" s="82"/>
      <c r="I4" s="82"/>
      <c r="J4" s="82"/>
      <c r="K4" s="82"/>
    </row>
    <row r="5" spans="1:11" ht="7.5" customHeight="1" x14ac:dyDescent="0.2"/>
    <row r="6" spans="1:11" ht="12.75" customHeight="1" x14ac:dyDescent="0.2">
      <c r="A6" s="83" t="s">
        <v>2</v>
      </c>
      <c r="B6" s="60"/>
      <c r="C6" s="49" t="s">
        <v>253</v>
      </c>
      <c r="D6" s="60"/>
      <c r="E6" s="83" t="s">
        <v>6</v>
      </c>
      <c r="G6" s="83" t="s">
        <v>2</v>
      </c>
      <c r="H6" s="60"/>
      <c r="I6" s="49" t="s">
        <v>253</v>
      </c>
      <c r="J6" s="60"/>
      <c r="K6" s="83" t="s">
        <v>6</v>
      </c>
    </row>
    <row r="7" spans="1:11" s="46" customFormat="1" ht="24" x14ac:dyDescent="0.2">
      <c r="A7" s="84"/>
      <c r="B7" s="59" t="s">
        <v>3</v>
      </c>
      <c r="C7" s="59" t="s">
        <v>4</v>
      </c>
      <c r="D7" s="59" t="s">
        <v>5</v>
      </c>
      <c r="E7" s="84"/>
      <c r="G7" s="84"/>
      <c r="H7" s="59" t="s">
        <v>3</v>
      </c>
      <c r="I7" s="59" t="s">
        <v>4</v>
      </c>
      <c r="J7" s="59" t="s">
        <v>5</v>
      </c>
      <c r="K7" s="84"/>
    </row>
    <row r="8" spans="1:11" ht="13.5" thickBot="1" x14ac:dyDescent="0.25">
      <c r="A8" s="61" t="s">
        <v>7</v>
      </c>
      <c r="B8" s="61" t="s">
        <v>7</v>
      </c>
      <c r="C8" s="61" t="s">
        <v>7</v>
      </c>
      <c r="D8" s="61" t="s">
        <v>8</v>
      </c>
      <c r="E8" s="61" t="s">
        <v>8</v>
      </c>
      <c r="G8" s="61" t="s">
        <v>7</v>
      </c>
      <c r="H8" s="61" t="s">
        <v>7</v>
      </c>
      <c r="I8" s="61" t="s">
        <v>7</v>
      </c>
      <c r="J8" s="61" t="s">
        <v>8</v>
      </c>
      <c r="K8" s="61" t="s">
        <v>8</v>
      </c>
    </row>
    <row r="9" spans="1:11" ht="15.75" x14ac:dyDescent="0.25">
      <c r="A9" s="63">
        <v>6.1470694541931152</v>
      </c>
      <c r="B9" s="50">
        <v>4.2149999999999999</v>
      </c>
      <c r="C9" s="51">
        <v>9.4873321357003029</v>
      </c>
      <c r="D9" s="51">
        <v>28.819940233101519</v>
      </c>
      <c r="E9" s="52">
        <v>48.2</v>
      </c>
      <c r="G9" s="63">
        <f>A9</f>
        <v>6.1470694541931152</v>
      </c>
      <c r="H9" s="50">
        <f>B9</f>
        <v>4.2149999999999999</v>
      </c>
      <c r="I9" s="51">
        <f t="shared" ref="I9:I15" si="0">C9</f>
        <v>9.4873321357003029</v>
      </c>
      <c r="J9" s="51">
        <f t="shared" ref="J9:J15" si="1">D9</f>
        <v>28.819940233101519</v>
      </c>
      <c r="K9" s="52">
        <f t="shared" ref="K9:K15" si="2">E9</f>
        <v>48.2</v>
      </c>
    </row>
    <row r="10" spans="1:11" ht="15.75" x14ac:dyDescent="0.25">
      <c r="A10" s="64">
        <v>8.1960926055908203</v>
      </c>
      <c r="B10" s="53">
        <v>4.8940000000000001</v>
      </c>
      <c r="C10" s="54">
        <v>12.113713348781891</v>
      </c>
      <c r="D10" s="54">
        <v>28.771039446023742</v>
      </c>
      <c r="E10" s="55">
        <v>45.7</v>
      </c>
      <c r="G10" s="64">
        <f t="shared" ref="G10:G15" si="3">A10</f>
        <v>8.1960926055908203</v>
      </c>
      <c r="H10" s="53">
        <f t="shared" ref="H10:H15" si="4">B10</f>
        <v>4.8940000000000001</v>
      </c>
      <c r="I10" s="54">
        <f t="shared" si="0"/>
        <v>12.113713348781891</v>
      </c>
      <c r="J10" s="54">
        <f t="shared" si="1"/>
        <v>28.771039446023742</v>
      </c>
      <c r="K10" s="55">
        <f t="shared" si="2"/>
        <v>45.7</v>
      </c>
    </row>
    <row r="11" spans="1:11" ht="15.75" x14ac:dyDescent="0.25">
      <c r="A11" s="64">
        <v>10.245115756988525</v>
      </c>
      <c r="B11" s="53">
        <v>5.4880000000000004</v>
      </c>
      <c r="C11" s="54">
        <v>14.543234185853832</v>
      </c>
      <c r="D11" s="54">
        <v>29.308599651238175</v>
      </c>
      <c r="E11" s="55">
        <v>45.4</v>
      </c>
      <c r="G11" s="64">
        <f t="shared" si="3"/>
        <v>10.245115756988525</v>
      </c>
      <c r="H11" s="53">
        <f t="shared" si="4"/>
        <v>5.4880000000000004</v>
      </c>
      <c r="I11" s="54">
        <f t="shared" si="0"/>
        <v>14.543234185853832</v>
      </c>
      <c r="J11" s="54">
        <f t="shared" si="1"/>
        <v>29.308599651238175</v>
      </c>
      <c r="K11" s="55">
        <f t="shared" si="2"/>
        <v>45.4</v>
      </c>
    </row>
    <row r="12" spans="1:11" ht="15.75" x14ac:dyDescent="0.25">
      <c r="A12" s="64">
        <v>12.29413890838623</v>
      </c>
      <c r="B12" s="53">
        <v>5.6689999999999996</v>
      </c>
      <c r="C12" s="54">
        <v>16.735844442177978</v>
      </c>
      <c r="D12" s="54">
        <v>29.04557000942836</v>
      </c>
      <c r="E12" s="55">
        <v>43.2</v>
      </c>
      <c r="G12" s="64">
        <f t="shared" si="3"/>
        <v>12.29413890838623</v>
      </c>
      <c r="H12" s="53">
        <f t="shared" si="4"/>
        <v>5.6689999999999996</v>
      </c>
      <c r="I12" s="54">
        <f t="shared" si="0"/>
        <v>16.735844442177978</v>
      </c>
      <c r="J12" s="54">
        <f t="shared" si="1"/>
        <v>29.04557000942836</v>
      </c>
      <c r="K12" s="55">
        <f t="shared" si="2"/>
        <v>43.2</v>
      </c>
    </row>
    <row r="13" spans="1:11" ht="15.75" x14ac:dyDescent="0.25">
      <c r="A13" s="64">
        <v>16.392185211181641</v>
      </c>
      <c r="B13" s="53">
        <v>5.83</v>
      </c>
      <c r="C13" s="54">
        <v>20.881643154968195</v>
      </c>
      <c r="D13" s="54">
        <v>29.244722439501665</v>
      </c>
      <c r="E13" s="55">
        <v>40.9</v>
      </c>
      <c r="G13" s="64">
        <f t="shared" si="3"/>
        <v>16.392185211181641</v>
      </c>
      <c r="H13" s="53">
        <f t="shared" si="4"/>
        <v>5.83</v>
      </c>
      <c r="I13" s="54">
        <f t="shared" si="0"/>
        <v>20.881643154968195</v>
      </c>
      <c r="J13" s="54">
        <f t="shared" si="1"/>
        <v>29.244722439501665</v>
      </c>
      <c r="K13" s="55">
        <f t="shared" si="2"/>
        <v>40.9</v>
      </c>
    </row>
    <row r="14" spans="1:11" ht="15.75" x14ac:dyDescent="0.25">
      <c r="A14" s="64">
        <v>20.490231513977051</v>
      </c>
      <c r="B14" s="53">
        <v>5.883</v>
      </c>
      <c r="C14" s="54">
        <v>24.826436456733454</v>
      </c>
      <c r="D14" s="54">
        <v>30.380806756002094</v>
      </c>
      <c r="E14" s="55">
        <v>40.700000000000003</v>
      </c>
      <c r="G14" s="64">
        <f t="shared" si="3"/>
        <v>20.490231513977051</v>
      </c>
      <c r="H14" s="53">
        <f t="shared" si="4"/>
        <v>5.883</v>
      </c>
      <c r="I14" s="54">
        <f t="shared" si="0"/>
        <v>24.826436456733454</v>
      </c>
      <c r="J14" s="54">
        <f t="shared" si="1"/>
        <v>30.380806756002094</v>
      </c>
      <c r="K14" s="55">
        <f t="shared" si="2"/>
        <v>40.700000000000003</v>
      </c>
    </row>
    <row r="15" spans="1:11" ht="16.5" thickBot="1" x14ac:dyDescent="0.3">
      <c r="A15" s="65">
        <v>24.588277816772461</v>
      </c>
      <c r="B15" s="56">
        <v>5.891</v>
      </c>
      <c r="C15" s="57">
        <v>28.670434286506701</v>
      </c>
      <c r="D15" s="57">
        <v>32.562237998166893</v>
      </c>
      <c r="E15" s="58">
        <v>42</v>
      </c>
      <c r="G15" s="65">
        <f t="shared" si="3"/>
        <v>24.588277816772461</v>
      </c>
      <c r="H15" s="56">
        <f t="shared" si="4"/>
        <v>5.891</v>
      </c>
      <c r="I15" s="57">
        <f t="shared" si="0"/>
        <v>28.670434286506701</v>
      </c>
      <c r="J15" s="57">
        <f t="shared" si="1"/>
        <v>32.562237998166893</v>
      </c>
      <c r="K15" s="58">
        <f t="shared" si="2"/>
        <v>42</v>
      </c>
    </row>
    <row r="16" spans="1:11" ht="7.5" customHeight="1" x14ac:dyDescent="0.2"/>
    <row r="17" spans="1:11" ht="12.75" customHeight="1" x14ac:dyDescent="0.2">
      <c r="A17" s="83" t="s">
        <v>2</v>
      </c>
      <c r="B17" s="60"/>
      <c r="C17" s="49" t="s">
        <v>254</v>
      </c>
      <c r="D17" s="60"/>
      <c r="E17" s="83" t="s">
        <v>6</v>
      </c>
      <c r="G17" s="83" t="s">
        <v>2</v>
      </c>
      <c r="H17" s="60"/>
      <c r="I17" s="49" t="s">
        <v>254</v>
      </c>
      <c r="J17" s="60"/>
      <c r="K17" s="83" t="s">
        <v>6</v>
      </c>
    </row>
    <row r="18" spans="1:11" s="46" customFormat="1" ht="24" x14ac:dyDescent="0.2">
      <c r="A18" s="84"/>
      <c r="B18" s="59" t="s">
        <v>3</v>
      </c>
      <c r="C18" s="59" t="s">
        <v>4</v>
      </c>
      <c r="D18" s="59" t="s">
        <v>5</v>
      </c>
      <c r="E18" s="84"/>
      <c r="G18" s="84"/>
      <c r="H18" s="59" t="s">
        <v>3</v>
      </c>
      <c r="I18" s="59" t="s">
        <v>4</v>
      </c>
      <c r="J18" s="59" t="s">
        <v>5</v>
      </c>
      <c r="K18" s="84"/>
    </row>
    <row r="19" spans="1:11" ht="13.5" thickBot="1" x14ac:dyDescent="0.25">
      <c r="A19" s="61" t="s">
        <v>7</v>
      </c>
      <c r="B19" s="61" t="s">
        <v>7</v>
      </c>
      <c r="C19" s="61" t="s">
        <v>7</v>
      </c>
      <c r="D19" s="61" t="s">
        <v>8</v>
      </c>
      <c r="E19" s="61" t="s">
        <v>8</v>
      </c>
      <c r="G19" s="61" t="s">
        <v>7</v>
      </c>
      <c r="H19" s="61" t="s">
        <v>7</v>
      </c>
      <c r="I19" s="61" t="s">
        <v>7</v>
      </c>
      <c r="J19" s="61" t="s">
        <v>8</v>
      </c>
      <c r="K19" s="61" t="s">
        <v>8</v>
      </c>
    </row>
    <row r="20" spans="1:11" ht="15.75" x14ac:dyDescent="0.25">
      <c r="A20" s="63">
        <v>6.1470694541931152</v>
      </c>
      <c r="B20" s="50">
        <v>3.5190000000000001</v>
      </c>
      <c r="C20" s="51">
        <v>3.6497543577823004</v>
      </c>
      <c r="D20" s="51">
        <v>118.05635701756631</v>
      </c>
      <c r="E20" s="52">
        <v>148.4</v>
      </c>
      <c r="G20" s="63">
        <f>A20</f>
        <v>6.1470694541931152</v>
      </c>
      <c r="H20" s="50">
        <f t="shared" ref="H20:H26" si="5">B20</f>
        <v>3.5190000000000001</v>
      </c>
      <c r="I20" s="51">
        <f t="shared" ref="I20:I26" si="6">C20</f>
        <v>3.6497543577823004</v>
      </c>
      <c r="J20" s="51">
        <f t="shared" ref="J20:J26" si="7">D20</f>
        <v>118.05635701756631</v>
      </c>
      <c r="K20" s="52">
        <f t="shared" ref="K20:K26" si="8">E20</f>
        <v>148.4</v>
      </c>
    </row>
    <row r="21" spans="1:11" ht="15.75" x14ac:dyDescent="0.25">
      <c r="A21" s="64">
        <v>8.1960926055908203</v>
      </c>
      <c r="B21" s="53">
        <v>4.4160000000000004</v>
      </c>
      <c r="C21" s="54">
        <v>4.7645423911062332</v>
      </c>
      <c r="D21" s="54">
        <v>126.40083231054473</v>
      </c>
      <c r="E21" s="55">
        <v>152.1</v>
      </c>
      <c r="G21" s="64">
        <f t="shared" ref="G21:G26" si="9">A21</f>
        <v>8.1960926055908203</v>
      </c>
      <c r="H21" s="53">
        <f t="shared" si="5"/>
        <v>4.4160000000000004</v>
      </c>
      <c r="I21" s="54">
        <f t="shared" si="6"/>
        <v>4.7645423911062332</v>
      </c>
      <c r="J21" s="54">
        <f t="shared" si="7"/>
        <v>126.40083231054473</v>
      </c>
      <c r="K21" s="55">
        <f t="shared" si="8"/>
        <v>152.1</v>
      </c>
    </row>
    <row r="22" spans="1:11" ht="15.75" x14ac:dyDescent="0.25">
      <c r="A22" s="64">
        <v>10.245115756988525</v>
      </c>
      <c r="B22" s="53">
        <v>5.2</v>
      </c>
      <c r="C22" s="54">
        <v>5.9196530925794981</v>
      </c>
      <c r="D22" s="54">
        <v>134.14174852411435</v>
      </c>
      <c r="E22" s="55">
        <v>155.5</v>
      </c>
      <c r="G22" s="64">
        <f t="shared" si="9"/>
        <v>10.245115756988525</v>
      </c>
      <c r="H22" s="53">
        <f t="shared" si="5"/>
        <v>5.2</v>
      </c>
      <c r="I22" s="54">
        <f t="shared" si="6"/>
        <v>5.9196530925794981</v>
      </c>
      <c r="J22" s="54">
        <f t="shared" si="7"/>
        <v>134.14174852411435</v>
      </c>
      <c r="K22" s="55">
        <f t="shared" si="8"/>
        <v>155.5</v>
      </c>
    </row>
    <row r="23" spans="1:11" ht="15.75" x14ac:dyDescent="0.25">
      <c r="A23" s="64">
        <v>12.29413890838623</v>
      </c>
      <c r="B23" s="53">
        <v>5.67</v>
      </c>
      <c r="C23" s="54">
        <v>6.9511520130118942</v>
      </c>
      <c r="D23" s="54">
        <v>153.71727427828176</v>
      </c>
      <c r="E23" s="55">
        <v>165.5</v>
      </c>
      <c r="G23" s="64">
        <f t="shared" si="9"/>
        <v>12.29413890838623</v>
      </c>
      <c r="H23" s="53">
        <f t="shared" si="5"/>
        <v>5.67</v>
      </c>
      <c r="I23" s="54">
        <f t="shared" si="6"/>
        <v>6.9511520130118942</v>
      </c>
      <c r="J23" s="54">
        <f t="shared" si="7"/>
        <v>153.71727427828176</v>
      </c>
      <c r="K23" s="55">
        <f t="shared" si="8"/>
        <v>165.5</v>
      </c>
    </row>
    <row r="24" spans="1:11" ht="15.75" x14ac:dyDescent="0.25">
      <c r="A24" s="64">
        <v>16.392185211181641</v>
      </c>
      <c r="B24" s="53">
        <v>6.4740000000000002</v>
      </c>
      <c r="C24" s="54">
        <v>9.960443377509586</v>
      </c>
      <c r="D24" s="54">
        <v>171.58814136336127</v>
      </c>
      <c r="E24" s="55">
        <v>174.9</v>
      </c>
      <c r="G24" s="64">
        <f t="shared" si="9"/>
        <v>16.392185211181641</v>
      </c>
      <c r="H24" s="53">
        <f t="shared" si="5"/>
        <v>6.4740000000000002</v>
      </c>
      <c r="I24" s="54">
        <f t="shared" si="6"/>
        <v>9.960443377509586</v>
      </c>
      <c r="J24" s="54">
        <f t="shared" si="7"/>
        <v>171.58814136336127</v>
      </c>
      <c r="K24" s="55">
        <f t="shared" si="8"/>
        <v>174.9</v>
      </c>
    </row>
    <row r="25" spans="1:11" ht="15.75" x14ac:dyDescent="0.25">
      <c r="A25" s="64">
        <v>20.490231513977051</v>
      </c>
      <c r="B25" s="53">
        <v>7.1180000000000003</v>
      </c>
      <c r="C25" s="54">
        <v>13.401469442477628</v>
      </c>
      <c r="D25" s="54">
        <v>173.57145856856687</v>
      </c>
      <c r="E25" s="55">
        <v>175.8</v>
      </c>
      <c r="G25" s="64">
        <f t="shared" si="9"/>
        <v>20.490231513977051</v>
      </c>
      <c r="H25" s="53">
        <f t="shared" si="5"/>
        <v>7.1180000000000003</v>
      </c>
      <c r="I25" s="54">
        <f t="shared" si="6"/>
        <v>13.401469442477628</v>
      </c>
      <c r="J25" s="54">
        <f t="shared" si="7"/>
        <v>173.57145856856687</v>
      </c>
      <c r="K25" s="55">
        <f t="shared" si="8"/>
        <v>175.8</v>
      </c>
    </row>
    <row r="26" spans="1:11" ht="16.5" thickBot="1" x14ac:dyDescent="0.3">
      <c r="A26" s="65">
        <v>24.588277816772461</v>
      </c>
      <c r="B26" s="56">
        <v>7.7240000000000002</v>
      </c>
      <c r="C26" s="57">
        <v>16.902051314582799</v>
      </c>
      <c r="D26" s="57">
        <v>173.15557008235092</v>
      </c>
      <c r="E26" s="58">
        <v>175.3</v>
      </c>
      <c r="G26" s="65">
        <f t="shared" si="9"/>
        <v>24.588277816772461</v>
      </c>
      <c r="H26" s="56">
        <f t="shared" si="5"/>
        <v>7.7240000000000002</v>
      </c>
      <c r="I26" s="57">
        <f t="shared" si="6"/>
        <v>16.902051314582799</v>
      </c>
      <c r="J26" s="57">
        <f t="shared" si="7"/>
        <v>173.15557008235092</v>
      </c>
      <c r="K26" s="58">
        <f t="shared" si="8"/>
        <v>175.3</v>
      </c>
    </row>
  </sheetData>
  <mergeCells count="10">
    <mergeCell ref="A4:E4"/>
    <mergeCell ref="A6:A7"/>
    <mergeCell ref="E6:E7"/>
    <mergeCell ref="A17:A18"/>
    <mergeCell ref="E17:E18"/>
    <mergeCell ref="G4:K4"/>
    <mergeCell ref="G6:G7"/>
    <mergeCell ref="K6:K7"/>
    <mergeCell ref="G17:G18"/>
    <mergeCell ref="K17:K18"/>
  </mergeCells>
  <phoneticPr fontId="1" type="noConversion"/>
  <pageMargins left="0.25" right="0.05" top="0.2" bottom="0.15" header="0.25" footer="0"/>
  <pageSetup scale="142" orientation="landscape" r:id="rId1"/>
  <headerFooter alignWithMargins="0"/>
  <drawing r:id="rId2"/>
  <legacyDrawing r:id="rId3"/>
  <oleObjects>
    <mc:AlternateContent xmlns:mc="http://schemas.openxmlformats.org/markup-compatibility/2006">
      <mc:Choice Requires="x14">
        <oleObject progId="Word.Picture.8" shapeId="58369" r:id="rId4">
          <objectPr defaultSize="0" autoPict="0" r:id="rId5">
            <anchor moveWithCells="1" sizeWithCells="1">
              <from>
                <xdr:col>16</xdr:col>
                <xdr:colOff>85725</xdr:colOff>
                <xdr:row>0</xdr:row>
                <xdr:rowOff>171450</xdr:rowOff>
              </from>
              <to>
                <xdr:col>17</xdr:col>
                <xdr:colOff>47625</xdr:colOff>
                <xdr:row>2</xdr:row>
                <xdr:rowOff>190500</xdr:rowOff>
              </to>
            </anchor>
          </objectPr>
        </oleObject>
      </mc:Choice>
      <mc:Fallback>
        <oleObject progId="Word.Picture.8" shapeId="58369"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S354"/>
  <sheetViews>
    <sheetView workbookViewId="0">
      <pane xSplit="1" ySplit="4" topLeftCell="B320" activePane="bottomRight" state="frozen"/>
      <selection pane="topRight" activeCell="B1" sqref="B1"/>
      <selection pane="bottomLeft" activeCell="A5" sqref="A5"/>
      <selection pane="bottomRight" activeCell="G340" sqref="G340"/>
    </sheetView>
    <sheetView topLeftCell="CE1" workbookViewId="1">
      <pane ySplit="4" topLeftCell="A342" activePane="bottomLeft" state="frozen"/>
      <selection pane="bottomLeft" activeCell="CP190" sqref="CP190"/>
    </sheetView>
    <sheetView topLeftCell="BH1" workbookViewId="2">
      <selection activeCell="BJ3" sqref="BJ3"/>
    </sheetView>
  </sheetViews>
  <sheetFormatPr defaultRowHeight="12.75" x14ac:dyDescent="0.2"/>
  <cols>
    <col min="58" max="58" width="9.5703125" bestFit="1" customWidth="1"/>
    <col min="59" max="59" width="10.140625" bestFit="1" customWidth="1"/>
  </cols>
  <sheetData>
    <row r="1" spans="1:78" ht="15.75" x14ac:dyDescent="0.25">
      <c r="A1" s="27" t="s">
        <v>279</v>
      </c>
      <c r="B1" s="27" t="str">
        <f>$A$1&amp;" TRUE WIND POLAR DIAGRAM;  "&amp;C3</f>
        <v>ORR 2017 TRUE WIND POLAR DIAGRAM;  VTW: 6.1</v>
      </c>
      <c r="L1" s="27" t="str">
        <f>$A$1&amp;" TRUE WIND POLAR DIAGRAM;  "&amp;M3</f>
        <v>ORR 2017 TRUE WIND POLAR DIAGRAM;  VTW: 8.2</v>
      </c>
      <c r="V1" s="27" t="str">
        <f>$A$1&amp;" TRUE WIND POLAR DIAGRAM;  "&amp;W3</f>
        <v>ORR 2017 TRUE WIND POLAR DIAGRAM;  VTW: 10.2</v>
      </c>
      <c r="AF1" s="27" t="str">
        <f>$A$1&amp;" TRUE WIND POLAR DIAGRAM;  "&amp;AG3</f>
        <v>ORR 2017 TRUE WIND POLAR DIAGRAM;  VTW: 12.3</v>
      </c>
      <c r="AP1" s="27" t="str">
        <f>$A$1&amp;" TRUE WIND POLAR DIAGRAM;  "&amp;AQ3</f>
        <v>ORR 2017 TRUE WIND POLAR DIAGRAM;  VTW: 16.4</v>
      </c>
      <c r="AZ1" s="27" t="str">
        <f>$A$1&amp;" TRUE WIND POLAR DIAGRAM;  "&amp;BA3</f>
        <v>ORR 2017 TRUE WIND POLAR DIAGRAM;  VTW: 20.5</v>
      </c>
      <c r="BI1" s="67">
        <f>COLUMN()</f>
        <v>61</v>
      </c>
      <c r="BJ1" s="27" t="str">
        <f>$A$1&amp;" TRUE WIND POLAR DIAGRAM;  "&amp;BK3</f>
        <v>ORR 2017 TRUE WIND POLAR DIAGRAM;  VTW: 24.6</v>
      </c>
      <c r="BT1" s="27" t="str">
        <f>$A$1&amp;" TRUE WIND POLAR DIAGRAM"</f>
        <v>ORR 2017 TRUE WIND POLAR DIAGRAM</v>
      </c>
    </row>
    <row r="2" spans="1:78" x14ac:dyDescent="0.2">
      <c r="B2" t="s">
        <v>109</v>
      </c>
      <c r="C2" t="s">
        <v>122</v>
      </c>
      <c r="D2" t="s">
        <v>112</v>
      </c>
      <c r="E2" t="s">
        <v>124</v>
      </c>
      <c r="F2" t="s">
        <v>111</v>
      </c>
      <c r="G2" t="s">
        <v>123</v>
      </c>
      <c r="H2" t="s">
        <v>110</v>
      </c>
      <c r="I2" t="s">
        <v>125</v>
      </c>
      <c r="J2" t="s">
        <v>116</v>
      </c>
      <c r="K2" t="s">
        <v>126</v>
      </c>
      <c r="L2" t="s">
        <v>109</v>
      </c>
      <c r="M2" t="s">
        <v>122</v>
      </c>
      <c r="N2" t="s">
        <v>112</v>
      </c>
      <c r="O2" t="s">
        <v>124</v>
      </c>
      <c r="P2" t="s">
        <v>111</v>
      </c>
      <c r="Q2" t="s">
        <v>123</v>
      </c>
      <c r="R2" t="s">
        <v>110</v>
      </c>
      <c r="S2" t="s">
        <v>125</v>
      </c>
      <c r="T2" t="s">
        <v>116</v>
      </c>
      <c r="U2" t="s">
        <v>126</v>
      </c>
      <c r="V2" t="s">
        <v>109</v>
      </c>
      <c r="W2" t="s">
        <v>122</v>
      </c>
      <c r="X2" t="s">
        <v>112</v>
      </c>
      <c r="Y2" t="s">
        <v>124</v>
      </c>
      <c r="Z2" t="s">
        <v>111</v>
      </c>
      <c r="AA2" t="s">
        <v>123</v>
      </c>
      <c r="AB2" t="s">
        <v>110</v>
      </c>
      <c r="AC2" t="s">
        <v>125</v>
      </c>
      <c r="AD2" t="s">
        <v>116</v>
      </c>
      <c r="AE2" t="s">
        <v>126</v>
      </c>
      <c r="AF2" t="s">
        <v>109</v>
      </c>
      <c r="AG2" t="s">
        <v>122</v>
      </c>
      <c r="AH2" t="s">
        <v>112</v>
      </c>
      <c r="AI2" t="s">
        <v>124</v>
      </c>
      <c r="AJ2" t="s">
        <v>111</v>
      </c>
      <c r="AK2" t="s">
        <v>123</v>
      </c>
      <c r="AL2" t="s">
        <v>110</v>
      </c>
      <c r="AM2" t="s">
        <v>125</v>
      </c>
      <c r="AN2" t="s">
        <v>116</v>
      </c>
      <c r="AO2" t="s">
        <v>126</v>
      </c>
      <c r="AP2" t="s">
        <v>109</v>
      </c>
      <c r="AQ2" t="s">
        <v>122</v>
      </c>
      <c r="AR2" t="s">
        <v>112</v>
      </c>
      <c r="AS2" t="s">
        <v>124</v>
      </c>
      <c r="AT2" t="s">
        <v>111</v>
      </c>
      <c r="AU2" t="s">
        <v>123</v>
      </c>
      <c r="AV2" t="s">
        <v>110</v>
      </c>
      <c r="AW2" t="s">
        <v>125</v>
      </c>
      <c r="AX2" t="s">
        <v>116</v>
      </c>
      <c r="AY2" t="s">
        <v>126</v>
      </c>
      <c r="AZ2" t="s">
        <v>109</v>
      </c>
      <c r="BA2" t="s">
        <v>122</v>
      </c>
      <c r="BB2" t="s">
        <v>112</v>
      </c>
      <c r="BC2" t="s">
        <v>124</v>
      </c>
      <c r="BD2" t="s">
        <v>111</v>
      </c>
      <c r="BE2" t="s">
        <v>123</v>
      </c>
      <c r="BF2" t="s">
        <v>110</v>
      </c>
      <c r="BG2" t="s">
        <v>125</v>
      </c>
      <c r="BH2" t="s">
        <v>116</v>
      </c>
      <c r="BI2" t="s">
        <v>126</v>
      </c>
      <c r="BJ2" t="s">
        <v>109</v>
      </c>
      <c r="BK2" t="s">
        <v>122</v>
      </c>
      <c r="BL2" t="s">
        <v>112</v>
      </c>
      <c r="BM2" t="s">
        <v>124</v>
      </c>
      <c r="BN2" t="s">
        <v>111</v>
      </c>
      <c r="BO2" t="s">
        <v>123</v>
      </c>
      <c r="BP2" t="s">
        <v>110</v>
      </c>
      <c r="BQ2" t="s">
        <v>125</v>
      </c>
      <c r="BR2" t="s">
        <v>116</v>
      </c>
      <c r="BS2" t="s">
        <v>126</v>
      </c>
    </row>
    <row r="3" spans="1:78" s="16" customFormat="1" x14ac:dyDescent="0.2">
      <c r="B3" s="19">
        <v>6.1470694541931152</v>
      </c>
      <c r="C3" s="16" t="str">
        <f>"VTW: "&amp;TEXT(B3,"#0.0")</f>
        <v>VTW: 6.1</v>
      </c>
      <c r="L3" s="19">
        <v>8.1960926055908203</v>
      </c>
      <c r="M3" s="16" t="str">
        <f>"VTW: "&amp;TEXT(L3,"#0.0")</f>
        <v>VTW: 8.2</v>
      </c>
      <c r="V3" s="19">
        <v>10.245115280151367</v>
      </c>
      <c r="W3" s="16" t="str">
        <f>"VTW: "&amp;TEXT(V3,"#0.0")</f>
        <v>VTW: 10.2</v>
      </c>
      <c r="AF3" s="19">
        <v>12.29413890838623</v>
      </c>
      <c r="AG3" s="16" t="str">
        <f>"VTW: "&amp;TEXT(AF3,"#0.0")</f>
        <v>VTW: 12.3</v>
      </c>
      <c r="AP3" s="19">
        <v>16.392185211181641</v>
      </c>
      <c r="AQ3" s="16" t="str">
        <f>"VTW: "&amp;TEXT(AP3,"#0.0")</f>
        <v>VTW: 16.4</v>
      </c>
      <c r="AZ3" s="19">
        <v>20.490230560302734</v>
      </c>
      <c r="BA3" s="16" t="str">
        <f>"VTW: "&amp;TEXT(AZ3,"#0.0")</f>
        <v>VTW: 20.5</v>
      </c>
      <c r="BJ3" s="19">
        <v>24.588277816772461</v>
      </c>
      <c r="BK3" s="16" t="str">
        <f>"VTW: "&amp;TEXT(BJ3,"#0.0")</f>
        <v>VTW: 24.6</v>
      </c>
    </row>
    <row r="4" spans="1:78" s="16" customFormat="1" x14ac:dyDescent="0.2">
      <c r="B4" s="17" t="s">
        <v>104</v>
      </c>
      <c r="C4" s="18" t="s">
        <v>107</v>
      </c>
      <c r="D4" s="17" t="s">
        <v>104</v>
      </c>
      <c r="E4" s="18" t="s">
        <v>107</v>
      </c>
      <c r="F4" s="17" t="s">
        <v>104</v>
      </c>
      <c r="G4" s="18" t="s">
        <v>107</v>
      </c>
      <c r="H4" s="17" t="s">
        <v>104</v>
      </c>
      <c r="I4" s="18" t="s">
        <v>107</v>
      </c>
      <c r="J4" s="17" t="s">
        <v>104</v>
      </c>
      <c r="K4" s="18" t="s">
        <v>107</v>
      </c>
      <c r="L4" s="17" t="s">
        <v>104</v>
      </c>
      <c r="M4" s="18" t="s">
        <v>107</v>
      </c>
      <c r="N4" s="17" t="s">
        <v>104</v>
      </c>
      <c r="O4" s="18" t="s">
        <v>107</v>
      </c>
      <c r="P4" s="17" t="s">
        <v>104</v>
      </c>
      <c r="Q4" s="18" t="s">
        <v>107</v>
      </c>
      <c r="R4" s="17" t="s">
        <v>104</v>
      </c>
      <c r="S4" s="18" t="s">
        <v>107</v>
      </c>
      <c r="T4" s="17" t="s">
        <v>104</v>
      </c>
      <c r="U4" s="18" t="s">
        <v>107</v>
      </c>
      <c r="V4" s="17" t="s">
        <v>104</v>
      </c>
      <c r="W4" s="18" t="s">
        <v>107</v>
      </c>
      <c r="X4" s="17" t="s">
        <v>104</v>
      </c>
      <c r="Y4" s="18" t="s">
        <v>107</v>
      </c>
      <c r="Z4" s="17" t="s">
        <v>104</v>
      </c>
      <c r="AA4" s="18" t="s">
        <v>107</v>
      </c>
      <c r="AB4" s="17" t="s">
        <v>104</v>
      </c>
      <c r="AC4" s="18" t="s">
        <v>107</v>
      </c>
      <c r="AD4" s="17" t="s">
        <v>104</v>
      </c>
      <c r="AE4" s="18" t="s">
        <v>107</v>
      </c>
      <c r="AF4" s="17" t="s">
        <v>104</v>
      </c>
      <c r="AG4" s="18" t="s">
        <v>107</v>
      </c>
      <c r="AH4" s="17" t="s">
        <v>104</v>
      </c>
      <c r="AI4" s="18" t="s">
        <v>107</v>
      </c>
      <c r="AJ4" s="17" t="s">
        <v>104</v>
      </c>
      <c r="AK4" s="18" t="s">
        <v>107</v>
      </c>
      <c r="AL4" s="17" t="s">
        <v>104</v>
      </c>
      <c r="AM4" s="18" t="s">
        <v>107</v>
      </c>
      <c r="AN4" s="17" t="s">
        <v>104</v>
      </c>
      <c r="AO4" s="18" t="s">
        <v>107</v>
      </c>
      <c r="AP4" s="17" t="s">
        <v>104</v>
      </c>
      <c r="AQ4" s="18" t="s">
        <v>107</v>
      </c>
      <c r="AR4" s="17" t="s">
        <v>104</v>
      </c>
      <c r="AS4" s="18" t="s">
        <v>107</v>
      </c>
      <c r="AT4" s="17" t="s">
        <v>104</v>
      </c>
      <c r="AU4" s="18" t="s">
        <v>107</v>
      </c>
      <c r="AV4" s="17" t="s">
        <v>104</v>
      </c>
      <c r="AW4" s="18" t="s">
        <v>107</v>
      </c>
      <c r="AX4" s="17" t="s">
        <v>104</v>
      </c>
      <c r="AY4" s="18" t="s">
        <v>107</v>
      </c>
      <c r="AZ4" s="17" t="s">
        <v>104</v>
      </c>
      <c r="BA4" s="18" t="s">
        <v>107</v>
      </c>
      <c r="BB4" s="17" t="s">
        <v>104</v>
      </c>
      <c r="BC4" s="18" t="s">
        <v>107</v>
      </c>
      <c r="BD4" s="17" t="s">
        <v>104</v>
      </c>
      <c r="BE4" s="18" t="s">
        <v>107</v>
      </c>
      <c r="BF4" s="17" t="s">
        <v>104</v>
      </c>
      <c r="BG4" s="18" t="s">
        <v>107</v>
      </c>
      <c r="BH4" s="17" t="s">
        <v>104</v>
      </c>
      <c r="BI4" s="18" t="s">
        <v>107</v>
      </c>
      <c r="BJ4" s="17" t="s">
        <v>104</v>
      </c>
      <c r="BK4" s="18" t="s">
        <v>107</v>
      </c>
      <c r="BL4" s="17" t="s">
        <v>104</v>
      </c>
      <c r="BM4" s="18" t="s">
        <v>107</v>
      </c>
      <c r="BN4" s="17" t="s">
        <v>104</v>
      </c>
      <c r="BO4" s="18" t="s">
        <v>107</v>
      </c>
      <c r="BP4" s="17" t="s">
        <v>104</v>
      </c>
      <c r="BQ4" s="18" t="s">
        <v>107</v>
      </c>
      <c r="BR4" s="17" t="s">
        <v>104</v>
      </c>
      <c r="BS4" s="18" t="s">
        <v>107</v>
      </c>
      <c r="BZ4" s="15" t="s">
        <v>257</v>
      </c>
    </row>
    <row r="5" spans="1:78" x14ac:dyDescent="0.2">
      <c r="A5" s="67">
        <v>1</v>
      </c>
      <c r="B5" s="6">
        <v>180</v>
      </c>
      <c r="C5" s="8">
        <v>2.6349999904632568</v>
      </c>
      <c r="D5" s="6">
        <v>180</v>
      </c>
      <c r="E5" s="8">
        <v>2.8340001106262207</v>
      </c>
      <c r="F5" s="6">
        <v>180</v>
      </c>
      <c r="G5" s="8">
        <v>2.8259999752044678</v>
      </c>
      <c r="H5" s="6"/>
      <c r="I5" s="8"/>
      <c r="J5" s="6">
        <v>180</v>
      </c>
      <c r="K5" s="8">
        <v>2.7950000762939453</v>
      </c>
      <c r="L5" s="6">
        <v>180</v>
      </c>
      <c r="M5" s="8">
        <v>3.500999927520752</v>
      </c>
      <c r="N5" s="6">
        <v>180</v>
      </c>
      <c r="O5" s="8">
        <v>3.750999927520752</v>
      </c>
      <c r="P5" s="6">
        <v>180</v>
      </c>
      <c r="Q5" s="8">
        <v>3.7420001029968262</v>
      </c>
      <c r="R5" s="6"/>
      <c r="S5" s="8"/>
      <c r="T5" s="6">
        <v>180</v>
      </c>
      <c r="U5" s="8">
        <v>3.7019999027252197</v>
      </c>
      <c r="V5" s="6">
        <v>180</v>
      </c>
      <c r="W5" s="8">
        <v>4.3130002021789551</v>
      </c>
      <c r="X5" s="6">
        <v>180</v>
      </c>
      <c r="Y5" s="8">
        <v>4.620999813079834</v>
      </c>
      <c r="Z5" s="6">
        <v>180</v>
      </c>
      <c r="AA5" s="8">
        <v>4.6139998435974121</v>
      </c>
      <c r="AB5" s="6"/>
      <c r="AC5" s="8"/>
      <c r="AD5" s="6">
        <v>180</v>
      </c>
      <c r="AE5" s="8">
        <v>4.5450000762939453</v>
      </c>
      <c r="AF5" s="6">
        <v>180</v>
      </c>
      <c r="AG5" s="8">
        <v>5.0219998359680176</v>
      </c>
      <c r="AH5" s="6">
        <v>180</v>
      </c>
      <c r="AI5" s="8">
        <v>5.4019999504089355</v>
      </c>
      <c r="AJ5" s="6">
        <v>180</v>
      </c>
      <c r="AK5" s="8">
        <v>5.3959999084472656</v>
      </c>
      <c r="AL5" s="6"/>
      <c r="AM5" s="8"/>
      <c r="AN5" s="6">
        <v>180</v>
      </c>
      <c r="AO5" s="8">
        <v>5.2839999198913574</v>
      </c>
      <c r="AP5" s="6">
        <v>180</v>
      </c>
      <c r="AQ5" s="8">
        <v>6.1519999504089355</v>
      </c>
      <c r="AR5" s="6">
        <v>180</v>
      </c>
      <c r="AS5" s="8">
        <v>6.4320001602172852</v>
      </c>
      <c r="AT5" s="6">
        <v>180</v>
      </c>
      <c r="AU5" s="8">
        <v>6.4279999732971191</v>
      </c>
      <c r="AV5" s="6"/>
      <c r="AW5" s="8"/>
      <c r="AX5" s="6">
        <v>180</v>
      </c>
      <c r="AY5" s="8">
        <v>6.3520002365112305</v>
      </c>
      <c r="AZ5" s="6">
        <v>180</v>
      </c>
      <c r="BA5" s="8">
        <v>6.8029999732971191</v>
      </c>
      <c r="BB5" s="6">
        <v>180</v>
      </c>
      <c r="BC5" s="8">
        <v>7.0859999656677246</v>
      </c>
      <c r="BD5" s="6">
        <v>180</v>
      </c>
      <c r="BE5" s="8">
        <v>7.0809998512268066</v>
      </c>
      <c r="BF5" s="6"/>
      <c r="BG5" s="8"/>
      <c r="BH5" s="6">
        <v>180</v>
      </c>
      <c r="BI5" s="8">
        <v>7.0060000419616699</v>
      </c>
      <c r="BJ5" s="6">
        <v>180</v>
      </c>
      <c r="BK5" s="8">
        <v>7.3379998207092285</v>
      </c>
      <c r="BL5" s="6">
        <v>180</v>
      </c>
      <c r="BM5" s="8">
        <v>7.679999828338623</v>
      </c>
      <c r="BN5" s="6">
        <v>180</v>
      </c>
      <c r="BO5" s="8">
        <v>7.6750001907348633</v>
      </c>
      <c r="BP5" s="6"/>
      <c r="BQ5" s="8"/>
      <c r="BR5" s="6">
        <v>180</v>
      </c>
      <c r="BS5" s="8">
        <v>7.5840001106262207</v>
      </c>
    </row>
    <row r="6" spans="1:78" x14ac:dyDescent="0.2">
      <c r="A6" s="67">
        <f>A5+1</f>
        <v>2</v>
      </c>
      <c r="B6" s="6">
        <v>180</v>
      </c>
      <c r="C6" s="8">
        <v>2.6349999904632568</v>
      </c>
      <c r="D6" s="6">
        <v>180</v>
      </c>
      <c r="E6" s="8">
        <v>2.8340001106262207</v>
      </c>
      <c r="F6" s="6">
        <v>180</v>
      </c>
      <c r="G6" s="8">
        <v>2.8259999752044678</v>
      </c>
      <c r="H6" s="6"/>
      <c r="I6" s="8"/>
      <c r="J6" s="6">
        <v>180</v>
      </c>
      <c r="K6" s="8">
        <v>2.7950000762939453</v>
      </c>
      <c r="L6" s="6">
        <v>180</v>
      </c>
      <c r="M6" s="8">
        <v>3.500999927520752</v>
      </c>
      <c r="N6" s="6">
        <v>180</v>
      </c>
      <c r="O6" s="8">
        <v>3.750999927520752</v>
      </c>
      <c r="P6" s="6">
        <v>180</v>
      </c>
      <c r="Q6" s="8">
        <v>3.7420001029968262</v>
      </c>
      <c r="R6" s="6"/>
      <c r="S6" s="8"/>
      <c r="T6" s="6">
        <v>180</v>
      </c>
      <c r="U6" s="8">
        <v>3.7019999027252197</v>
      </c>
      <c r="V6" s="6">
        <v>180</v>
      </c>
      <c r="W6" s="8">
        <v>4.3130002021789551</v>
      </c>
      <c r="X6" s="6">
        <v>180</v>
      </c>
      <c r="Y6" s="8">
        <v>4.620999813079834</v>
      </c>
      <c r="Z6" s="6">
        <v>180</v>
      </c>
      <c r="AA6" s="8">
        <v>4.6139998435974121</v>
      </c>
      <c r="AB6" s="6"/>
      <c r="AC6" s="8"/>
      <c r="AD6" s="6">
        <v>180</v>
      </c>
      <c r="AE6" s="8">
        <v>4.5450000762939453</v>
      </c>
      <c r="AF6" s="6">
        <v>180</v>
      </c>
      <c r="AG6" s="8">
        <v>5.0219998359680176</v>
      </c>
      <c r="AH6" s="6">
        <v>180</v>
      </c>
      <c r="AI6" s="8">
        <v>5.4019999504089355</v>
      </c>
      <c r="AJ6" s="6">
        <v>180</v>
      </c>
      <c r="AK6" s="8">
        <v>5.3959999084472656</v>
      </c>
      <c r="AL6" s="6"/>
      <c r="AM6" s="8"/>
      <c r="AN6" s="6">
        <v>180</v>
      </c>
      <c r="AO6" s="8">
        <v>5.2839999198913574</v>
      </c>
      <c r="AP6" s="6">
        <v>180</v>
      </c>
      <c r="AQ6" s="8">
        <v>6.1519999504089355</v>
      </c>
      <c r="AR6" s="6">
        <v>180</v>
      </c>
      <c r="AS6" s="8">
        <v>6.4320001602172852</v>
      </c>
      <c r="AT6" s="6">
        <v>180</v>
      </c>
      <c r="AU6" s="8">
        <v>6.4279999732971191</v>
      </c>
      <c r="AV6" s="6"/>
      <c r="AW6" s="8"/>
      <c r="AX6" s="6">
        <v>180</v>
      </c>
      <c r="AY6" s="8">
        <v>6.3520002365112305</v>
      </c>
      <c r="AZ6" s="6">
        <v>180</v>
      </c>
      <c r="BA6" s="8">
        <v>6.8029999732971191</v>
      </c>
      <c r="BB6" s="6">
        <v>180</v>
      </c>
      <c r="BC6" s="8">
        <v>7.0859999656677246</v>
      </c>
      <c r="BD6" s="6">
        <v>180</v>
      </c>
      <c r="BE6" s="8">
        <v>7.0809998512268066</v>
      </c>
      <c r="BF6" s="6"/>
      <c r="BG6" s="8"/>
      <c r="BH6" s="6">
        <v>180</v>
      </c>
      <c r="BI6" s="8">
        <v>7.0060000419616699</v>
      </c>
      <c r="BJ6" s="6">
        <v>179</v>
      </c>
      <c r="BK6" s="8">
        <v>7.3520002365112305</v>
      </c>
      <c r="BL6" s="6">
        <v>179</v>
      </c>
      <c r="BM6" s="8">
        <v>7.6880002021789551</v>
      </c>
      <c r="BN6" s="6">
        <v>179</v>
      </c>
      <c r="BO6" s="8">
        <v>7.6830000877380371</v>
      </c>
      <c r="BP6" s="6"/>
      <c r="BQ6" s="8"/>
      <c r="BR6" s="6">
        <v>179</v>
      </c>
      <c r="BS6" s="8">
        <v>7.5989999771118164</v>
      </c>
    </row>
    <row r="7" spans="1:78" x14ac:dyDescent="0.2">
      <c r="A7" s="67">
        <f t="shared" ref="A7:A70" si="0">A6+1</f>
        <v>3</v>
      </c>
      <c r="B7" s="6">
        <v>179</v>
      </c>
      <c r="C7" s="8">
        <v>2.6470000743865967</v>
      </c>
      <c r="D7" s="6">
        <v>179</v>
      </c>
      <c r="E7" s="8">
        <v>2.8399999141693115</v>
      </c>
      <c r="F7" s="6">
        <v>179</v>
      </c>
      <c r="G7" s="8">
        <v>2.8329999446868896</v>
      </c>
      <c r="H7" s="6"/>
      <c r="I7" s="8"/>
      <c r="J7" s="6">
        <v>179</v>
      </c>
      <c r="K7" s="8">
        <v>2.8069999217987061</v>
      </c>
      <c r="L7" s="6">
        <v>179</v>
      </c>
      <c r="M7" s="8">
        <v>3.5160000324249268</v>
      </c>
      <c r="N7" s="6">
        <v>179</v>
      </c>
      <c r="O7" s="8">
        <v>3.7590000629425049</v>
      </c>
      <c r="P7" s="6">
        <v>179</v>
      </c>
      <c r="Q7" s="8">
        <v>3.75</v>
      </c>
      <c r="R7" s="6"/>
      <c r="S7" s="8"/>
      <c r="T7" s="6">
        <v>179</v>
      </c>
      <c r="U7" s="8">
        <v>3.7170000076293945</v>
      </c>
      <c r="V7" s="6">
        <v>179</v>
      </c>
      <c r="W7" s="8">
        <v>4.3299999237060547</v>
      </c>
      <c r="X7" s="6">
        <v>179</v>
      </c>
      <c r="Y7" s="8">
        <v>4.630000114440918</v>
      </c>
      <c r="Z7" s="6">
        <v>179</v>
      </c>
      <c r="AA7" s="8">
        <v>4.6230001449584961</v>
      </c>
      <c r="AB7" s="6"/>
      <c r="AC7" s="8"/>
      <c r="AD7" s="6">
        <v>179</v>
      </c>
      <c r="AE7" s="8">
        <v>4.5619997978210449</v>
      </c>
      <c r="AF7" s="6">
        <v>179</v>
      </c>
      <c r="AG7" s="8">
        <v>5.0399999618530273</v>
      </c>
      <c r="AH7" s="6">
        <v>179</v>
      </c>
      <c r="AI7" s="8">
        <v>5.4120001792907715</v>
      </c>
      <c r="AJ7" s="6">
        <v>179</v>
      </c>
      <c r="AK7" s="8">
        <v>5.4070000648498535</v>
      </c>
      <c r="AL7" s="6"/>
      <c r="AM7" s="8"/>
      <c r="AN7" s="6">
        <v>179</v>
      </c>
      <c r="AO7" s="8">
        <v>5.3029999732971191</v>
      </c>
      <c r="AP7" s="6">
        <v>179</v>
      </c>
      <c r="AQ7" s="8">
        <v>6.1649999618530273</v>
      </c>
      <c r="AR7" s="6">
        <v>179</v>
      </c>
      <c r="AS7" s="8">
        <v>6.439000129699707</v>
      </c>
      <c r="AT7" s="6">
        <v>179</v>
      </c>
      <c r="AU7" s="8">
        <v>6.434999942779541</v>
      </c>
      <c r="AV7" s="6"/>
      <c r="AW7" s="8"/>
      <c r="AX7" s="6">
        <v>179</v>
      </c>
      <c r="AY7" s="8">
        <v>6.3649997711181641</v>
      </c>
      <c r="AZ7" s="6">
        <v>179</v>
      </c>
      <c r="BA7" s="8">
        <v>6.815000057220459</v>
      </c>
      <c r="BB7" s="6">
        <v>179</v>
      </c>
      <c r="BC7" s="8">
        <v>7.0920000076293945</v>
      </c>
      <c r="BD7" s="6">
        <v>179</v>
      </c>
      <c r="BE7" s="8">
        <v>7.0890002250671387</v>
      </c>
      <c r="BF7" s="6"/>
      <c r="BG7" s="8"/>
      <c r="BH7" s="6">
        <v>179</v>
      </c>
      <c r="BI7" s="8">
        <v>7.0180001258850098</v>
      </c>
      <c r="BJ7" s="6">
        <v>178</v>
      </c>
      <c r="BK7" s="8">
        <v>7.3660001754760742</v>
      </c>
      <c r="BL7" s="6">
        <v>178</v>
      </c>
      <c r="BM7" s="8">
        <v>7.6970000267028809</v>
      </c>
      <c r="BN7" s="6">
        <v>178</v>
      </c>
      <c r="BO7" s="8">
        <v>7.6929998397827148</v>
      </c>
      <c r="BP7" s="6"/>
      <c r="BQ7" s="8"/>
      <c r="BR7" s="6">
        <v>178</v>
      </c>
      <c r="BS7" s="8">
        <v>7.6149997711181641</v>
      </c>
    </row>
    <row r="8" spans="1:78" x14ac:dyDescent="0.2">
      <c r="A8" s="67">
        <f t="shared" si="0"/>
        <v>4</v>
      </c>
      <c r="B8" s="6">
        <v>178</v>
      </c>
      <c r="C8" s="8">
        <v>2.6589999198913574</v>
      </c>
      <c r="D8" s="6">
        <v>178</v>
      </c>
      <c r="E8" s="8">
        <v>2.8469998836517334</v>
      </c>
      <c r="F8" s="6">
        <v>178</v>
      </c>
      <c r="G8" s="8">
        <v>2.8410000801086426</v>
      </c>
      <c r="H8" s="6"/>
      <c r="I8" s="8"/>
      <c r="J8" s="6">
        <v>178</v>
      </c>
      <c r="K8" s="8">
        <v>2.8210000991821289</v>
      </c>
      <c r="L8" s="6">
        <v>178</v>
      </c>
      <c r="M8" s="8">
        <v>3.5309998989105225</v>
      </c>
      <c r="N8" s="6">
        <v>178</v>
      </c>
      <c r="O8" s="8">
        <v>3.7679998874664307</v>
      </c>
      <c r="P8" s="6">
        <v>178</v>
      </c>
      <c r="Q8" s="8">
        <v>3.7599999904632568</v>
      </c>
      <c r="R8" s="6"/>
      <c r="S8" s="8"/>
      <c r="T8" s="6">
        <v>178</v>
      </c>
      <c r="U8" s="8">
        <v>3.7349998950958252</v>
      </c>
      <c r="V8" s="6">
        <v>178</v>
      </c>
      <c r="W8" s="8">
        <v>4.3470001220703125</v>
      </c>
      <c r="X8" s="6">
        <v>178</v>
      </c>
      <c r="Y8" s="8">
        <v>4.6389999389648437</v>
      </c>
      <c r="Z8" s="6">
        <v>178</v>
      </c>
      <c r="AA8" s="8">
        <v>4.6329998970031738</v>
      </c>
      <c r="AB8" s="6"/>
      <c r="AC8" s="8"/>
      <c r="AD8" s="6">
        <v>178</v>
      </c>
      <c r="AE8" s="8">
        <v>4.5809998512268066</v>
      </c>
      <c r="AF8" s="6">
        <v>178</v>
      </c>
      <c r="AG8" s="8">
        <v>5.0590000152587891</v>
      </c>
      <c r="AH8" s="6">
        <v>178</v>
      </c>
      <c r="AI8" s="8">
        <v>5.4239997863769531</v>
      </c>
      <c r="AJ8" s="6">
        <v>178</v>
      </c>
      <c r="AK8" s="8">
        <v>5.4200000762939453</v>
      </c>
      <c r="AL8" s="6"/>
      <c r="AM8" s="8"/>
      <c r="AN8" s="6">
        <v>178</v>
      </c>
      <c r="AO8" s="8">
        <v>5.3249998092651367</v>
      </c>
      <c r="AP8" s="6">
        <v>178</v>
      </c>
      <c r="AQ8" s="8">
        <v>6.1789999008178711</v>
      </c>
      <c r="AR8" s="6">
        <v>178</v>
      </c>
      <c r="AS8" s="8">
        <v>6.4460000991821289</v>
      </c>
      <c r="AT8" s="6">
        <v>178</v>
      </c>
      <c r="AU8" s="8">
        <v>6.4429998397827148</v>
      </c>
      <c r="AV8" s="6"/>
      <c r="AW8" s="8"/>
      <c r="AX8" s="6">
        <v>178</v>
      </c>
      <c r="AY8" s="8">
        <v>6.379000186920166</v>
      </c>
      <c r="AZ8" s="6">
        <v>178</v>
      </c>
      <c r="BA8" s="8">
        <v>6.8280000686645508</v>
      </c>
      <c r="BB8" s="6">
        <v>178</v>
      </c>
      <c r="BC8" s="8">
        <v>7.0999999046325684</v>
      </c>
      <c r="BD8" s="6">
        <v>178</v>
      </c>
      <c r="BE8" s="8">
        <v>7.0970001220703125</v>
      </c>
      <c r="BF8" s="6"/>
      <c r="BG8" s="8"/>
      <c r="BH8" s="6">
        <v>178</v>
      </c>
      <c r="BI8" s="8">
        <v>7.0320000648498535</v>
      </c>
      <c r="BJ8" s="6">
        <v>177</v>
      </c>
      <c r="BK8" s="8">
        <v>7.380000114440918</v>
      </c>
      <c r="BL8" s="6">
        <v>177</v>
      </c>
      <c r="BM8" s="8">
        <v>7.7059998512268066</v>
      </c>
      <c r="BN8" s="6">
        <v>177</v>
      </c>
      <c r="BO8" s="8">
        <v>7.7030000686645508</v>
      </c>
      <c r="BP8" s="6"/>
      <c r="BQ8" s="8"/>
      <c r="BR8" s="6">
        <v>177</v>
      </c>
      <c r="BS8" s="8">
        <v>7.6319999694824219</v>
      </c>
    </row>
    <row r="9" spans="1:78" x14ac:dyDescent="0.2">
      <c r="A9" s="67">
        <f t="shared" si="0"/>
        <v>5</v>
      </c>
      <c r="B9" s="6">
        <v>177</v>
      </c>
      <c r="C9" s="8">
        <v>2.6719999313354492</v>
      </c>
      <c r="D9" s="6">
        <v>177</v>
      </c>
      <c r="E9" s="8">
        <v>2.8559999465942383</v>
      </c>
      <c r="F9" s="6">
        <v>177</v>
      </c>
      <c r="G9" s="8">
        <v>2.8499999046325684</v>
      </c>
      <c r="H9" s="6"/>
      <c r="I9" s="8"/>
      <c r="J9" s="6">
        <v>177</v>
      </c>
      <c r="K9" s="8">
        <v>2.8359999656677246</v>
      </c>
      <c r="L9" s="6">
        <v>177</v>
      </c>
      <c r="M9" s="8">
        <v>3.5469999313354492</v>
      </c>
      <c r="N9" s="6">
        <v>177</v>
      </c>
      <c r="O9" s="8">
        <v>3.7780001163482666</v>
      </c>
      <c r="P9" s="6">
        <v>177</v>
      </c>
      <c r="Q9" s="8">
        <v>3.7709999084472656</v>
      </c>
      <c r="R9" s="6"/>
      <c r="S9" s="8"/>
      <c r="T9" s="6">
        <v>177</v>
      </c>
      <c r="U9" s="8">
        <v>3.753000020980835</v>
      </c>
      <c r="V9" s="6">
        <v>177</v>
      </c>
      <c r="W9" s="8">
        <v>4.3649997711181641</v>
      </c>
      <c r="X9" s="6">
        <v>177</v>
      </c>
      <c r="Y9" s="8">
        <v>4.6510000228881836</v>
      </c>
      <c r="Z9" s="6">
        <v>177</v>
      </c>
      <c r="AA9" s="8">
        <v>4.6449999809265137</v>
      </c>
      <c r="AB9" s="6"/>
      <c r="AC9" s="8"/>
      <c r="AD9" s="6">
        <v>177</v>
      </c>
      <c r="AE9" s="8">
        <v>4.6020002365112305</v>
      </c>
      <c r="AF9" s="6">
        <v>177</v>
      </c>
      <c r="AG9" s="8">
        <v>5.0780000686645508</v>
      </c>
      <c r="AH9" s="6">
        <v>177</v>
      </c>
      <c r="AI9" s="8">
        <v>5.435999870300293</v>
      </c>
      <c r="AJ9" s="6">
        <v>177</v>
      </c>
      <c r="AK9" s="8">
        <v>5.4330000877380371</v>
      </c>
      <c r="AL9" s="6"/>
      <c r="AM9" s="8"/>
      <c r="AN9" s="6">
        <v>177</v>
      </c>
      <c r="AO9" s="8">
        <v>5.3480000495910645</v>
      </c>
      <c r="AP9" s="6">
        <v>177</v>
      </c>
      <c r="AQ9" s="8">
        <v>6.1929998397827148</v>
      </c>
      <c r="AR9" s="6">
        <v>177</v>
      </c>
      <c r="AS9" s="8">
        <v>6.4539999961853027</v>
      </c>
      <c r="AT9" s="6">
        <v>177</v>
      </c>
      <c r="AU9" s="8">
        <v>6.4520001411437988</v>
      </c>
      <c r="AV9" s="6"/>
      <c r="AW9" s="8"/>
      <c r="AX9" s="6">
        <v>177</v>
      </c>
      <c r="AY9" s="8">
        <v>6.3940000534057617</v>
      </c>
      <c r="AZ9" s="6">
        <v>177</v>
      </c>
      <c r="BA9" s="8">
        <v>6.8400001525878906</v>
      </c>
      <c r="BB9" s="6">
        <v>177</v>
      </c>
      <c r="BC9" s="8">
        <v>7.1079998016357422</v>
      </c>
      <c r="BD9" s="6">
        <v>177</v>
      </c>
      <c r="BE9" s="8">
        <v>7.1050000190734863</v>
      </c>
      <c r="BF9" s="6"/>
      <c r="BG9" s="8"/>
      <c r="BH9" s="6">
        <v>177</v>
      </c>
      <c r="BI9" s="8">
        <v>7.0469999313354492</v>
      </c>
      <c r="BJ9" s="6">
        <v>176</v>
      </c>
      <c r="BK9" s="8">
        <v>7.3940000534057617</v>
      </c>
      <c r="BL9" s="6">
        <v>176</v>
      </c>
      <c r="BM9" s="8">
        <v>7.7170000076293945</v>
      </c>
      <c r="BN9" s="6">
        <v>176</v>
      </c>
      <c r="BO9" s="8">
        <v>7.7140002250671387</v>
      </c>
      <c r="BP9" s="6"/>
      <c r="BQ9" s="8"/>
      <c r="BR9" s="6">
        <v>176</v>
      </c>
      <c r="BS9" s="8">
        <v>7.6500000953674316</v>
      </c>
    </row>
    <row r="10" spans="1:78" x14ac:dyDescent="0.2">
      <c r="A10" s="67">
        <f t="shared" si="0"/>
        <v>6</v>
      </c>
      <c r="B10" s="6">
        <v>176</v>
      </c>
      <c r="C10" s="8">
        <v>2.6840000152587891</v>
      </c>
      <c r="D10" s="6">
        <v>176</v>
      </c>
      <c r="E10" s="8">
        <v>2.8640000820159912</v>
      </c>
      <c r="F10" s="6">
        <v>176</v>
      </c>
      <c r="G10" s="8">
        <v>2.8589999675750732</v>
      </c>
      <c r="H10" s="6"/>
      <c r="I10" s="8"/>
      <c r="J10" s="6">
        <v>176</v>
      </c>
      <c r="K10" s="8">
        <v>2.8510000705718994</v>
      </c>
      <c r="L10" s="6">
        <v>176</v>
      </c>
      <c r="M10" s="8">
        <v>3.562999963760376</v>
      </c>
      <c r="N10" s="6">
        <v>176</v>
      </c>
      <c r="O10" s="8">
        <v>3.7890000343322754</v>
      </c>
      <c r="P10" s="6">
        <v>176</v>
      </c>
      <c r="Q10" s="8">
        <v>3.7820000648498535</v>
      </c>
      <c r="R10" s="6"/>
      <c r="S10" s="8"/>
      <c r="T10" s="6">
        <v>176</v>
      </c>
      <c r="U10" s="8">
        <v>3.7730000019073486</v>
      </c>
      <c r="V10" s="6">
        <v>176</v>
      </c>
      <c r="W10" s="8">
        <v>4.3829998970031738</v>
      </c>
      <c r="X10" s="6">
        <v>176</v>
      </c>
      <c r="Y10" s="8">
        <v>4.6630001068115234</v>
      </c>
      <c r="Z10" s="6">
        <v>176</v>
      </c>
      <c r="AA10" s="8">
        <v>4.6570000648498535</v>
      </c>
      <c r="AB10" s="6"/>
      <c r="AC10" s="8"/>
      <c r="AD10" s="6">
        <v>176</v>
      </c>
      <c r="AE10" s="8">
        <v>4.6230001449584961</v>
      </c>
      <c r="AF10" s="6">
        <v>176</v>
      </c>
      <c r="AG10" s="8">
        <v>5.0970001220703125</v>
      </c>
      <c r="AH10" s="6">
        <v>176</v>
      </c>
      <c r="AI10" s="8">
        <v>5.4510002136230469</v>
      </c>
      <c r="AJ10" s="6">
        <v>176</v>
      </c>
      <c r="AK10" s="8">
        <v>5.4479999542236328</v>
      </c>
      <c r="AL10" s="6"/>
      <c r="AM10" s="8"/>
      <c r="AN10" s="6">
        <v>176</v>
      </c>
      <c r="AO10" s="8">
        <v>5.3720002174377441</v>
      </c>
      <c r="AP10" s="6">
        <v>176</v>
      </c>
      <c r="AQ10" s="8">
        <v>6.2069997787475586</v>
      </c>
      <c r="AR10" s="6">
        <v>176</v>
      </c>
      <c r="AS10" s="8">
        <v>6.4629998207092285</v>
      </c>
      <c r="AT10" s="6">
        <v>176</v>
      </c>
      <c r="AU10" s="8">
        <v>6.4619998931884766</v>
      </c>
      <c r="AV10" s="6"/>
      <c r="AW10" s="8"/>
      <c r="AX10" s="6">
        <v>176</v>
      </c>
      <c r="AY10" s="8">
        <v>6.4099998474121094</v>
      </c>
      <c r="AZ10" s="6">
        <v>176</v>
      </c>
      <c r="BA10" s="8">
        <v>6.8530001640319824</v>
      </c>
      <c r="BB10" s="6">
        <v>176</v>
      </c>
      <c r="BC10" s="8">
        <v>7.1160001754760742</v>
      </c>
      <c r="BD10" s="6">
        <v>176</v>
      </c>
      <c r="BE10" s="8">
        <v>7.1139998435974121</v>
      </c>
      <c r="BF10" s="6"/>
      <c r="BG10" s="8"/>
      <c r="BH10" s="6">
        <v>176</v>
      </c>
      <c r="BI10" s="8">
        <v>7.0619997978210449</v>
      </c>
      <c r="BJ10" s="6">
        <v>175</v>
      </c>
      <c r="BK10" s="8">
        <v>7.4079999923706055</v>
      </c>
      <c r="BL10" s="6">
        <v>175.30000305175781</v>
      </c>
      <c r="BM10" s="8">
        <v>7.7239999771118164</v>
      </c>
      <c r="BN10" s="6">
        <v>175</v>
      </c>
      <c r="BO10" s="8">
        <v>7.7259998321533203</v>
      </c>
      <c r="BP10" s="6"/>
      <c r="BQ10" s="8"/>
      <c r="BR10" s="6">
        <v>175</v>
      </c>
      <c r="BS10" s="8">
        <v>7.6680002212524414</v>
      </c>
    </row>
    <row r="11" spans="1:78" x14ac:dyDescent="0.2">
      <c r="A11" s="67">
        <f t="shared" si="0"/>
        <v>7</v>
      </c>
      <c r="B11" s="6">
        <v>175</v>
      </c>
      <c r="C11" s="8">
        <v>2.6970000267028809</v>
      </c>
      <c r="D11" s="6">
        <v>175</v>
      </c>
      <c r="E11" s="8">
        <v>2.874000072479248</v>
      </c>
      <c r="F11" s="6">
        <v>175</v>
      </c>
      <c r="G11" s="8">
        <v>2.8689999580383301</v>
      </c>
      <c r="H11" s="6"/>
      <c r="I11" s="8"/>
      <c r="J11" s="6">
        <v>175</v>
      </c>
      <c r="K11" s="8">
        <v>2.8659999370574951</v>
      </c>
      <c r="L11" s="6">
        <v>175</v>
      </c>
      <c r="M11" s="8">
        <v>3.5789999961853027</v>
      </c>
      <c r="N11" s="6">
        <v>175</v>
      </c>
      <c r="O11" s="8">
        <v>3.8010001182556152</v>
      </c>
      <c r="P11" s="6">
        <v>175</v>
      </c>
      <c r="Q11" s="8">
        <v>3.7950000762939453</v>
      </c>
      <c r="R11" s="6"/>
      <c r="S11" s="8"/>
      <c r="T11" s="6">
        <v>175</v>
      </c>
      <c r="U11" s="8">
        <v>3.7920000553131104</v>
      </c>
      <c r="V11" s="6">
        <v>175</v>
      </c>
      <c r="W11" s="8">
        <v>4.4019999504089355</v>
      </c>
      <c r="X11" s="6">
        <v>175</v>
      </c>
      <c r="Y11" s="8">
        <v>4.6760001182556152</v>
      </c>
      <c r="Z11" s="6">
        <v>175</v>
      </c>
      <c r="AA11" s="8">
        <v>4.6710000038146973</v>
      </c>
      <c r="AB11" s="6"/>
      <c r="AC11" s="8"/>
      <c r="AD11" s="6">
        <v>175</v>
      </c>
      <c r="AE11" s="8">
        <v>4.6430001258850098</v>
      </c>
      <c r="AF11" s="6">
        <v>175</v>
      </c>
      <c r="AG11" s="8">
        <v>5.1170001029968262</v>
      </c>
      <c r="AH11" s="6">
        <v>175</v>
      </c>
      <c r="AI11" s="8">
        <v>5.4660000801086426</v>
      </c>
      <c r="AJ11" s="6">
        <v>175</v>
      </c>
      <c r="AK11" s="8">
        <v>5.4640002250671387</v>
      </c>
      <c r="AL11" s="6"/>
      <c r="AM11" s="8"/>
      <c r="AN11" s="6">
        <v>175</v>
      </c>
      <c r="AO11" s="8">
        <v>5.3949999809265137</v>
      </c>
      <c r="AP11" s="6">
        <v>175</v>
      </c>
      <c r="AQ11" s="8">
        <v>6.2210001945495605</v>
      </c>
      <c r="AR11" s="6">
        <v>175</v>
      </c>
      <c r="AS11" s="8">
        <v>6.4730000495910645</v>
      </c>
      <c r="AT11" s="6">
        <v>175</v>
      </c>
      <c r="AU11" s="8">
        <v>6.4720001220703125</v>
      </c>
      <c r="AV11" s="6"/>
      <c r="AW11" s="8"/>
      <c r="AX11" s="6">
        <v>175</v>
      </c>
      <c r="AY11" s="8">
        <v>6.4260001182556152</v>
      </c>
      <c r="AZ11" s="6">
        <v>175</v>
      </c>
      <c r="BA11" s="8">
        <v>6.8660001754760742</v>
      </c>
      <c r="BB11" s="6">
        <v>175.80000305175781</v>
      </c>
      <c r="BC11" s="8">
        <v>7.1180000305175781</v>
      </c>
      <c r="BD11" s="6">
        <v>175.5</v>
      </c>
      <c r="BE11" s="8">
        <v>7.1189999580383301</v>
      </c>
      <c r="BF11" s="6"/>
      <c r="BG11" s="8"/>
      <c r="BH11" s="6">
        <v>175</v>
      </c>
      <c r="BI11" s="8">
        <v>7.0770001411437988</v>
      </c>
      <c r="BJ11" s="6">
        <v>174</v>
      </c>
      <c r="BK11" s="8">
        <v>7.4219999313354492</v>
      </c>
      <c r="BL11" s="6">
        <v>175</v>
      </c>
      <c r="BM11" s="8">
        <v>7.7280001640319824</v>
      </c>
      <c r="BN11" s="6">
        <v>174.89999389648437</v>
      </c>
      <c r="BO11" s="8">
        <v>7.7259998321533203</v>
      </c>
      <c r="BP11" s="6"/>
      <c r="BQ11" s="8"/>
      <c r="BR11" s="6">
        <v>174</v>
      </c>
      <c r="BS11" s="8">
        <v>7.685999870300293</v>
      </c>
    </row>
    <row r="12" spans="1:78" x14ac:dyDescent="0.2">
      <c r="A12" s="67">
        <f t="shared" si="0"/>
        <v>8</v>
      </c>
      <c r="B12" s="6">
        <v>174</v>
      </c>
      <c r="C12" s="8">
        <v>2.7100000381469727</v>
      </c>
      <c r="D12" s="6">
        <v>174</v>
      </c>
      <c r="E12" s="8">
        <v>2.8849999904632568</v>
      </c>
      <c r="F12" s="6">
        <v>174</v>
      </c>
      <c r="G12" s="8">
        <v>2.880000114440918</v>
      </c>
      <c r="H12" s="6"/>
      <c r="I12" s="8"/>
      <c r="J12" s="6">
        <v>174</v>
      </c>
      <c r="K12" s="8">
        <v>2.880000114440918</v>
      </c>
      <c r="L12" s="6">
        <v>174</v>
      </c>
      <c r="M12" s="8">
        <v>3.5950000286102295</v>
      </c>
      <c r="N12" s="6">
        <v>174</v>
      </c>
      <c r="O12" s="8">
        <v>3.815000057220459</v>
      </c>
      <c r="P12" s="6">
        <v>174</v>
      </c>
      <c r="Q12" s="8">
        <v>3.8090000152587891</v>
      </c>
      <c r="R12" s="6"/>
      <c r="S12" s="8"/>
      <c r="T12" s="6">
        <v>174</v>
      </c>
      <c r="U12" s="8">
        <v>3.8090000152587891</v>
      </c>
      <c r="V12" s="6">
        <v>174</v>
      </c>
      <c r="W12" s="8">
        <v>4.4210000038146973</v>
      </c>
      <c r="X12" s="6">
        <v>174</v>
      </c>
      <c r="Y12" s="8">
        <v>4.6909999847412109</v>
      </c>
      <c r="Z12" s="6">
        <v>174</v>
      </c>
      <c r="AA12" s="8">
        <v>4.6869997978210449</v>
      </c>
      <c r="AB12" s="6"/>
      <c r="AC12" s="8"/>
      <c r="AD12" s="6">
        <v>174</v>
      </c>
      <c r="AE12" s="8">
        <v>4.6620001792907715</v>
      </c>
      <c r="AF12" s="6">
        <v>174</v>
      </c>
      <c r="AG12" s="8">
        <v>5.1370000839233398</v>
      </c>
      <c r="AH12" s="6">
        <v>174</v>
      </c>
      <c r="AI12" s="8">
        <v>5.4829998016357422</v>
      </c>
      <c r="AJ12" s="6">
        <v>174</v>
      </c>
      <c r="AK12" s="8">
        <v>5.4819998741149902</v>
      </c>
      <c r="AL12" s="6"/>
      <c r="AM12" s="8"/>
      <c r="AN12" s="6">
        <v>174</v>
      </c>
      <c r="AO12" s="8">
        <v>5.4169998168945313</v>
      </c>
      <c r="AP12" s="6">
        <v>174</v>
      </c>
      <c r="AQ12" s="8">
        <v>6.2350001335144043</v>
      </c>
      <c r="AR12" s="6">
        <v>174.89999389648437</v>
      </c>
      <c r="AS12" s="8">
        <v>6.4739999771118164</v>
      </c>
      <c r="AT12" s="6">
        <v>174.5</v>
      </c>
      <c r="AU12" s="8">
        <v>6.4770002365112305</v>
      </c>
      <c r="AV12" s="6"/>
      <c r="AW12" s="8"/>
      <c r="AX12" s="6">
        <v>174</v>
      </c>
      <c r="AY12" s="8">
        <v>6.440000057220459</v>
      </c>
      <c r="AZ12" s="6">
        <v>174</v>
      </c>
      <c r="BA12" s="8">
        <v>6.8779997825622559</v>
      </c>
      <c r="BB12" s="6">
        <v>175.80000305175781</v>
      </c>
      <c r="BC12" s="8">
        <v>7.1180000305175781</v>
      </c>
      <c r="BD12" s="6">
        <v>175.5</v>
      </c>
      <c r="BE12" s="8">
        <v>7.1189999580383301</v>
      </c>
      <c r="BF12" s="6"/>
      <c r="BG12" s="8"/>
      <c r="BH12" s="6">
        <v>174</v>
      </c>
      <c r="BI12" s="8">
        <v>7.0920000076293945</v>
      </c>
      <c r="BJ12" s="6">
        <v>173.89999389648437</v>
      </c>
      <c r="BK12" s="8">
        <v>7.4229998588562012</v>
      </c>
      <c r="BL12" s="6">
        <v>174</v>
      </c>
      <c r="BM12" s="8">
        <v>7.7389998435974121</v>
      </c>
      <c r="BN12" s="6">
        <v>174</v>
      </c>
      <c r="BO12" s="8">
        <v>7.7379999160766602</v>
      </c>
      <c r="BP12" s="6"/>
      <c r="BQ12" s="8"/>
      <c r="BR12" s="6">
        <v>173</v>
      </c>
      <c r="BS12" s="8">
        <v>7.7030000686645508</v>
      </c>
    </row>
    <row r="13" spans="1:78" x14ac:dyDescent="0.2">
      <c r="A13" s="67">
        <f t="shared" si="0"/>
        <v>9</v>
      </c>
      <c r="B13" s="6">
        <v>173</v>
      </c>
      <c r="C13" s="8">
        <v>2.7230000495910645</v>
      </c>
      <c r="D13" s="6">
        <v>173</v>
      </c>
      <c r="E13" s="8">
        <v>2.8980000019073486</v>
      </c>
      <c r="F13" s="6">
        <v>173</v>
      </c>
      <c r="G13" s="8">
        <v>2.8929998874664307</v>
      </c>
      <c r="H13" s="6"/>
      <c r="I13" s="8"/>
      <c r="J13" s="6">
        <v>173</v>
      </c>
      <c r="K13" s="8">
        <v>2.8929998874664307</v>
      </c>
      <c r="L13" s="6">
        <v>173</v>
      </c>
      <c r="M13" s="8">
        <v>3.6119999885559082</v>
      </c>
      <c r="N13" s="6">
        <v>173</v>
      </c>
      <c r="O13" s="8">
        <v>3.8299999237060547</v>
      </c>
      <c r="P13" s="6">
        <v>173</v>
      </c>
      <c r="Q13" s="8">
        <v>3.8250000476837158</v>
      </c>
      <c r="R13" s="6"/>
      <c r="S13" s="8"/>
      <c r="T13" s="6">
        <v>173</v>
      </c>
      <c r="U13" s="8">
        <v>3.8250000476837158</v>
      </c>
      <c r="V13" s="6">
        <v>173</v>
      </c>
      <c r="W13" s="8">
        <v>4.439000129699707</v>
      </c>
      <c r="X13" s="6">
        <v>173</v>
      </c>
      <c r="Y13" s="8">
        <v>4.7069997787475586</v>
      </c>
      <c r="Z13" s="6">
        <v>173</v>
      </c>
      <c r="AA13" s="8">
        <v>4.7030000686645508</v>
      </c>
      <c r="AB13" s="6"/>
      <c r="AC13" s="8"/>
      <c r="AD13" s="6">
        <v>173</v>
      </c>
      <c r="AE13" s="8">
        <v>4.6789999008178711</v>
      </c>
      <c r="AF13" s="6">
        <v>173</v>
      </c>
      <c r="AG13" s="8">
        <v>5.1579999923706055</v>
      </c>
      <c r="AH13" s="6">
        <v>173</v>
      </c>
      <c r="AI13" s="8">
        <v>5.500999927520752</v>
      </c>
      <c r="AJ13" s="6">
        <v>173</v>
      </c>
      <c r="AK13" s="8">
        <v>5.5</v>
      </c>
      <c r="AL13" s="6"/>
      <c r="AM13" s="8"/>
      <c r="AN13" s="6">
        <v>173</v>
      </c>
      <c r="AO13" s="8">
        <v>5.4369997978210449</v>
      </c>
      <c r="AP13" s="6">
        <v>173</v>
      </c>
      <c r="AQ13" s="8">
        <v>6.249000072479248</v>
      </c>
      <c r="AR13" s="6">
        <v>174.89999389648437</v>
      </c>
      <c r="AS13" s="8">
        <v>6.4739999771118164</v>
      </c>
      <c r="AT13" s="6">
        <v>174.5</v>
      </c>
      <c r="AU13" s="8">
        <v>6.4770002365112305</v>
      </c>
      <c r="AV13" s="6"/>
      <c r="AW13" s="8"/>
      <c r="AX13" s="6">
        <v>173.30000305175781</v>
      </c>
      <c r="AY13" s="8">
        <v>6.4510002136230469</v>
      </c>
      <c r="AZ13" s="6">
        <v>174</v>
      </c>
      <c r="BA13" s="8">
        <v>6.8779997825622559</v>
      </c>
      <c r="BB13" s="6">
        <v>175</v>
      </c>
      <c r="BC13" s="8">
        <v>7.125999927520752</v>
      </c>
      <c r="BD13" s="6">
        <v>175</v>
      </c>
      <c r="BE13" s="8">
        <v>7.124000072479248</v>
      </c>
      <c r="BF13" s="6"/>
      <c r="BG13" s="8"/>
      <c r="BH13" s="6">
        <v>173.60000610351562</v>
      </c>
      <c r="BI13" s="8">
        <v>7.0980000495910645</v>
      </c>
      <c r="BJ13" s="6">
        <v>173</v>
      </c>
      <c r="BK13" s="8">
        <v>7.435999870300293</v>
      </c>
      <c r="BL13" s="6">
        <v>173</v>
      </c>
      <c r="BM13" s="8">
        <v>7.750999927520752</v>
      </c>
      <c r="BN13" s="6">
        <v>173</v>
      </c>
      <c r="BO13" s="8">
        <v>7.750999927520752</v>
      </c>
      <c r="BP13" s="6"/>
      <c r="BQ13" s="8"/>
      <c r="BR13" s="6">
        <v>173</v>
      </c>
      <c r="BS13" s="8">
        <v>7.7020001411437988</v>
      </c>
    </row>
    <row r="14" spans="1:78" x14ac:dyDescent="0.2">
      <c r="A14" s="67">
        <f t="shared" si="0"/>
        <v>10</v>
      </c>
      <c r="B14" s="6">
        <v>172</v>
      </c>
      <c r="C14" s="8">
        <v>2.7369999885559082</v>
      </c>
      <c r="D14" s="6">
        <v>172</v>
      </c>
      <c r="E14" s="8">
        <v>2.9110000133514404</v>
      </c>
      <c r="F14" s="6">
        <v>172</v>
      </c>
      <c r="G14" s="8">
        <v>2.9070000648498535</v>
      </c>
      <c r="H14" s="6"/>
      <c r="I14" s="8"/>
      <c r="J14" s="6">
        <v>172</v>
      </c>
      <c r="K14" s="8">
        <v>2.9030001163482666</v>
      </c>
      <c r="L14" s="6">
        <v>172</v>
      </c>
      <c r="M14" s="8">
        <v>3.628000020980835</v>
      </c>
      <c r="N14" s="6">
        <v>172</v>
      </c>
      <c r="O14" s="8">
        <v>3.8469998836517334</v>
      </c>
      <c r="P14" s="6">
        <v>172</v>
      </c>
      <c r="Q14" s="8">
        <v>3.8420000076293945</v>
      </c>
      <c r="R14" s="6"/>
      <c r="S14" s="8"/>
      <c r="T14" s="6">
        <v>172</v>
      </c>
      <c r="U14" s="8">
        <v>3.8380000591278076</v>
      </c>
      <c r="V14" s="6">
        <v>172</v>
      </c>
      <c r="W14" s="8">
        <v>4.4580001831054687</v>
      </c>
      <c r="X14" s="6">
        <v>172</v>
      </c>
      <c r="Y14" s="8">
        <v>4.7239999771118164</v>
      </c>
      <c r="Z14" s="6">
        <v>172</v>
      </c>
      <c r="AA14" s="8">
        <v>4.7210001945495605</v>
      </c>
      <c r="AB14" s="6"/>
      <c r="AC14" s="8"/>
      <c r="AD14" s="6">
        <v>172</v>
      </c>
      <c r="AE14" s="8">
        <v>4.6929998397827148</v>
      </c>
      <c r="AF14" s="6">
        <v>172</v>
      </c>
      <c r="AG14" s="8">
        <v>5.1779999732971191</v>
      </c>
      <c r="AH14" s="6">
        <v>172</v>
      </c>
      <c r="AI14" s="8">
        <v>5.5199999809265137</v>
      </c>
      <c r="AJ14" s="6">
        <v>172</v>
      </c>
      <c r="AK14" s="8">
        <v>5.5199999809265137</v>
      </c>
      <c r="AL14" s="6"/>
      <c r="AM14" s="8"/>
      <c r="AN14" s="6">
        <v>172</v>
      </c>
      <c r="AO14" s="8">
        <v>5.4539999961853027</v>
      </c>
      <c r="AP14" s="6">
        <v>172.80000305175781</v>
      </c>
      <c r="AQ14" s="8">
        <v>6.250999927520752</v>
      </c>
      <c r="AR14" s="6">
        <v>174</v>
      </c>
      <c r="AS14" s="8">
        <v>6.4829998016357422</v>
      </c>
      <c r="AT14" s="6">
        <v>174</v>
      </c>
      <c r="AU14" s="8">
        <v>6.4829998016357422</v>
      </c>
      <c r="AV14" s="6"/>
      <c r="AW14" s="8"/>
      <c r="AX14" s="6">
        <v>173.30000305175781</v>
      </c>
      <c r="AY14" s="8">
        <v>6.4510002136230469</v>
      </c>
      <c r="AZ14" s="6">
        <v>174</v>
      </c>
      <c r="BA14" s="8">
        <v>6.8779997825622559</v>
      </c>
      <c r="BB14" s="6">
        <v>174</v>
      </c>
      <c r="BC14" s="8">
        <v>7.1360001564025879</v>
      </c>
      <c r="BD14" s="6">
        <v>174</v>
      </c>
      <c r="BE14" s="8">
        <v>7.1350002288818359</v>
      </c>
      <c r="BF14" s="6"/>
      <c r="BG14" s="8"/>
      <c r="BH14" s="6">
        <v>173.60000610351562</v>
      </c>
      <c r="BI14" s="8">
        <v>7.0980000495910645</v>
      </c>
      <c r="BJ14" s="6">
        <v>172</v>
      </c>
      <c r="BK14" s="8">
        <v>7.4489998817443848</v>
      </c>
      <c r="BL14" s="6">
        <v>172</v>
      </c>
      <c r="BM14" s="8">
        <v>7.7639999389648437</v>
      </c>
      <c r="BN14" s="6">
        <v>172</v>
      </c>
      <c r="BO14" s="8">
        <v>7.7639999389648437</v>
      </c>
      <c r="BP14" s="6"/>
      <c r="BQ14" s="8"/>
      <c r="BR14" s="6">
        <v>172</v>
      </c>
      <c r="BS14" s="8">
        <v>7.7189998626708984</v>
      </c>
    </row>
    <row r="15" spans="1:78" x14ac:dyDescent="0.2">
      <c r="A15" s="67">
        <f t="shared" si="0"/>
        <v>11</v>
      </c>
      <c r="B15" s="6">
        <v>171</v>
      </c>
      <c r="C15" s="8">
        <v>2.75</v>
      </c>
      <c r="D15" s="6">
        <v>171</v>
      </c>
      <c r="E15" s="8">
        <v>2.9249999523162842</v>
      </c>
      <c r="F15" s="6">
        <v>171</v>
      </c>
      <c r="G15" s="8">
        <v>2.9210000038146973</v>
      </c>
      <c r="H15" s="6"/>
      <c r="I15" s="8"/>
      <c r="J15" s="6">
        <v>171.60000610351562</v>
      </c>
      <c r="K15" s="8">
        <v>2.9059998989105225</v>
      </c>
      <c r="L15" s="6">
        <v>171</v>
      </c>
      <c r="M15" s="8">
        <v>3.6449999809265137</v>
      </c>
      <c r="N15" s="6">
        <v>171</v>
      </c>
      <c r="O15" s="8">
        <v>3.8640000820159912</v>
      </c>
      <c r="P15" s="6">
        <v>171</v>
      </c>
      <c r="Q15" s="8">
        <v>3.8589999675750732</v>
      </c>
      <c r="R15" s="6"/>
      <c r="S15" s="8"/>
      <c r="T15" s="6">
        <v>171.69999694824219</v>
      </c>
      <c r="U15" s="8">
        <v>3.8410000801086426</v>
      </c>
      <c r="V15" s="6">
        <v>171</v>
      </c>
      <c r="W15" s="8">
        <v>4.4770002365112305</v>
      </c>
      <c r="X15" s="6">
        <v>171</v>
      </c>
      <c r="Y15" s="8">
        <v>4.7430000305175781</v>
      </c>
      <c r="Z15" s="6">
        <v>171</v>
      </c>
      <c r="AA15" s="8">
        <v>4.7399997711181641</v>
      </c>
      <c r="AB15" s="6"/>
      <c r="AC15" s="8"/>
      <c r="AD15" s="6">
        <v>171.89999389648437</v>
      </c>
      <c r="AE15" s="8">
        <v>4.695000171661377</v>
      </c>
      <c r="AF15" s="6">
        <v>171</v>
      </c>
      <c r="AG15" s="8">
        <v>5.1979999542236328</v>
      </c>
      <c r="AH15" s="6">
        <v>171</v>
      </c>
      <c r="AI15" s="8">
        <v>5.5399999618530273</v>
      </c>
      <c r="AJ15" s="6">
        <v>171</v>
      </c>
      <c r="AK15" s="8">
        <v>5.5409998893737793</v>
      </c>
      <c r="AL15" s="6"/>
      <c r="AM15" s="8"/>
      <c r="AN15" s="6">
        <v>171.80000305175781</v>
      </c>
      <c r="AO15" s="8">
        <v>5.4569997787475586</v>
      </c>
      <c r="AP15" s="6">
        <v>172.80000305175781</v>
      </c>
      <c r="AQ15" s="8">
        <v>6.250999927520752</v>
      </c>
      <c r="AR15" s="6">
        <v>173</v>
      </c>
      <c r="AS15" s="8">
        <v>6.4939999580383301</v>
      </c>
      <c r="AT15" s="6">
        <v>173</v>
      </c>
      <c r="AU15" s="8">
        <v>6.4939999580383301</v>
      </c>
      <c r="AV15" s="6"/>
      <c r="AW15" s="8"/>
      <c r="AX15" s="6">
        <v>173</v>
      </c>
      <c r="AY15" s="8">
        <v>6.4539999961853027</v>
      </c>
      <c r="AZ15" s="6">
        <v>173</v>
      </c>
      <c r="BA15" s="8">
        <v>6.8909997940063477</v>
      </c>
      <c r="BB15" s="6">
        <v>173</v>
      </c>
      <c r="BC15" s="8">
        <v>7.1459999084472656</v>
      </c>
      <c r="BD15" s="6">
        <v>173</v>
      </c>
      <c r="BE15" s="8">
        <v>7.1449999809265137</v>
      </c>
      <c r="BF15" s="6"/>
      <c r="BG15" s="8"/>
      <c r="BH15" s="6">
        <v>173</v>
      </c>
      <c r="BI15" s="8">
        <v>7.1059999465942383</v>
      </c>
      <c r="BJ15" s="6">
        <v>171</v>
      </c>
      <c r="BK15" s="8">
        <v>7.4629998207092285</v>
      </c>
      <c r="BL15" s="6">
        <v>171</v>
      </c>
      <c r="BM15" s="8">
        <v>7.7779998779296875</v>
      </c>
      <c r="BN15" s="6">
        <v>171</v>
      </c>
      <c r="BO15" s="8">
        <v>7.7779998779296875</v>
      </c>
      <c r="BP15" s="6"/>
      <c r="BQ15" s="8"/>
      <c r="BR15" s="6">
        <v>171</v>
      </c>
      <c r="BS15" s="8">
        <v>7.7319998741149902</v>
      </c>
    </row>
    <row r="16" spans="1:78" x14ac:dyDescent="0.2">
      <c r="A16" s="67">
        <f t="shared" si="0"/>
        <v>12</v>
      </c>
      <c r="B16" s="6">
        <v>170</v>
      </c>
      <c r="C16" s="8">
        <v>2.7639999389648438</v>
      </c>
      <c r="D16" s="6">
        <v>170</v>
      </c>
      <c r="E16" s="8">
        <v>2.940000057220459</v>
      </c>
      <c r="F16" s="6">
        <v>170</v>
      </c>
      <c r="G16" s="8">
        <v>2.9360001087188721</v>
      </c>
      <c r="H16" s="6"/>
      <c r="I16" s="8"/>
      <c r="J16" s="6">
        <v>171.60000610351562</v>
      </c>
      <c r="K16" s="8">
        <v>2.9059998989105225</v>
      </c>
      <c r="L16" s="6">
        <v>170</v>
      </c>
      <c r="M16" s="8">
        <v>3.6619999408721924</v>
      </c>
      <c r="N16" s="6">
        <v>170</v>
      </c>
      <c r="O16" s="8">
        <v>3.8819999694824219</v>
      </c>
      <c r="P16" s="6">
        <v>170</v>
      </c>
      <c r="Q16" s="8">
        <v>3.878000020980835</v>
      </c>
      <c r="R16" s="6"/>
      <c r="S16" s="8"/>
      <c r="T16" s="6">
        <v>171.69999694824219</v>
      </c>
      <c r="U16" s="8">
        <v>3.8410000801086426</v>
      </c>
      <c r="V16" s="6">
        <v>170</v>
      </c>
      <c r="W16" s="8">
        <v>4.494999885559082</v>
      </c>
      <c r="X16" s="6">
        <v>170</v>
      </c>
      <c r="Y16" s="8">
        <v>4.7620000839233398</v>
      </c>
      <c r="Z16" s="6">
        <v>170</v>
      </c>
      <c r="AA16" s="8">
        <v>4.7600002288818359</v>
      </c>
      <c r="AB16" s="6"/>
      <c r="AC16" s="8"/>
      <c r="AD16" s="6">
        <v>171.89999389648437</v>
      </c>
      <c r="AE16" s="8">
        <v>4.695000171661377</v>
      </c>
      <c r="AF16" s="6">
        <v>170</v>
      </c>
      <c r="AG16" s="8">
        <v>5.2189998626708984</v>
      </c>
      <c r="AH16" s="6">
        <v>170</v>
      </c>
      <c r="AI16" s="8">
        <v>5.560999870300293</v>
      </c>
      <c r="AJ16" s="6">
        <v>170</v>
      </c>
      <c r="AK16" s="8">
        <v>5.5619997978210449</v>
      </c>
      <c r="AL16" s="6"/>
      <c r="AM16" s="8"/>
      <c r="AN16" s="6">
        <v>171.80000305175781</v>
      </c>
      <c r="AO16" s="8">
        <v>5.4569997787475586</v>
      </c>
      <c r="AP16" s="6">
        <v>172</v>
      </c>
      <c r="AQ16" s="8">
        <v>6.2620000839233398</v>
      </c>
      <c r="AR16" s="6">
        <v>172</v>
      </c>
      <c r="AS16" s="8">
        <v>6.5060000419616699</v>
      </c>
      <c r="AT16" s="6">
        <v>172</v>
      </c>
      <c r="AU16" s="8">
        <v>6.5060000419616699</v>
      </c>
      <c r="AV16" s="6"/>
      <c r="AW16" s="8"/>
      <c r="AX16" s="6">
        <v>172</v>
      </c>
      <c r="AY16" s="8">
        <v>6.4660000801086426</v>
      </c>
      <c r="AZ16" s="6">
        <v>172</v>
      </c>
      <c r="BA16" s="8">
        <v>6.9029998779296875</v>
      </c>
      <c r="BB16" s="6">
        <v>172</v>
      </c>
      <c r="BC16" s="8">
        <v>7.1570000648498535</v>
      </c>
      <c r="BD16" s="6">
        <v>172</v>
      </c>
      <c r="BE16" s="8">
        <v>7.1570000648498535</v>
      </c>
      <c r="BF16" s="6"/>
      <c r="BG16" s="8"/>
      <c r="BH16" s="6">
        <v>172</v>
      </c>
      <c r="BI16" s="8">
        <v>7.1189999580383301</v>
      </c>
      <c r="BJ16" s="6">
        <v>170</v>
      </c>
      <c r="BK16" s="8">
        <v>7.4759998321533203</v>
      </c>
      <c r="BL16" s="6">
        <v>170</v>
      </c>
      <c r="BM16" s="8">
        <v>7.7919998168945313</v>
      </c>
      <c r="BN16" s="6">
        <v>170</v>
      </c>
      <c r="BO16" s="8">
        <v>7.7930002212524414</v>
      </c>
      <c r="BP16" s="6"/>
      <c r="BQ16" s="8"/>
      <c r="BR16" s="6">
        <v>170</v>
      </c>
      <c r="BS16" s="8">
        <v>7.7439999580383301</v>
      </c>
    </row>
    <row r="17" spans="1:71" x14ac:dyDescent="0.2">
      <c r="A17" s="67">
        <f t="shared" si="0"/>
        <v>13</v>
      </c>
      <c r="B17" s="6">
        <v>169</v>
      </c>
      <c r="C17" s="8">
        <v>2.7769999504089355</v>
      </c>
      <c r="D17" s="6">
        <v>169</v>
      </c>
      <c r="E17" s="8">
        <v>2.9560000896453857</v>
      </c>
      <c r="F17" s="6">
        <v>169</v>
      </c>
      <c r="G17" s="8">
        <v>2.9530000686645508</v>
      </c>
      <c r="H17" s="6"/>
      <c r="I17" s="8"/>
      <c r="J17" s="6">
        <v>171</v>
      </c>
      <c r="K17" s="8">
        <v>2.9100000858306885</v>
      </c>
      <c r="L17" s="6">
        <v>169</v>
      </c>
      <c r="M17" s="8">
        <v>3.6789999008178711</v>
      </c>
      <c r="N17" s="6">
        <v>169</v>
      </c>
      <c r="O17" s="8">
        <v>3.9019999504089355</v>
      </c>
      <c r="P17" s="6">
        <v>169</v>
      </c>
      <c r="Q17" s="8">
        <v>3.8980000019073486</v>
      </c>
      <c r="R17" s="6"/>
      <c r="S17" s="8"/>
      <c r="T17" s="6">
        <v>171</v>
      </c>
      <c r="U17" s="8">
        <v>3.8469998836517334</v>
      </c>
      <c r="V17" s="6">
        <v>169</v>
      </c>
      <c r="W17" s="8">
        <v>4.5139999389648437</v>
      </c>
      <c r="X17" s="6">
        <v>169</v>
      </c>
      <c r="Y17" s="8">
        <v>4.7829999923706055</v>
      </c>
      <c r="Z17" s="6">
        <v>169</v>
      </c>
      <c r="AA17" s="8">
        <v>4.7810001373291016</v>
      </c>
      <c r="AB17" s="6"/>
      <c r="AC17" s="8"/>
      <c r="AD17" s="6">
        <v>171</v>
      </c>
      <c r="AE17" s="8">
        <v>4.7030000686645508</v>
      </c>
      <c r="AF17" s="6">
        <v>169</v>
      </c>
      <c r="AG17" s="8">
        <v>5.2399997711181641</v>
      </c>
      <c r="AH17" s="6">
        <v>169</v>
      </c>
      <c r="AI17" s="8">
        <v>5.5830001831054687</v>
      </c>
      <c r="AJ17" s="6">
        <v>169</v>
      </c>
      <c r="AK17" s="8">
        <v>5.5850000381469727</v>
      </c>
      <c r="AL17" s="6"/>
      <c r="AM17" s="8"/>
      <c r="AN17" s="6">
        <v>171</v>
      </c>
      <c r="AO17" s="8">
        <v>5.4660000801086426</v>
      </c>
      <c r="AP17" s="6">
        <v>171</v>
      </c>
      <c r="AQ17" s="8">
        <v>6.2760000228881836</v>
      </c>
      <c r="AR17" s="6">
        <v>171</v>
      </c>
      <c r="AS17" s="8">
        <v>6.5180001258850098</v>
      </c>
      <c r="AT17" s="6">
        <v>171</v>
      </c>
      <c r="AU17" s="8">
        <v>6.5190000534057617</v>
      </c>
      <c r="AV17" s="6"/>
      <c r="AW17" s="8"/>
      <c r="AX17" s="6">
        <v>171</v>
      </c>
      <c r="AY17" s="8">
        <v>6.4759998321533203</v>
      </c>
      <c r="AZ17" s="6">
        <v>171</v>
      </c>
      <c r="BA17" s="8">
        <v>6.9149999618530273</v>
      </c>
      <c r="BB17" s="6">
        <v>171</v>
      </c>
      <c r="BC17" s="8">
        <v>7.1690001487731934</v>
      </c>
      <c r="BD17" s="6">
        <v>171</v>
      </c>
      <c r="BE17" s="8">
        <v>7.1690001487731934</v>
      </c>
      <c r="BF17" s="6"/>
      <c r="BG17" s="8"/>
      <c r="BH17" s="6">
        <v>171</v>
      </c>
      <c r="BI17" s="8">
        <v>7.129000186920166</v>
      </c>
      <c r="BJ17" s="6">
        <v>169</v>
      </c>
      <c r="BK17" s="8">
        <v>7.4899997711181641</v>
      </c>
      <c r="BL17" s="6">
        <v>169</v>
      </c>
      <c r="BM17" s="8">
        <v>7.8070001602172852</v>
      </c>
      <c r="BN17" s="6">
        <v>169</v>
      </c>
      <c r="BO17" s="8">
        <v>7.8080000877380371</v>
      </c>
      <c r="BP17" s="6"/>
      <c r="BQ17" s="8"/>
      <c r="BR17" s="6">
        <v>169</v>
      </c>
      <c r="BS17" s="8">
        <v>7.7529997825622559</v>
      </c>
    </row>
    <row r="18" spans="1:71" x14ac:dyDescent="0.2">
      <c r="A18" s="67">
        <f t="shared" si="0"/>
        <v>14</v>
      </c>
      <c r="B18" s="6">
        <v>168</v>
      </c>
      <c r="C18" s="8">
        <v>2.7909998893737793</v>
      </c>
      <c r="D18" s="6">
        <v>168</v>
      </c>
      <c r="E18" s="8">
        <v>2.9730000495910645</v>
      </c>
      <c r="F18" s="6">
        <v>168</v>
      </c>
      <c r="G18" s="8">
        <v>2.9700000286102295</v>
      </c>
      <c r="H18" s="6"/>
      <c r="I18" s="8"/>
      <c r="J18" s="6">
        <v>170</v>
      </c>
      <c r="K18" s="8">
        <v>2.9130001068115234</v>
      </c>
      <c r="L18" s="6">
        <v>168</v>
      </c>
      <c r="M18" s="8">
        <v>3.6960000991821289</v>
      </c>
      <c r="N18" s="6">
        <v>168</v>
      </c>
      <c r="O18" s="8">
        <v>3.9230000972747803</v>
      </c>
      <c r="P18" s="6">
        <v>168</v>
      </c>
      <c r="Q18" s="8">
        <v>3.9189999103546143</v>
      </c>
      <c r="R18" s="6"/>
      <c r="S18" s="8"/>
      <c r="T18" s="6">
        <v>170</v>
      </c>
      <c r="U18" s="8">
        <v>3.8510000705718994</v>
      </c>
      <c r="V18" s="6">
        <v>168</v>
      </c>
      <c r="W18" s="8">
        <v>4.5329999923706055</v>
      </c>
      <c r="X18" s="6">
        <v>168</v>
      </c>
      <c r="Y18" s="8">
        <v>4.804999828338623</v>
      </c>
      <c r="Z18" s="6">
        <v>168</v>
      </c>
      <c r="AA18" s="8">
        <v>4.8039999008178711</v>
      </c>
      <c r="AB18" s="6"/>
      <c r="AC18" s="8"/>
      <c r="AD18" s="6">
        <v>170</v>
      </c>
      <c r="AE18" s="8">
        <v>4.7090001106262207</v>
      </c>
      <c r="AF18" s="6">
        <v>168</v>
      </c>
      <c r="AG18" s="8">
        <v>5.2600002288818359</v>
      </c>
      <c r="AH18" s="6">
        <v>168</v>
      </c>
      <c r="AI18" s="8">
        <v>5.6059999465942383</v>
      </c>
      <c r="AJ18" s="6">
        <v>168</v>
      </c>
      <c r="AK18" s="8">
        <v>5.6090002059936523</v>
      </c>
      <c r="AL18" s="6"/>
      <c r="AM18" s="8"/>
      <c r="AN18" s="6">
        <v>170</v>
      </c>
      <c r="AO18" s="8">
        <v>5.4739999771118164</v>
      </c>
      <c r="AP18" s="6">
        <v>170</v>
      </c>
      <c r="AQ18" s="8">
        <v>6.2890000343322754</v>
      </c>
      <c r="AR18" s="6">
        <v>170</v>
      </c>
      <c r="AS18" s="8">
        <v>6.5310001373291016</v>
      </c>
      <c r="AT18" s="6">
        <v>170</v>
      </c>
      <c r="AU18" s="8">
        <v>6.5320000648498535</v>
      </c>
      <c r="AV18" s="6"/>
      <c r="AW18" s="8"/>
      <c r="AX18" s="6">
        <v>170</v>
      </c>
      <c r="AY18" s="8">
        <v>6.4829998016357422</v>
      </c>
      <c r="AZ18" s="6">
        <v>170</v>
      </c>
      <c r="BA18" s="8">
        <v>6.9270000457763672</v>
      </c>
      <c r="BB18" s="6">
        <v>170</v>
      </c>
      <c r="BC18" s="8">
        <v>7.1810002326965332</v>
      </c>
      <c r="BD18" s="6">
        <v>170</v>
      </c>
      <c r="BE18" s="8">
        <v>7.1820001602172852</v>
      </c>
      <c r="BF18" s="6"/>
      <c r="BG18" s="8"/>
      <c r="BH18" s="6">
        <v>170</v>
      </c>
      <c r="BI18" s="8">
        <v>7.1380000114440918</v>
      </c>
      <c r="BJ18" s="6">
        <v>168</v>
      </c>
      <c r="BK18" s="8">
        <v>7.5029997825622559</v>
      </c>
      <c r="BL18" s="6">
        <v>168</v>
      </c>
      <c r="BM18" s="8">
        <v>7.8220000267028809</v>
      </c>
      <c r="BN18" s="6">
        <v>168</v>
      </c>
      <c r="BO18" s="8">
        <v>7.8239998817443848</v>
      </c>
      <c r="BP18" s="6"/>
      <c r="BQ18" s="8"/>
      <c r="BR18" s="6">
        <v>168</v>
      </c>
      <c r="BS18" s="8">
        <v>7.7589998245239258</v>
      </c>
    </row>
    <row r="19" spans="1:71" x14ac:dyDescent="0.2">
      <c r="A19" s="67">
        <f t="shared" si="0"/>
        <v>15</v>
      </c>
      <c r="B19" s="6">
        <v>167</v>
      </c>
      <c r="C19" s="8">
        <v>2.8039999008178711</v>
      </c>
      <c r="D19" s="6">
        <v>167</v>
      </c>
      <c r="E19" s="8">
        <v>2.9909999370574951</v>
      </c>
      <c r="F19" s="6">
        <v>167</v>
      </c>
      <c r="G19" s="8">
        <v>2.9879999160766602</v>
      </c>
      <c r="H19" s="6"/>
      <c r="I19" s="8"/>
      <c r="J19" s="6">
        <v>169</v>
      </c>
      <c r="K19" s="8">
        <v>2.9130001068115234</v>
      </c>
      <c r="L19" s="6">
        <v>167</v>
      </c>
      <c r="M19" s="8">
        <v>3.7119998931884766</v>
      </c>
      <c r="N19" s="6">
        <v>167</v>
      </c>
      <c r="O19" s="8">
        <v>3.9449999332427979</v>
      </c>
      <c r="P19" s="6">
        <v>167</v>
      </c>
      <c r="Q19" s="8">
        <v>3.9409999847412109</v>
      </c>
      <c r="R19" s="6"/>
      <c r="S19" s="8"/>
      <c r="T19" s="6">
        <v>169</v>
      </c>
      <c r="U19" s="8">
        <v>3.8510000705718994</v>
      </c>
      <c r="V19" s="6">
        <v>167</v>
      </c>
      <c r="W19" s="8">
        <v>4.5510001182556152</v>
      </c>
      <c r="X19" s="6">
        <v>167</v>
      </c>
      <c r="Y19" s="8">
        <v>4.8280000686645508</v>
      </c>
      <c r="Z19" s="6">
        <v>167</v>
      </c>
      <c r="AA19" s="8">
        <v>4.8270001411437988</v>
      </c>
      <c r="AB19" s="6"/>
      <c r="AC19" s="8"/>
      <c r="AD19" s="6">
        <v>169</v>
      </c>
      <c r="AE19" s="8">
        <v>4.7100000381469727</v>
      </c>
      <c r="AF19" s="6">
        <v>167.5</v>
      </c>
      <c r="AG19" s="8">
        <v>5.2709999084472656</v>
      </c>
      <c r="AH19" s="6">
        <v>167</v>
      </c>
      <c r="AI19" s="8">
        <v>5.630000114440918</v>
      </c>
      <c r="AJ19" s="6">
        <v>167</v>
      </c>
      <c r="AK19" s="8">
        <v>5.6329998970031738</v>
      </c>
      <c r="AL19" s="6"/>
      <c r="AM19" s="8"/>
      <c r="AN19" s="6">
        <v>169</v>
      </c>
      <c r="AO19" s="8">
        <v>5.4759998321533203</v>
      </c>
      <c r="AP19" s="6">
        <v>169</v>
      </c>
      <c r="AQ19" s="8">
        <v>6.3029999732971191</v>
      </c>
      <c r="AR19" s="6">
        <v>169</v>
      </c>
      <c r="AS19" s="8">
        <v>6.5450000762939453</v>
      </c>
      <c r="AT19" s="6">
        <v>169</v>
      </c>
      <c r="AU19" s="8">
        <v>6.5460000038146973</v>
      </c>
      <c r="AV19" s="6"/>
      <c r="AW19" s="8"/>
      <c r="AX19" s="6">
        <v>169</v>
      </c>
      <c r="AY19" s="8">
        <v>6.4869999885559082</v>
      </c>
      <c r="AZ19" s="6">
        <v>169</v>
      </c>
      <c r="BA19" s="8">
        <v>6.939000129699707</v>
      </c>
      <c r="BB19" s="6">
        <v>169</v>
      </c>
      <c r="BC19" s="8">
        <v>7.1929998397827148</v>
      </c>
      <c r="BD19" s="6">
        <v>169</v>
      </c>
      <c r="BE19" s="8">
        <v>7.195000171661377</v>
      </c>
      <c r="BF19" s="6"/>
      <c r="BG19" s="8"/>
      <c r="BH19" s="6">
        <v>169</v>
      </c>
      <c r="BI19" s="8">
        <v>7.1440000534057617</v>
      </c>
      <c r="BJ19" s="6">
        <v>167</v>
      </c>
      <c r="BK19" s="8">
        <v>7.5159997940063477</v>
      </c>
      <c r="BL19" s="6">
        <v>167</v>
      </c>
      <c r="BM19" s="8">
        <v>7.8390002250671387</v>
      </c>
      <c r="BN19" s="6">
        <v>167</v>
      </c>
      <c r="BO19" s="8">
        <v>7.8410000801086426</v>
      </c>
      <c r="BP19" s="6"/>
      <c r="BQ19" s="8"/>
      <c r="BR19" s="6">
        <v>167</v>
      </c>
      <c r="BS19" s="8">
        <v>7.7600002288818359</v>
      </c>
    </row>
    <row r="20" spans="1:71" x14ac:dyDescent="0.2">
      <c r="A20" s="67">
        <f t="shared" si="0"/>
        <v>16</v>
      </c>
      <c r="B20" s="6">
        <v>166</v>
      </c>
      <c r="C20" s="8">
        <v>2.8180000782012939</v>
      </c>
      <c r="D20" s="6">
        <v>166</v>
      </c>
      <c r="E20" s="8">
        <v>3.0099999904632568</v>
      </c>
      <c r="F20" s="6">
        <v>166</v>
      </c>
      <c r="G20" s="8">
        <v>3.0069999694824219</v>
      </c>
      <c r="H20" s="6"/>
      <c r="I20" s="8"/>
      <c r="J20" s="6">
        <v>168</v>
      </c>
      <c r="K20" s="8">
        <v>2.9119999408721924</v>
      </c>
      <c r="L20" s="6">
        <v>166</v>
      </c>
      <c r="M20" s="8">
        <v>3.7290000915527344</v>
      </c>
      <c r="N20" s="6">
        <v>166</v>
      </c>
      <c r="O20" s="8">
        <v>3.9679999351501465</v>
      </c>
      <c r="P20" s="6">
        <v>166</v>
      </c>
      <c r="Q20" s="8">
        <v>3.9649999141693115</v>
      </c>
      <c r="R20" s="6"/>
      <c r="S20" s="8"/>
      <c r="T20" s="6">
        <v>168</v>
      </c>
      <c r="U20" s="8">
        <v>3.8489999771118164</v>
      </c>
      <c r="V20" s="6">
        <v>166.89999389648437</v>
      </c>
      <c r="W20" s="8">
        <v>4.5520000457763672</v>
      </c>
      <c r="X20" s="6">
        <v>166</v>
      </c>
      <c r="Y20" s="8">
        <v>4.8530001640319824</v>
      </c>
      <c r="Z20" s="6">
        <v>166</v>
      </c>
      <c r="AA20" s="8">
        <v>4.8520002365112305</v>
      </c>
      <c r="AB20" s="6"/>
      <c r="AC20" s="8"/>
      <c r="AD20" s="6">
        <v>168</v>
      </c>
      <c r="AE20" s="8">
        <v>4.7080001831054687</v>
      </c>
      <c r="AF20" s="6">
        <v>167.5</v>
      </c>
      <c r="AG20" s="8">
        <v>5.2709999084472656</v>
      </c>
      <c r="AH20" s="6">
        <v>166</v>
      </c>
      <c r="AI20" s="8">
        <v>5.6539998054504395</v>
      </c>
      <c r="AJ20" s="6">
        <v>166</v>
      </c>
      <c r="AK20" s="8">
        <v>5.6579999923706055</v>
      </c>
      <c r="AL20" s="6"/>
      <c r="AM20" s="8"/>
      <c r="AN20" s="6">
        <v>168</v>
      </c>
      <c r="AO20" s="8">
        <v>5.4739999771118164</v>
      </c>
      <c r="AP20" s="6">
        <v>168</v>
      </c>
      <c r="AQ20" s="8">
        <v>6.3159999847412109</v>
      </c>
      <c r="AR20" s="6">
        <v>168</v>
      </c>
      <c r="AS20" s="8">
        <v>6.5590000152587891</v>
      </c>
      <c r="AT20" s="6">
        <v>168</v>
      </c>
      <c r="AU20" s="8">
        <v>6.559999942779541</v>
      </c>
      <c r="AV20" s="6"/>
      <c r="AW20" s="8"/>
      <c r="AX20" s="6">
        <v>168</v>
      </c>
      <c r="AY20" s="8">
        <v>6.4879999160766602</v>
      </c>
      <c r="AZ20" s="6">
        <v>168</v>
      </c>
      <c r="BA20" s="8">
        <v>6.9510002136230469</v>
      </c>
      <c r="BB20" s="6">
        <v>168</v>
      </c>
      <c r="BC20" s="8">
        <v>7.2069997787475586</v>
      </c>
      <c r="BD20" s="6">
        <v>168</v>
      </c>
      <c r="BE20" s="8">
        <v>7.2080001831054687</v>
      </c>
      <c r="BF20" s="6"/>
      <c r="BG20" s="8"/>
      <c r="BH20" s="6">
        <v>168</v>
      </c>
      <c r="BI20" s="8">
        <v>7.1479997634887695</v>
      </c>
      <c r="BJ20" s="6">
        <v>166</v>
      </c>
      <c r="BK20" s="8">
        <v>7.5279998779296875</v>
      </c>
      <c r="BL20" s="6">
        <v>166</v>
      </c>
      <c r="BM20" s="8">
        <v>7.8550000190734863</v>
      </c>
      <c r="BN20" s="6">
        <v>166</v>
      </c>
      <c r="BO20" s="8">
        <v>7.8579998016357422</v>
      </c>
      <c r="BP20" s="6"/>
      <c r="BQ20" s="8"/>
      <c r="BR20" s="6">
        <v>166</v>
      </c>
      <c r="BS20" s="8">
        <v>7.7589998245239258</v>
      </c>
    </row>
    <row r="21" spans="1:71" x14ac:dyDescent="0.2">
      <c r="A21" s="67">
        <f t="shared" si="0"/>
        <v>17</v>
      </c>
      <c r="B21" s="6">
        <v>165</v>
      </c>
      <c r="C21" s="8">
        <v>2.8320000171661377</v>
      </c>
      <c r="D21" s="6">
        <v>165</v>
      </c>
      <c r="E21" s="8">
        <v>3.0299999713897705</v>
      </c>
      <c r="F21" s="6">
        <v>165</v>
      </c>
      <c r="G21" s="8">
        <v>3.0269999504089355</v>
      </c>
      <c r="H21" s="6"/>
      <c r="I21" s="8"/>
      <c r="J21" s="6">
        <v>167</v>
      </c>
      <c r="K21" s="8">
        <v>2.9100000858306885</v>
      </c>
      <c r="L21" s="6">
        <v>165.39999389648437</v>
      </c>
      <c r="M21" s="8">
        <v>3.7400000095367432</v>
      </c>
      <c r="N21" s="6">
        <v>165</v>
      </c>
      <c r="O21" s="8">
        <v>3.9920001029968262</v>
      </c>
      <c r="P21" s="6">
        <v>165</v>
      </c>
      <c r="Q21" s="8">
        <v>3.9890000820159912</v>
      </c>
      <c r="R21" s="6"/>
      <c r="S21" s="8"/>
      <c r="T21" s="6">
        <v>167</v>
      </c>
      <c r="U21" s="8">
        <v>3.8469998836517334</v>
      </c>
      <c r="V21" s="6">
        <v>166.89999389648437</v>
      </c>
      <c r="W21" s="8">
        <v>4.5520000457763672</v>
      </c>
      <c r="X21" s="6">
        <v>165</v>
      </c>
      <c r="Y21" s="8">
        <v>4.879000186920166</v>
      </c>
      <c r="Z21" s="6">
        <v>165</v>
      </c>
      <c r="AA21" s="8">
        <v>4.879000186920166</v>
      </c>
      <c r="AB21" s="6"/>
      <c r="AC21" s="8"/>
      <c r="AD21" s="6">
        <v>167</v>
      </c>
      <c r="AE21" s="8">
        <v>4.7049999237060547</v>
      </c>
      <c r="AF21" s="6">
        <v>167</v>
      </c>
      <c r="AG21" s="8">
        <v>5.2810001373291016</v>
      </c>
      <c r="AH21" s="6">
        <v>165.69999694824219</v>
      </c>
      <c r="AI21" s="8">
        <v>5.6609997749328613</v>
      </c>
      <c r="AJ21" s="6">
        <v>165.5</v>
      </c>
      <c r="AK21" s="8">
        <v>5.6700000762939453</v>
      </c>
      <c r="AL21" s="6"/>
      <c r="AM21" s="8"/>
      <c r="AN21" s="6">
        <v>167</v>
      </c>
      <c r="AO21" s="8">
        <v>5.4699997901916504</v>
      </c>
      <c r="AP21" s="6">
        <v>167</v>
      </c>
      <c r="AQ21" s="8">
        <v>6.3289999961853027</v>
      </c>
      <c r="AR21" s="6">
        <v>167</v>
      </c>
      <c r="AS21" s="8">
        <v>6.5729999542236328</v>
      </c>
      <c r="AT21" s="6">
        <v>167</v>
      </c>
      <c r="AU21" s="8">
        <v>6.5749998092651367</v>
      </c>
      <c r="AV21" s="6"/>
      <c r="AW21" s="8"/>
      <c r="AX21" s="6">
        <v>167</v>
      </c>
      <c r="AY21" s="8">
        <v>6.4860000610351562</v>
      </c>
      <c r="AZ21" s="6">
        <v>167</v>
      </c>
      <c r="BA21" s="8">
        <v>6.9629998207092285</v>
      </c>
      <c r="BB21" s="6">
        <v>167</v>
      </c>
      <c r="BC21" s="8">
        <v>7.2199997901916504</v>
      </c>
      <c r="BD21" s="6">
        <v>167</v>
      </c>
      <c r="BE21" s="8">
        <v>7.2220001220703125</v>
      </c>
      <c r="BF21" s="6"/>
      <c r="BG21" s="8"/>
      <c r="BH21" s="6">
        <v>167</v>
      </c>
      <c r="BI21" s="8">
        <v>7.1479997634887695</v>
      </c>
      <c r="BJ21" s="6">
        <v>165</v>
      </c>
      <c r="BK21" s="8">
        <v>7.5409998893737793</v>
      </c>
      <c r="BL21" s="6">
        <v>165</v>
      </c>
      <c r="BM21" s="8">
        <v>7.8720002174377441</v>
      </c>
      <c r="BN21" s="6">
        <v>165</v>
      </c>
      <c r="BO21" s="8">
        <v>7.875999927520752</v>
      </c>
      <c r="BP21" s="6"/>
      <c r="BQ21" s="8"/>
      <c r="BR21" s="6">
        <v>165</v>
      </c>
      <c r="BS21" s="8">
        <v>7.7529997825622559</v>
      </c>
    </row>
    <row r="22" spans="1:71" x14ac:dyDescent="0.2">
      <c r="A22" s="67">
        <f t="shared" si="0"/>
        <v>18</v>
      </c>
      <c r="B22" s="6">
        <v>165</v>
      </c>
      <c r="C22" s="8">
        <v>2.8320000171661377</v>
      </c>
      <c r="D22" s="6">
        <v>165</v>
      </c>
      <c r="E22" s="8">
        <v>3.0299999713897705</v>
      </c>
      <c r="F22" s="6">
        <v>165</v>
      </c>
      <c r="G22" s="8">
        <v>3.0269999504089355</v>
      </c>
      <c r="H22" s="6"/>
      <c r="I22" s="8"/>
      <c r="J22" s="6">
        <v>166</v>
      </c>
      <c r="K22" s="8">
        <v>2.9089999198913574</v>
      </c>
      <c r="L22" s="6">
        <v>165.39999389648437</v>
      </c>
      <c r="M22" s="8">
        <v>3.7400000095367432</v>
      </c>
      <c r="N22" s="6">
        <v>165</v>
      </c>
      <c r="O22" s="8">
        <v>3.9920001029968262</v>
      </c>
      <c r="P22" s="6">
        <v>165</v>
      </c>
      <c r="Q22" s="8">
        <v>3.9890000820159912</v>
      </c>
      <c r="R22" s="6"/>
      <c r="S22" s="8"/>
      <c r="T22" s="6">
        <v>166</v>
      </c>
      <c r="U22" s="8">
        <v>3.8459999561309814</v>
      </c>
      <c r="V22" s="6">
        <v>166</v>
      </c>
      <c r="W22" s="8">
        <v>4.570000171661377</v>
      </c>
      <c r="X22" s="6">
        <v>165</v>
      </c>
      <c r="Y22" s="8">
        <v>4.879000186920166</v>
      </c>
      <c r="Z22" s="6">
        <v>165</v>
      </c>
      <c r="AA22" s="8">
        <v>4.879000186920166</v>
      </c>
      <c r="AB22" s="6"/>
      <c r="AC22" s="8"/>
      <c r="AD22" s="6">
        <v>166</v>
      </c>
      <c r="AE22" s="8">
        <v>4.7020001411437988</v>
      </c>
      <c r="AF22" s="6">
        <v>166</v>
      </c>
      <c r="AG22" s="8">
        <v>5.3010001182556152</v>
      </c>
      <c r="AH22" s="6">
        <v>165.69999694824219</v>
      </c>
      <c r="AI22" s="8">
        <v>5.6609997749328613</v>
      </c>
      <c r="AJ22" s="6">
        <v>165.5</v>
      </c>
      <c r="AK22" s="8">
        <v>5.6700000762939453</v>
      </c>
      <c r="AL22" s="6"/>
      <c r="AM22" s="8"/>
      <c r="AN22" s="6">
        <v>166</v>
      </c>
      <c r="AO22" s="8">
        <v>5.4660000801086426</v>
      </c>
      <c r="AP22" s="6">
        <v>166</v>
      </c>
      <c r="AQ22" s="8">
        <v>6.3410000801086426</v>
      </c>
      <c r="AR22" s="6">
        <v>166</v>
      </c>
      <c r="AS22" s="8">
        <v>6.5879998207092285</v>
      </c>
      <c r="AT22" s="6">
        <v>166</v>
      </c>
      <c r="AU22" s="8">
        <v>6.5900001525878906</v>
      </c>
      <c r="AV22" s="6"/>
      <c r="AW22" s="8"/>
      <c r="AX22" s="6">
        <v>166</v>
      </c>
      <c r="AY22" s="8">
        <v>6.4819998741149902</v>
      </c>
      <c r="AZ22" s="6">
        <v>166</v>
      </c>
      <c r="BA22" s="8">
        <v>6.9739999771118164</v>
      </c>
      <c r="BB22" s="6">
        <v>166</v>
      </c>
      <c r="BC22" s="8">
        <v>7.2340002059936523</v>
      </c>
      <c r="BD22" s="6">
        <v>166</v>
      </c>
      <c r="BE22" s="8">
        <v>7.2369999885559082</v>
      </c>
      <c r="BF22" s="6"/>
      <c r="BG22" s="8"/>
      <c r="BH22" s="6">
        <v>166</v>
      </c>
      <c r="BI22" s="8">
        <v>7.1449999809265137</v>
      </c>
      <c r="BJ22" s="6">
        <v>164</v>
      </c>
      <c r="BK22" s="8">
        <v>7.5529999732971191</v>
      </c>
      <c r="BL22" s="6">
        <v>164</v>
      </c>
      <c r="BM22" s="8">
        <v>7.8899998664855957</v>
      </c>
      <c r="BN22" s="6">
        <v>164</v>
      </c>
      <c r="BO22" s="8">
        <v>7.8940000534057617</v>
      </c>
      <c r="BP22" s="6"/>
      <c r="BQ22" s="8"/>
      <c r="BR22" s="6">
        <v>164</v>
      </c>
      <c r="BS22" s="8">
        <v>7.745999813079834</v>
      </c>
    </row>
    <row r="23" spans="1:71" x14ac:dyDescent="0.2">
      <c r="A23" s="67">
        <f t="shared" si="0"/>
        <v>19</v>
      </c>
      <c r="B23" s="6">
        <v>164.39999389648437</v>
      </c>
      <c r="C23" s="8">
        <v>2.8399999141693115</v>
      </c>
      <c r="D23" s="6">
        <v>164</v>
      </c>
      <c r="E23" s="8">
        <v>3.0510001182556152</v>
      </c>
      <c r="F23" s="6">
        <v>164</v>
      </c>
      <c r="G23" s="8">
        <v>3.0490000247955322</v>
      </c>
      <c r="H23" s="6"/>
      <c r="I23" s="8"/>
      <c r="J23" s="6">
        <v>165</v>
      </c>
      <c r="K23" s="8">
        <v>2.9100000858306885</v>
      </c>
      <c r="L23" s="6">
        <v>165</v>
      </c>
      <c r="M23" s="8">
        <v>3.7460000514984131</v>
      </c>
      <c r="N23" s="6">
        <v>164</v>
      </c>
      <c r="O23" s="8">
        <v>4.0180001258850098</v>
      </c>
      <c r="P23" s="6">
        <v>164</v>
      </c>
      <c r="Q23" s="8">
        <v>4.0149998664855957</v>
      </c>
      <c r="R23" s="6"/>
      <c r="S23" s="8"/>
      <c r="T23" s="6">
        <v>165</v>
      </c>
      <c r="U23" s="8">
        <v>3.8469998836517334</v>
      </c>
      <c r="V23" s="6">
        <v>165</v>
      </c>
      <c r="W23" s="8">
        <v>4.5879998207092285</v>
      </c>
      <c r="X23" s="6">
        <v>164</v>
      </c>
      <c r="Y23" s="8">
        <v>4.9060001373291016</v>
      </c>
      <c r="Z23" s="6">
        <v>164</v>
      </c>
      <c r="AA23" s="8">
        <v>4.9060001373291016</v>
      </c>
      <c r="AB23" s="6"/>
      <c r="AC23" s="8"/>
      <c r="AD23" s="6">
        <v>165</v>
      </c>
      <c r="AE23" s="8">
        <v>4.7020001411437988</v>
      </c>
      <c r="AF23" s="6">
        <v>165</v>
      </c>
      <c r="AG23" s="8">
        <v>5.3210000991821289</v>
      </c>
      <c r="AH23" s="6">
        <v>165</v>
      </c>
      <c r="AI23" s="8">
        <v>5.679999828338623</v>
      </c>
      <c r="AJ23" s="6">
        <v>165</v>
      </c>
      <c r="AK23" s="8">
        <v>5.6830000877380371</v>
      </c>
      <c r="AL23" s="6"/>
      <c r="AM23" s="8"/>
      <c r="AN23" s="6">
        <v>165</v>
      </c>
      <c r="AO23" s="8">
        <v>5.4650001525878906</v>
      </c>
      <c r="AP23" s="6">
        <v>165</v>
      </c>
      <c r="AQ23" s="8">
        <v>6.3540000915527344</v>
      </c>
      <c r="AR23" s="6">
        <v>165</v>
      </c>
      <c r="AS23" s="8">
        <v>6.6030001640319824</v>
      </c>
      <c r="AT23" s="6">
        <v>165</v>
      </c>
      <c r="AU23" s="8">
        <v>6.6059999465942383</v>
      </c>
      <c r="AV23" s="6"/>
      <c r="AW23" s="8"/>
      <c r="AX23" s="6">
        <v>165</v>
      </c>
      <c r="AY23" s="8">
        <v>6.4790000915527344</v>
      </c>
      <c r="AZ23" s="6">
        <v>165</v>
      </c>
      <c r="BA23" s="8">
        <v>6.9850001335144043</v>
      </c>
      <c r="BB23" s="6">
        <v>165</v>
      </c>
      <c r="BC23" s="8">
        <v>7.249000072479248</v>
      </c>
      <c r="BD23" s="6">
        <v>165</v>
      </c>
      <c r="BE23" s="8">
        <v>7.2519998550415039</v>
      </c>
      <c r="BF23" s="6"/>
      <c r="BG23" s="8"/>
      <c r="BH23" s="6">
        <v>165</v>
      </c>
      <c r="BI23" s="8">
        <v>7.1399998664855957</v>
      </c>
      <c r="BJ23" s="6">
        <v>163</v>
      </c>
      <c r="BK23" s="8">
        <v>7.565000057220459</v>
      </c>
      <c r="BL23" s="6">
        <v>163</v>
      </c>
      <c r="BM23" s="8">
        <v>7.9089999198913574</v>
      </c>
      <c r="BN23" s="6">
        <v>163</v>
      </c>
      <c r="BO23" s="8">
        <v>7.9130001068115234</v>
      </c>
      <c r="BP23" s="6"/>
      <c r="BQ23" s="8"/>
      <c r="BR23" s="6">
        <v>163</v>
      </c>
      <c r="BS23" s="8">
        <v>7.7389998435974121</v>
      </c>
    </row>
    <row r="24" spans="1:71" x14ac:dyDescent="0.2">
      <c r="A24" s="67">
        <f t="shared" si="0"/>
        <v>20</v>
      </c>
      <c r="B24" s="6">
        <v>164.39999389648437</v>
      </c>
      <c r="C24" s="8">
        <v>2.8399999141693115</v>
      </c>
      <c r="D24" s="6">
        <v>163</v>
      </c>
      <c r="E24" s="8">
        <v>3.0729999542236328</v>
      </c>
      <c r="F24" s="6">
        <v>163</v>
      </c>
      <c r="G24" s="8">
        <v>3.0710000991821289</v>
      </c>
      <c r="H24" s="6"/>
      <c r="I24" s="8"/>
      <c r="J24" s="6">
        <v>165</v>
      </c>
      <c r="K24" s="8">
        <v>2.9100000858306885</v>
      </c>
      <c r="L24" s="6">
        <v>165</v>
      </c>
      <c r="M24" s="8">
        <v>3.7460000514984131</v>
      </c>
      <c r="N24" s="6">
        <v>163</v>
      </c>
      <c r="O24" s="8">
        <v>4.0450000762939453</v>
      </c>
      <c r="P24" s="6">
        <v>163</v>
      </c>
      <c r="Q24" s="8">
        <v>4.0419998168945313</v>
      </c>
      <c r="R24" s="6"/>
      <c r="S24" s="8"/>
      <c r="T24" s="6">
        <v>165</v>
      </c>
      <c r="U24" s="8">
        <v>3.8469998836517334</v>
      </c>
      <c r="V24" s="6">
        <v>165</v>
      </c>
      <c r="W24" s="8">
        <v>4.5879998207092285</v>
      </c>
      <c r="X24" s="6">
        <v>163</v>
      </c>
      <c r="Y24" s="8">
        <v>4.9340000152587891</v>
      </c>
      <c r="Z24" s="6">
        <v>163</v>
      </c>
      <c r="AA24" s="8">
        <v>4.934999942779541</v>
      </c>
      <c r="AB24" s="6"/>
      <c r="AC24" s="8"/>
      <c r="AD24" s="6">
        <v>165</v>
      </c>
      <c r="AE24" s="8">
        <v>4.7020001411437988</v>
      </c>
      <c r="AF24" s="6">
        <v>165</v>
      </c>
      <c r="AG24" s="8">
        <v>5.3210000991821289</v>
      </c>
      <c r="AH24" s="6">
        <v>165</v>
      </c>
      <c r="AI24" s="8">
        <v>5.679999828338623</v>
      </c>
      <c r="AJ24" s="6">
        <v>165</v>
      </c>
      <c r="AK24" s="8">
        <v>5.6830000877380371</v>
      </c>
      <c r="AL24" s="6"/>
      <c r="AM24" s="8"/>
      <c r="AN24" s="6">
        <v>165</v>
      </c>
      <c r="AO24" s="8">
        <v>5.4650001525878906</v>
      </c>
      <c r="AP24" s="6">
        <v>165</v>
      </c>
      <c r="AQ24" s="8">
        <v>6.3540000915527344</v>
      </c>
      <c r="AR24" s="6">
        <v>165</v>
      </c>
      <c r="AS24" s="8">
        <v>6.6030001640319824</v>
      </c>
      <c r="AT24" s="6">
        <v>165</v>
      </c>
      <c r="AU24" s="8">
        <v>6.6059999465942383</v>
      </c>
      <c r="AV24" s="6"/>
      <c r="AW24" s="8"/>
      <c r="AX24" s="6">
        <v>165</v>
      </c>
      <c r="AY24" s="8">
        <v>6.4790000915527344</v>
      </c>
      <c r="AZ24" s="6">
        <v>165</v>
      </c>
      <c r="BA24" s="8">
        <v>6.9850001335144043</v>
      </c>
      <c r="BB24" s="6">
        <v>165</v>
      </c>
      <c r="BC24" s="8">
        <v>7.249000072479248</v>
      </c>
      <c r="BD24" s="6">
        <v>165</v>
      </c>
      <c r="BE24" s="8">
        <v>7.2519998550415039</v>
      </c>
      <c r="BF24" s="6"/>
      <c r="BG24" s="8"/>
      <c r="BH24" s="6">
        <v>165</v>
      </c>
      <c r="BI24" s="8">
        <v>7.1399998664855957</v>
      </c>
      <c r="BJ24" s="6">
        <v>162</v>
      </c>
      <c r="BK24" s="8">
        <v>7.5770001411437988</v>
      </c>
      <c r="BL24" s="6">
        <v>162</v>
      </c>
      <c r="BM24" s="8">
        <v>7.9279999732971191</v>
      </c>
      <c r="BN24" s="6">
        <v>162</v>
      </c>
      <c r="BO24" s="8">
        <v>7.9320001602172852</v>
      </c>
      <c r="BP24" s="6"/>
      <c r="BQ24" s="8"/>
      <c r="BR24" s="6">
        <v>162</v>
      </c>
      <c r="BS24" s="8">
        <v>7.7319998741149902</v>
      </c>
    </row>
    <row r="25" spans="1:71" x14ac:dyDescent="0.2">
      <c r="A25" s="67">
        <f t="shared" si="0"/>
        <v>21</v>
      </c>
      <c r="B25" s="6">
        <v>164</v>
      </c>
      <c r="C25" s="8">
        <v>2.8459999561309814</v>
      </c>
      <c r="D25" s="6">
        <v>162</v>
      </c>
      <c r="E25" s="8">
        <v>3.0969998836517334</v>
      </c>
      <c r="F25" s="6">
        <v>162</v>
      </c>
      <c r="G25" s="8">
        <v>3.0940001010894775</v>
      </c>
      <c r="H25" s="6"/>
      <c r="I25" s="8"/>
      <c r="J25" s="6">
        <v>164</v>
      </c>
      <c r="K25" s="8">
        <v>2.9140000343322754</v>
      </c>
      <c r="L25" s="6">
        <v>164</v>
      </c>
      <c r="M25" s="8">
        <v>3.7639999389648438</v>
      </c>
      <c r="N25" s="6">
        <v>162</v>
      </c>
      <c r="O25" s="8">
        <v>4.0729999542236328</v>
      </c>
      <c r="P25" s="6">
        <v>162</v>
      </c>
      <c r="Q25" s="8">
        <v>4.070000171661377</v>
      </c>
      <c r="R25" s="6"/>
      <c r="S25" s="8"/>
      <c r="T25" s="6">
        <v>164</v>
      </c>
      <c r="U25" s="8">
        <v>3.8510000705718994</v>
      </c>
      <c r="V25" s="6">
        <v>164</v>
      </c>
      <c r="W25" s="8">
        <v>4.6059999465942383</v>
      </c>
      <c r="X25" s="6">
        <v>162</v>
      </c>
      <c r="Y25" s="8">
        <v>4.9640002250671387</v>
      </c>
      <c r="Z25" s="6">
        <v>162</v>
      </c>
      <c r="AA25" s="8">
        <v>4.9650001525878906</v>
      </c>
      <c r="AB25" s="6"/>
      <c r="AC25" s="8"/>
      <c r="AD25" s="6">
        <v>164</v>
      </c>
      <c r="AE25" s="8">
        <v>4.7049999237060547</v>
      </c>
      <c r="AF25" s="6">
        <v>164</v>
      </c>
      <c r="AG25" s="8">
        <v>5.3410000801086426</v>
      </c>
      <c r="AH25" s="6">
        <v>164</v>
      </c>
      <c r="AI25" s="8">
        <v>5.7059998512268066</v>
      </c>
      <c r="AJ25" s="6">
        <v>164</v>
      </c>
      <c r="AK25" s="8">
        <v>5.7090001106262207</v>
      </c>
      <c r="AL25" s="6"/>
      <c r="AM25" s="8"/>
      <c r="AN25" s="6">
        <v>164</v>
      </c>
      <c r="AO25" s="8">
        <v>5.4660000801086426</v>
      </c>
      <c r="AP25" s="6">
        <v>164</v>
      </c>
      <c r="AQ25" s="8">
        <v>6.3660001754760742</v>
      </c>
      <c r="AR25" s="6">
        <v>164</v>
      </c>
      <c r="AS25" s="8">
        <v>6.6189999580383301</v>
      </c>
      <c r="AT25" s="6">
        <v>164</v>
      </c>
      <c r="AU25" s="8">
        <v>6.6220002174377441</v>
      </c>
      <c r="AV25" s="6"/>
      <c r="AW25" s="8"/>
      <c r="AX25" s="6">
        <v>164</v>
      </c>
      <c r="AY25" s="8">
        <v>6.4749999046325684</v>
      </c>
      <c r="AZ25" s="6">
        <v>164</v>
      </c>
      <c r="BA25" s="8">
        <v>6.995999813079834</v>
      </c>
      <c r="BB25" s="6">
        <v>164</v>
      </c>
      <c r="BC25" s="8">
        <v>7.2639999389648437</v>
      </c>
      <c r="BD25" s="6">
        <v>164</v>
      </c>
      <c r="BE25" s="8">
        <v>7.2670001983642578</v>
      </c>
      <c r="BF25" s="6"/>
      <c r="BG25" s="8"/>
      <c r="BH25" s="6">
        <v>164</v>
      </c>
      <c r="BI25" s="8">
        <v>7.1350002288818359</v>
      </c>
      <c r="BJ25" s="6">
        <v>161</v>
      </c>
      <c r="BK25" s="8">
        <v>7.5879998207092285</v>
      </c>
      <c r="BL25" s="6">
        <v>161</v>
      </c>
      <c r="BM25" s="8">
        <v>7.9470000267028809</v>
      </c>
      <c r="BN25" s="6">
        <v>161</v>
      </c>
      <c r="BO25" s="8">
        <v>7.9520001411437988</v>
      </c>
      <c r="BP25" s="6"/>
      <c r="BQ25" s="8"/>
      <c r="BR25" s="6">
        <v>161</v>
      </c>
      <c r="BS25" s="8">
        <v>7.7270002365112305</v>
      </c>
    </row>
    <row r="26" spans="1:71" x14ac:dyDescent="0.2">
      <c r="A26" s="67">
        <f t="shared" si="0"/>
        <v>22</v>
      </c>
      <c r="B26" s="6">
        <v>163</v>
      </c>
      <c r="C26" s="8">
        <v>2.8599998950958252</v>
      </c>
      <c r="D26" s="6">
        <v>161</v>
      </c>
      <c r="E26" s="8">
        <v>3.1210000514984131</v>
      </c>
      <c r="F26" s="6">
        <v>161</v>
      </c>
      <c r="G26" s="8">
        <v>3.1180000305175781</v>
      </c>
      <c r="H26" s="6"/>
      <c r="I26" s="8"/>
      <c r="J26" s="6">
        <v>163</v>
      </c>
      <c r="K26" s="8">
        <v>2.9210000038146973</v>
      </c>
      <c r="L26" s="6">
        <v>163</v>
      </c>
      <c r="M26" s="8">
        <v>3.7809998989105225</v>
      </c>
      <c r="N26" s="6">
        <v>161</v>
      </c>
      <c r="O26" s="8">
        <v>4.1020002365112305</v>
      </c>
      <c r="P26" s="6">
        <v>161</v>
      </c>
      <c r="Q26" s="8">
        <v>4.0989999771118164</v>
      </c>
      <c r="R26" s="6"/>
      <c r="S26" s="8"/>
      <c r="T26" s="6">
        <v>163</v>
      </c>
      <c r="U26" s="8">
        <v>3.8580000400543213</v>
      </c>
      <c r="V26" s="6">
        <v>163</v>
      </c>
      <c r="W26" s="8">
        <v>4.624000072479248</v>
      </c>
      <c r="X26" s="6">
        <v>161</v>
      </c>
      <c r="Y26" s="8">
        <v>4.995999813079834</v>
      </c>
      <c r="Z26" s="6">
        <v>161</v>
      </c>
      <c r="AA26" s="8">
        <v>4.9970002174377441</v>
      </c>
      <c r="AB26" s="6"/>
      <c r="AC26" s="8"/>
      <c r="AD26" s="6">
        <v>163</v>
      </c>
      <c r="AE26" s="8">
        <v>4.7119998931884766</v>
      </c>
      <c r="AF26" s="6">
        <v>163</v>
      </c>
      <c r="AG26" s="8">
        <v>5.3619999885559082</v>
      </c>
      <c r="AH26" s="6">
        <v>163</v>
      </c>
      <c r="AI26" s="8">
        <v>5.7319998741149902</v>
      </c>
      <c r="AJ26" s="6">
        <v>163</v>
      </c>
      <c r="AK26" s="8">
        <v>5.7360000610351562</v>
      </c>
      <c r="AL26" s="6"/>
      <c r="AM26" s="8"/>
      <c r="AN26" s="6">
        <v>163</v>
      </c>
      <c r="AO26" s="8">
        <v>5.4699997901916504</v>
      </c>
      <c r="AP26" s="6">
        <v>163</v>
      </c>
      <c r="AQ26" s="8">
        <v>6.3779997825622559</v>
      </c>
      <c r="AR26" s="6">
        <v>163</v>
      </c>
      <c r="AS26" s="8">
        <v>6.6360001564025879</v>
      </c>
      <c r="AT26" s="6">
        <v>163</v>
      </c>
      <c r="AU26" s="8">
        <v>6.6389999389648437</v>
      </c>
      <c r="AV26" s="6"/>
      <c r="AW26" s="8"/>
      <c r="AX26" s="6">
        <v>163</v>
      </c>
      <c r="AY26" s="8">
        <v>6.4739999771118164</v>
      </c>
      <c r="AZ26" s="6">
        <v>163</v>
      </c>
      <c r="BA26" s="8">
        <v>7.0069999694824219</v>
      </c>
      <c r="BB26" s="6">
        <v>163</v>
      </c>
      <c r="BC26" s="8">
        <v>7.2800002098083496</v>
      </c>
      <c r="BD26" s="6">
        <v>163</v>
      </c>
      <c r="BE26" s="8">
        <v>7.2829999923706055</v>
      </c>
      <c r="BF26" s="6"/>
      <c r="BG26" s="8"/>
      <c r="BH26" s="6">
        <v>163</v>
      </c>
      <c r="BI26" s="8">
        <v>7.130000114440918</v>
      </c>
      <c r="BJ26" s="6">
        <v>160</v>
      </c>
      <c r="BK26" s="8">
        <v>7.5999999046325684</v>
      </c>
      <c r="BL26" s="6">
        <v>160</v>
      </c>
      <c r="BM26" s="8">
        <v>7.9679999351501465</v>
      </c>
      <c r="BN26" s="6">
        <v>160</v>
      </c>
      <c r="BO26" s="8">
        <v>7.9730000495910645</v>
      </c>
      <c r="BP26" s="6"/>
      <c r="BQ26" s="8"/>
      <c r="BR26" s="6">
        <v>160</v>
      </c>
      <c r="BS26" s="8">
        <v>7.7230000495910645</v>
      </c>
    </row>
    <row r="27" spans="1:71" x14ac:dyDescent="0.2">
      <c r="A27" s="67">
        <f t="shared" si="0"/>
        <v>23</v>
      </c>
      <c r="B27" s="6">
        <v>162</v>
      </c>
      <c r="C27" s="8">
        <v>2.874000072479248</v>
      </c>
      <c r="D27" s="6">
        <v>160</v>
      </c>
      <c r="E27" s="8">
        <v>3.1459999084472656</v>
      </c>
      <c r="F27" s="6">
        <v>160</v>
      </c>
      <c r="G27" s="8">
        <v>3.1440000534057617</v>
      </c>
      <c r="H27" s="6"/>
      <c r="I27" s="8"/>
      <c r="J27" s="6">
        <v>162</v>
      </c>
      <c r="K27" s="8">
        <v>2.9270000457763672</v>
      </c>
      <c r="L27" s="6">
        <v>162</v>
      </c>
      <c r="M27" s="8">
        <v>3.7980000972747803</v>
      </c>
      <c r="N27" s="6">
        <v>160</v>
      </c>
      <c r="O27" s="8">
        <v>4.1329998970031738</v>
      </c>
      <c r="P27" s="6">
        <v>160</v>
      </c>
      <c r="Q27" s="8">
        <v>4.130000114440918</v>
      </c>
      <c r="R27" s="6"/>
      <c r="S27" s="8"/>
      <c r="T27" s="6">
        <v>162</v>
      </c>
      <c r="U27" s="8">
        <v>3.8670001029968262</v>
      </c>
      <c r="V27" s="6">
        <v>162</v>
      </c>
      <c r="W27" s="8">
        <v>4.6420001983642578</v>
      </c>
      <c r="X27" s="6">
        <v>160</v>
      </c>
      <c r="Y27" s="8">
        <v>5.0289998054504395</v>
      </c>
      <c r="Z27" s="6">
        <v>160</v>
      </c>
      <c r="AA27" s="8">
        <v>5.0300002098083496</v>
      </c>
      <c r="AB27" s="6"/>
      <c r="AC27" s="8"/>
      <c r="AD27" s="6">
        <v>162</v>
      </c>
      <c r="AE27" s="8">
        <v>4.7199997901916504</v>
      </c>
      <c r="AF27" s="6">
        <v>162</v>
      </c>
      <c r="AG27" s="8">
        <v>5.3819999694824219</v>
      </c>
      <c r="AH27" s="6">
        <v>162</v>
      </c>
      <c r="AI27" s="8">
        <v>5.7589998245239258</v>
      </c>
      <c r="AJ27" s="6">
        <v>162</v>
      </c>
      <c r="AK27" s="8">
        <v>5.7630000114440918</v>
      </c>
      <c r="AL27" s="6"/>
      <c r="AM27" s="8"/>
      <c r="AN27" s="6">
        <v>162</v>
      </c>
      <c r="AO27" s="8">
        <v>5.4780001640319824</v>
      </c>
      <c r="AP27" s="6">
        <v>162</v>
      </c>
      <c r="AQ27" s="8">
        <v>6.3899998664855957</v>
      </c>
      <c r="AR27" s="6">
        <v>162</v>
      </c>
      <c r="AS27" s="8">
        <v>6.6519999504089355</v>
      </c>
      <c r="AT27" s="6">
        <v>162</v>
      </c>
      <c r="AU27" s="8">
        <v>6.6560001373291016</v>
      </c>
      <c r="AV27" s="6"/>
      <c r="AW27" s="8"/>
      <c r="AX27" s="6">
        <v>162</v>
      </c>
      <c r="AY27" s="8">
        <v>6.4739999771118164</v>
      </c>
      <c r="AZ27" s="6">
        <v>162</v>
      </c>
      <c r="BA27" s="8">
        <v>7.0180001258850098</v>
      </c>
      <c r="BB27" s="6">
        <v>162</v>
      </c>
      <c r="BC27" s="8">
        <v>7.2960000038146973</v>
      </c>
      <c r="BD27" s="6">
        <v>162</v>
      </c>
      <c r="BE27" s="8">
        <v>7.2989997863769531</v>
      </c>
      <c r="BF27" s="6"/>
      <c r="BG27" s="8"/>
      <c r="BH27" s="6">
        <v>162</v>
      </c>
      <c r="BI27" s="8">
        <v>7.125999927520752</v>
      </c>
      <c r="BJ27" s="6">
        <v>159</v>
      </c>
      <c r="BK27" s="8">
        <v>7.6110000610351562</v>
      </c>
      <c r="BL27" s="6">
        <v>159</v>
      </c>
      <c r="BM27" s="8">
        <v>7.9879999160766602</v>
      </c>
      <c r="BN27" s="6">
        <v>159</v>
      </c>
      <c r="BO27" s="8">
        <v>7.9939999580383301</v>
      </c>
      <c r="BP27" s="6"/>
      <c r="BQ27" s="8"/>
      <c r="BR27" s="6">
        <v>159</v>
      </c>
      <c r="BS27" s="8">
        <v>7.7210001945495605</v>
      </c>
    </row>
    <row r="28" spans="1:71" x14ac:dyDescent="0.2">
      <c r="A28" s="67">
        <f t="shared" si="0"/>
        <v>24</v>
      </c>
      <c r="B28" s="6">
        <v>161</v>
      </c>
      <c r="C28" s="8">
        <v>2.8880000114440918</v>
      </c>
      <c r="D28" s="6">
        <v>159</v>
      </c>
      <c r="E28" s="8">
        <v>3.1730000972747803</v>
      </c>
      <c r="F28" s="6">
        <v>159</v>
      </c>
      <c r="G28" s="8">
        <v>3.1700000762939453</v>
      </c>
      <c r="H28" s="6"/>
      <c r="I28" s="8"/>
      <c r="J28" s="6">
        <v>161</v>
      </c>
      <c r="K28" s="8">
        <v>2.9319999217987061</v>
      </c>
      <c r="L28" s="6">
        <v>161</v>
      </c>
      <c r="M28" s="8">
        <v>3.8159999847412109</v>
      </c>
      <c r="N28" s="6">
        <v>159</v>
      </c>
      <c r="O28" s="8">
        <v>4.1640000343322754</v>
      </c>
      <c r="P28" s="6">
        <v>159</v>
      </c>
      <c r="Q28" s="8">
        <v>4.1609997749328613</v>
      </c>
      <c r="R28" s="6"/>
      <c r="S28" s="8"/>
      <c r="T28" s="6">
        <v>161</v>
      </c>
      <c r="U28" s="8">
        <v>3.872999906539917</v>
      </c>
      <c r="V28" s="6">
        <v>161</v>
      </c>
      <c r="W28" s="8">
        <v>4.6609997749328613</v>
      </c>
      <c r="X28" s="6">
        <v>159</v>
      </c>
      <c r="Y28" s="8">
        <v>5.0630002021789551</v>
      </c>
      <c r="Z28" s="6">
        <v>159</v>
      </c>
      <c r="AA28" s="8">
        <v>5.065000057220459</v>
      </c>
      <c r="AB28" s="6"/>
      <c r="AC28" s="8"/>
      <c r="AD28" s="6">
        <v>161</v>
      </c>
      <c r="AE28" s="8">
        <v>4.7280001640319824</v>
      </c>
      <c r="AF28" s="6">
        <v>161</v>
      </c>
      <c r="AG28" s="8">
        <v>5.4019999504089355</v>
      </c>
      <c r="AH28" s="6">
        <v>161</v>
      </c>
      <c r="AI28" s="8">
        <v>5.7859997749328613</v>
      </c>
      <c r="AJ28" s="6">
        <v>161</v>
      </c>
      <c r="AK28" s="8">
        <v>5.7909998893737793</v>
      </c>
      <c r="AL28" s="6"/>
      <c r="AM28" s="8"/>
      <c r="AN28" s="6">
        <v>161</v>
      </c>
      <c r="AO28" s="8">
        <v>5.4869999885559082</v>
      </c>
      <c r="AP28" s="6">
        <v>161</v>
      </c>
      <c r="AQ28" s="8">
        <v>6.4019999504089355</v>
      </c>
      <c r="AR28" s="6">
        <v>161</v>
      </c>
      <c r="AS28" s="8">
        <v>6.6700000762939453</v>
      </c>
      <c r="AT28" s="6">
        <v>161</v>
      </c>
      <c r="AU28" s="8">
        <v>6.6729998588562012</v>
      </c>
      <c r="AV28" s="6"/>
      <c r="AW28" s="8"/>
      <c r="AX28" s="6">
        <v>161</v>
      </c>
      <c r="AY28" s="8">
        <v>6.4759998321533203</v>
      </c>
      <c r="AZ28" s="6">
        <v>161</v>
      </c>
      <c r="BA28" s="8">
        <v>7.0279998779296875</v>
      </c>
      <c r="BB28" s="6">
        <v>161</v>
      </c>
      <c r="BC28" s="8">
        <v>7.3119997978210449</v>
      </c>
      <c r="BD28" s="6">
        <v>161</v>
      </c>
      <c r="BE28" s="8">
        <v>7.3159999847412109</v>
      </c>
      <c r="BF28" s="6"/>
      <c r="BG28" s="8"/>
      <c r="BH28" s="6">
        <v>161</v>
      </c>
      <c r="BI28" s="8">
        <v>7.124000072479248</v>
      </c>
      <c r="BJ28" s="6">
        <v>158</v>
      </c>
      <c r="BK28" s="8">
        <v>7.620999813079834</v>
      </c>
      <c r="BL28" s="6">
        <v>158</v>
      </c>
      <c r="BM28" s="8">
        <v>8.0100002288818359</v>
      </c>
      <c r="BN28" s="6">
        <v>158</v>
      </c>
      <c r="BO28" s="8">
        <v>8.0159997940063477</v>
      </c>
      <c r="BP28" s="6"/>
      <c r="BQ28" s="8"/>
      <c r="BR28" s="6">
        <v>158</v>
      </c>
      <c r="BS28" s="8">
        <v>7.7220001220703125</v>
      </c>
    </row>
    <row r="29" spans="1:71" x14ac:dyDescent="0.2">
      <c r="A29" s="67">
        <f t="shared" si="0"/>
        <v>25</v>
      </c>
      <c r="B29" s="6">
        <v>160</v>
      </c>
      <c r="C29" s="8">
        <v>2.9019999504089355</v>
      </c>
      <c r="D29" s="6">
        <v>158</v>
      </c>
      <c r="E29" s="8">
        <v>3.2000000476837158</v>
      </c>
      <c r="F29" s="6">
        <v>158</v>
      </c>
      <c r="G29" s="8">
        <v>3.1979999542236328</v>
      </c>
      <c r="H29" s="6"/>
      <c r="I29" s="8"/>
      <c r="J29" s="6">
        <v>160</v>
      </c>
      <c r="K29" s="8">
        <v>2.9330000877380371</v>
      </c>
      <c r="L29" s="6">
        <v>160</v>
      </c>
      <c r="M29" s="8">
        <v>3.8340001106262207</v>
      </c>
      <c r="N29" s="6">
        <v>158</v>
      </c>
      <c r="O29" s="8">
        <v>4.1970000267028809</v>
      </c>
      <c r="P29" s="6">
        <v>158</v>
      </c>
      <c r="Q29" s="8">
        <v>4.1939997673034668</v>
      </c>
      <c r="R29" s="6"/>
      <c r="S29" s="8"/>
      <c r="T29" s="6">
        <v>160</v>
      </c>
      <c r="U29" s="8">
        <v>3.875</v>
      </c>
      <c r="V29" s="6">
        <v>160</v>
      </c>
      <c r="W29" s="8">
        <v>4.6789999008178711</v>
      </c>
      <c r="X29" s="6">
        <v>158</v>
      </c>
      <c r="Y29" s="8">
        <v>5.0989999771118164</v>
      </c>
      <c r="Z29" s="6">
        <v>158</v>
      </c>
      <c r="AA29" s="8">
        <v>5.1009998321533203</v>
      </c>
      <c r="AB29" s="6"/>
      <c r="AC29" s="8"/>
      <c r="AD29" s="6">
        <v>160</v>
      </c>
      <c r="AE29" s="8">
        <v>4.7309999465942383</v>
      </c>
      <c r="AF29" s="6">
        <v>160</v>
      </c>
      <c r="AG29" s="8">
        <v>5.4219999313354492</v>
      </c>
      <c r="AH29" s="6">
        <v>160</v>
      </c>
      <c r="AI29" s="8">
        <v>5.814000129699707</v>
      </c>
      <c r="AJ29" s="6">
        <v>160</v>
      </c>
      <c r="AK29" s="8">
        <v>5.8179998397827148</v>
      </c>
      <c r="AL29" s="6"/>
      <c r="AM29" s="8"/>
      <c r="AN29" s="6">
        <v>160</v>
      </c>
      <c r="AO29" s="8">
        <v>5.4939999580383301</v>
      </c>
      <c r="AP29" s="6">
        <v>160</v>
      </c>
      <c r="AQ29" s="8">
        <v>6.4140000343322754</v>
      </c>
      <c r="AR29" s="6">
        <v>160</v>
      </c>
      <c r="AS29" s="8">
        <v>6.6869997978210449</v>
      </c>
      <c r="AT29" s="6">
        <v>160</v>
      </c>
      <c r="AU29" s="8">
        <v>6.6909999847412109</v>
      </c>
      <c r="AV29" s="6"/>
      <c r="AW29" s="8"/>
      <c r="AX29" s="6">
        <v>160</v>
      </c>
      <c r="AY29" s="8">
        <v>6.4809999465942383</v>
      </c>
      <c r="AZ29" s="6">
        <v>160</v>
      </c>
      <c r="BA29" s="8">
        <v>7.0390000343322754</v>
      </c>
      <c r="BB29" s="6">
        <v>160</v>
      </c>
      <c r="BC29" s="8">
        <v>7.3289999961853027</v>
      </c>
      <c r="BD29" s="6">
        <v>160</v>
      </c>
      <c r="BE29" s="8">
        <v>7.3330001831054687</v>
      </c>
      <c r="BF29" s="6"/>
      <c r="BG29" s="8"/>
      <c r="BH29" s="6">
        <v>160</v>
      </c>
      <c r="BI29" s="8">
        <v>7.124000072479248</v>
      </c>
      <c r="BJ29" s="6">
        <v>157</v>
      </c>
      <c r="BK29" s="8">
        <v>7.6319999694824219</v>
      </c>
      <c r="BL29" s="6">
        <v>157</v>
      </c>
      <c r="BM29" s="8">
        <v>8.0319995880126953</v>
      </c>
      <c r="BN29" s="6">
        <v>157</v>
      </c>
      <c r="BO29" s="8">
        <v>8.0380001068115234</v>
      </c>
      <c r="BP29" s="6"/>
      <c r="BQ29" s="8"/>
      <c r="BR29" s="6">
        <v>157</v>
      </c>
      <c r="BS29" s="8">
        <v>7.7249999046325684</v>
      </c>
    </row>
    <row r="30" spans="1:71" x14ac:dyDescent="0.2">
      <c r="A30" s="67">
        <f t="shared" si="0"/>
        <v>26</v>
      </c>
      <c r="B30" s="6">
        <v>159</v>
      </c>
      <c r="C30" s="8">
        <v>2.9170000553131104</v>
      </c>
      <c r="D30" s="6">
        <v>157</v>
      </c>
      <c r="E30" s="8">
        <v>3.2279999256134033</v>
      </c>
      <c r="F30" s="6">
        <v>157</v>
      </c>
      <c r="G30" s="8">
        <v>3.2260000705718994</v>
      </c>
      <c r="H30" s="6"/>
      <c r="I30" s="8"/>
      <c r="J30" s="6">
        <v>159</v>
      </c>
      <c r="K30" s="8">
        <v>2.9289999008178711</v>
      </c>
      <c r="L30" s="6">
        <v>159</v>
      </c>
      <c r="M30" s="8">
        <v>3.8510000705718994</v>
      </c>
      <c r="N30" s="6">
        <v>157</v>
      </c>
      <c r="O30" s="8">
        <v>4.2309999465942383</v>
      </c>
      <c r="P30" s="6">
        <v>157</v>
      </c>
      <c r="Q30" s="8">
        <v>4.2280001640319824</v>
      </c>
      <c r="R30" s="6"/>
      <c r="S30" s="8"/>
      <c r="T30" s="6">
        <v>159</v>
      </c>
      <c r="U30" s="8">
        <v>3.8710000514984131</v>
      </c>
      <c r="V30" s="6">
        <v>159</v>
      </c>
      <c r="W30" s="8">
        <v>4.6970000267028809</v>
      </c>
      <c r="X30" s="6">
        <v>157</v>
      </c>
      <c r="Y30" s="8">
        <v>5.1370000839233398</v>
      </c>
      <c r="Z30" s="6">
        <v>157</v>
      </c>
      <c r="AA30" s="8">
        <v>5.1389999389648437</v>
      </c>
      <c r="AB30" s="6"/>
      <c r="AC30" s="8"/>
      <c r="AD30" s="6">
        <v>159</v>
      </c>
      <c r="AE30" s="8">
        <v>4.7290000915527344</v>
      </c>
      <c r="AF30" s="6">
        <v>159</v>
      </c>
      <c r="AG30" s="8">
        <v>5.4419999122619629</v>
      </c>
      <c r="AH30" s="6">
        <v>159</v>
      </c>
      <c r="AI30" s="8">
        <v>5.8420000076293945</v>
      </c>
      <c r="AJ30" s="6">
        <v>159</v>
      </c>
      <c r="AK30" s="8">
        <v>5.8460001945495605</v>
      </c>
      <c r="AL30" s="6"/>
      <c r="AM30" s="8"/>
      <c r="AN30" s="6">
        <v>159</v>
      </c>
      <c r="AO30" s="8">
        <v>5.494999885559082</v>
      </c>
      <c r="AP30" s="6">
        <v>159</v>
      </c>
      <c r="AQ30" s="8">
        <v>6.4250001907348633</v>
      </c>
      <c r="AR30" s="6">
        <v>159</v>
      </c>
      <c r="AS30" s="8">
        <v>6.7049999237060547</v>
      </c>
      <c r="AT30" s="6">
        <v>159</v>
      </c>
      <c r="AU30" s="8">
        <v>6.7090001106262207</v>
      </c>
      <c r="AV30" s="6"/>
      <c r="AW30" s="8"/>
      <c r="AX30" s="6">
        <v>159</v>
      </c>
      <c r="AY30" s="8">
        <v>6.4850001335144043</v>
      </c>
      <c r="AZ30" s="6">
        <v>159</v>
      </c>
      <c r="BA30" s="8">
        <v>7.0489997863769531</v>
      </c>
      <c r="BB30" s="6">
        <v>159</v>
      </c>
      <c r="BC30" s="8">
        <v>7.3470001220703125</v>
      </c>
      <c r="BD30" s="6">
        <v>159</v>
      </c>
      <c r="BE30" s="8">
        <v>7.3509998321533203</v>
      </c>
      <c r="BF30" s="6"/>
      <c r="BG30" s="8"/>
      <c r="BH30" s="6">
        <v>159</v>
      </c>
      <c r="BI30" s="8">
        <v>7.125999927520752</v>
      </c>
      <c r="BJ30" s="6">
        <v>156</v>
      </c>
      <c r="BK30" s="8">
        <v>7.6420001983642578</v>
      </c>
      <c r="BL30" s="6">
        <v>156</v>
      </c>
      <c r="BM30" s="8">
        <v>8.0550003051757813</v>
      </c>
      <c r="BN30" s="6">
        <v>156</v>
      </c>
      <c r="BO30" s="8">
        <v>8.060999870300293</v>
      </c>
      <c r="BP30" s="6"/>
      <c r="BQ30" s="8"/>
      <c r="BR30" s="6">
        <v>156</v>
      </c>
      <c r="BS30" s="8">
        <v>7.7270002365112305</v>
      </c>
    </row>
    <row r="31" spans="1:71" x14ac:dyDescent="0.2">
      <c r="A31" s="67">
        <f t="shared" si="0"/>
        <v>27</v>
      </c>
      <c r="B31" s="6">
        <v>158</v>
      </c>
      <c r="C31" s="8">
        <v>2.9319999217987061</v>
      </c>
      <c r="D31" s="6">
        <v>156</v>
      </c>
      <c r="E31" s="8">
        <v>3.2579998970031738</v>
      </c>
      <c r="F31" s="6">
        <v>156</v>
      </c>
      <c r="G31" s="8">
        <v>3.2560000419616699</v>
      </c>
      <c r="H31" s="6"/>
      <c r="I31" s="8"/>
      <c r="J31" s="6">
        <v>158</v>
      </c>
      <c r="K31" s="8">
        <v>2.9219999313354492</v>
      </c>
      <c r="L31" s="6">
        <v>158</v>
      </c>
      <c r="M31" s="8">
        <v>3.869999885559082</v>
      </c>
      <c r="N31" s="6">
        <v>156</v>
      </c>
      <c r="O31" s="8">
        <v>4.2659997940063477</v>
      </c>
      <c r="P31" s="6">
        <v>156</v>
      </c>
      <c r="Q31" s="8">
        <v>4.2639999389648437</v>
      </c>
      <c r="R31" s="6"/>
      <c r="S31" s="8"/>
      <c r="T31" s="6">
        <v>158</v>
      </c>
      <c r="U31" s="8">
        <v>3.8619999885559082</v>
      </c>
      <c r="V31" s="6">
        <v>158</v>
      </c>
      <c r="W31" s="8">
        <v>4.7160000801086426</v>
      </c>
      <c r="X31" s="6">
        <v>156.5</v>
      </c>
      <c r="Y31" s="8">
        <v>5.1570000648498535</v>
      </c>
      <c r="Z31" s="6">
        <v>156</v>
      </c>
      <c r="AA31" s="8">
        <v>5.1789999008178711</v>
      </c>
      <c r="AB31" s="6"/>
      <c r="AC31" s="8"/>
      <c r="AD31" s="6">
        <v>158</v>
      </c>
      <c r="AE31" s="8">
        <v>4.7220001220703125</v>
      </c>
      <c r="AF31" s="6">
        <v>158</v>
      </c>
      <c r="AG31" s="8">
        <v>5.4619998931884766</v>
      </c>
      <c r="AH31" s="6">
        <v>158</v>
      </c>
      <c r="AI31" s="8">
        <v>5.869999885559082</v>
      </c>
      <c r="AJ31" s="6">
        <v>158</v>
      </c>
      <c r="AK31" s="8">
        <v>5.874000072479248</v>
      </c>
      <c r="AL31" s="6"/>
      <c r="AM31" s="8"/>
      <c r="AN31" s="6">
        <v>158</v>
      </c>
      <c r="AO31" s="8">
        <v>5.4889998435974121</v>
      </c>
      <c r="AP31" s="6">
        <v>158</v>
      </c>
      <c r="AQ31" s="8">
        <v>6.4369997978210449</v>
      </c>
      <c r="AR31" s="6">
        <v>158</v>
      </c>
      <c r="AS31" s="8">
        <v>6.7230000495910645</v>
      </c>
      <c r="AT31" s="6">
        <v>158</v>
      </c>
      <c r="AU31" s="8">
        <v>6.7270002365112305</v>
      </c>
      <c r="AV31" s="6"/>
      <c r="AW31" s="8"/>
      <c r="AX31" s="6">
        <v>158</v>
      </c>
      <c r="AY31" s="8">
        <v>6.4879999160766602</v>
      </c>
      <c r="AZ31" s="6">
        <v>158</v>
      </c>
      <c r="BA31" s="8">
        <v>7.0590000152587891</v>
      </c>
      <c r="BB31" s="6">
        <v>158</v>
      </c>
      <c r="BC31" s="8">
        <v>7.3639998435974121</v>
      </c>
      <c r="BD31" s="6">
        <v>158</v>
      </c>
      <c r="BE31" s="8">
        <v>7.3689999580383301</v>
      </c>
      <c r="BF31" s="6"/>
      <c r="BG31" s="8"/>
      <c r="BH31" s="6">
        <v>158</v>
      </c>
      <c r="BI31" s="8">
        <v>7.129000186920166</v>
      </c>
      <c r="BJ31" s="6">
        <v>155</v>
      </c>
      <c r="BK31" s="8">
        <v>7.6529998779296875</v>
      </c>
      <c r="BL31" s="6">
        <v>155</v>
      </c>
      <c r="BM31" s="8">
        <v>8.0780000686645508</v>
      </c>
      <c r="BN31" s="6">
        <v>155</v>
      </c>
      <c r="BO31" s="8">
        <v>8.0839996337890625</v>
      </c>
      <c r="BP31" s="6"/>
      <c r="BQ31" s="8"/>
      <c r="BR31" s="6">
        <v>155</v>
      </c>
      <c r="BS31" s="8">
        <v>7.7280001640319824</v>
      </c>
    </row>
    <row r="32" spans="1:71" x14ac:dyDescent="0.2">
      <c r="A32" s="67">
        <f t="shared" si="0"/>
        <v>28</v>
      </c>
      <c r="B32" s="6">
        <v>157</v>
      </c>
      <c r="C32" s="8">
        <v>2.9470000267028809</v>
      </c>
      <c r="D32" s="6">
        <v>155</v>
      </c>
      <c r="E32" s="8">
        <v>3.2880001068115234</v>
      </c>
      <c r="F32" s="6">
        <v>155</v>
      </c>
      <c r="G32" s="8">
        <v>3.2869999408721924</v>
      </c>
      <c r="H32" s="6"/>
      <c r="I32" s="8"/>
      <c r="J32" s="6">
        <v>157</v>
      </c>
      <c r="K32" s="8">
        <v>2.9119999408721924</v>
      </c>
      <c r="L32" s="6">
        <v>157</v>
      </c>
      <c r="M32" s="8">
        <v>3.8880000114440918</v>
      </c>
      <c r="N32" s="6">
        <v>155</v>
      </c>
      <c r="O32" s="8">
        <v>4.3029999732971191</v>
      </c>
      <c r="P32" s="6">
        <v>155</v>
      </c>
      <c r="Q32" s="8">
        <v>4.3010001182556152</v>
      </c>
      <c r="R32" s="6"/>
      <c r="S32" s="8"/>
      <c r="T32" s="6">
        <v>157</v>
      </c>
      <c r="U32" s="8">
        <v>3.8499999046325684</v>
      </c>
      <c r="V32" s="6">
        <v>157</v>
      </c>
      <c r="W32" s="8">
        <v>4.7340002059936523</v>
      </c>
      <c r="X32" s="6">
        <v>156.5</v>
      </c>
      <c r="Y32" s="8">
        <v>5.1570000648498535</v>
      </c>
      <c r="Z32" s="6">
        <v>155.5</v>
      </c>
      <c r="AA32" s="8">
        <v>5.1999998092651367</v>
      </c>
      <c r="AB32" s="6"/>
      <c r="AC32" s="8"/>
      <c r="AD32" s="6">
        <v>157</v>
      </c>
      <c r="AE32" s="8">
        <v>4.7100000381469727</v>
      </c>
      <c r="AF32" s="6">
        <v>157</v>
      </c>
      <c r="AG32" s="8">
        <v>5.4819998741149902</v>
      </c>
      <c r="AH32" s="6">
        <v>157</v>
      </c>
      <c r="AI32" s="8">
        <v>5.8979997634887695</v>
      </c>
      <c r="AJ32" s="6">
        <v>157</v>
      </c>
      <c r="AK32" s="8">
        <v>5.9019999504089355</v>
      </c>
      <c r="AL32" s="6"/>
      <c r="AM32" s="8"/>
      <c r="AN32" s="6">
        <v>157</v>
      </c>
      <c r="AO32" s="8">
        <v>5.4790000915527344</v>
      </c>
      <c r="AP32" s="6">
        <v>157</v>
      </c>
      <c r="AQ32" s="8">
        <v>6.4479999542236328</v>
      </c>
      <c r="AR32" s="6">
        <v>157</v>
      </c>
      <c r="AS32" s="8">
        <v>6.7420001029968262</v>
      </c>
      <c r="AT32" s="6">
        <v>157</v>
      </c>
      <c r="AU32" s="8">
        <v>6.745999813079834</v>
      </c>
      <c r="AV32" s="6"/>
      <c r="AW32" s="8"/>
      <c r="AX32" s="6">
        <v>157</v>
      </c>
      <c r="AY32" s="8">
        <v>6.4869999885559082</v>
      </c>
      <c r="AZ32" s="6">
        <v>157</v>
      </c>
      <c r="BA32" s="8">
        <v>7.0689997673034668</v>
      </c>
      <c r="BB32" s="6">
        <v>157</v>
      </c>
      <c r="BC32" s="8">
        <v>7.3829998970031738</v>
      </c>
      <c r="BD32" s="6">
        <v>157</v>
      </c>
      <c r="BE32" s="8">
        <v>7.3870000839233398</v>
      </c>
      <c r="BF32" s="6"/>
      <c r="BG32" s="8"/>
      <c r="BH32" s="6">
        <v>157</v>
      </c>
      <c r="BI32" s="8">
        <v>7.1319999694824219</v>
      </c>
      <c r="BJ32" s="6">
        <v>154</v>
      </c>
      <c r="BK32" s="8">
        <v>7.6630001068115234</v>
      </c>
      <c r="BL32" s="6">
        <v>154</v>
      </c>
      <c r="BM32" s="8">
        <v>8.1020002365112305</v>
      </c>
      <c r="BN32" s="6">
        <v>154</v>
      </c>
      <c r="BO32" s="8">
        <v>8.1079998016357422</v>
      </c>
      <c r="BP32" s="6"/>
      <c r="BQ32" s="8"/>
      <c r="BR32" s="6">
        <v>154</v>
      </c>
      <c r="BS32" s="8">
        <v>7.7249999046325684</v>
      </c>
    </row>
    <row r="33" spans="1:71" x14ac:dyDescent="0.2">
      <c r="A33" s="67">
        <f t="shared" si="0"/>
        <v>29</v>
      </c>
      <c r="B33" s="6">
        <v>156</v>
      </c>
      <c r="C33" s="8">
        <v>2.9630000591278076</v>
      </c>
      <c r="D33" s="6">
        <v>154</v>
      </c>
      <c r="E33" s="8">
        <v>3.3199999332427979</v>
      </c>
      <c r="F33" s="6">
        <v>154</v>
      </c>
      <c r="G33" s="8">
        <v>3.3190000057220459</v>
      </c>
      <c r="H33" s="6"/>
      <c r="I33" s="8"/>
      <c r="J33" s="6">
        <v>156</v>
      </c>
      <c r="K33" s="8">
        <v>2.8989999294281006</v>
      </c>
      <c r="L33" s="6">
        <v>156</v>
      </c>
      <c r="M33" s="8">
        <v>3.9070000648498535</v>
      </c>
      <c r="N33" s="6">
        <v>154</v>
      </c>
      <c r="O33" s="8">
        <v>4.3400001525878906</v>
      </c>
      <c r="P33" s="6">
        <v>154</v>
      </c>
      <c r="Q33" s="8">
        <v>4.3390002250671387</v>
      </c>
      <c r="R33" s="6"/>
      <c r="S33" s="8"/>
      <c r="T33" s="6">
        <v>156</v>
      </c>
      <c r="U33" s="8">
        <v>3.8350000381469727</v>
      </c>
      <c r="V33" s="6">
        <v>156</v>
      </c>
      <c r="W33" s="8">
        <v>4.7529997825622559</v>
      </c>
      <c r="X33" s="6">
        <v>156</v>
      </c>
      <c r="Y33" s="8">
        <v>5.1760001182556152</v>
      </c>
      <c r="Z33" s="6">
        <v>155.5</v>
      </c>
      <c r="AA33" s="8">
        <v>5.1999998092651367</v>
      </c>
      <c r="AB33" s="6"/>
      <c r="AC33" s="8"/>
      <c r="AD33" s="6">
        <v>156</v>
      </c>
      <c r="AE33" s="8">
        <v>4.695000171661377</v>
      </c>
      <c r="AF33" s="6">
        <v>156</v>
      </c>
      <c r="AG33" s="8">
        <v>5.5029997825622559</v>
      </c>
      <c r="AH33" s="6">
        <v>156</v>
      </c>
      <c r="AI33" s="8">
        <v>5.9260001182556152</v>
      </c>
      <c r="AJ33" s="6">
        <v>156</v>
      </c>
      <c r="AK33" s="8">
        <v>5.929999828338623</v>
      </c>
      <c r="AL33" s="6"/>
      <c r="AM33" s="8"/>
      <c r="AN33" s="6">
        <v>156</v>
      </c>
      <c r="AO33" s="8">
        <v>5.4629998207092285</v>
      </c>
      <c r="AP33" s="6">
        <v>156</v>
      </c>
      <c r="AQ33" s="8">
        <v>6.4590001106262207</v>
      </c>
      <c r="AR33" s="6">
        <v>156</v>
      </c>
      <c r="AS33" s="8">
        <v>6.7610001564025879</v>
      </c>
      <c r="AT33" s="6">
        <v>156</v>
      </c>
      <c r="AU33" s="8">
        <v>6.7639999389648437</v>
      </c>
      <c r="AV33" s="6"/>
      <c r="AW33" s="8"/>
      <c r="AX33" s="6">
        <v>156</v>
      </c>
      <c r="AY33" s="8">
        <v>6.4819998741149902</v>
      </c>
      <c r="AZ33" s="6">
        <v>156</v>
      </c>
      <c r="BA33" s="8">
        <v>7.0780000686645508</v>
      </c>
      <c r="BB33" s="6">
        <v>156</v>
      </c>
      <c r="BC33" s="8">
        <v>7.4010000228881836</v>
      </c>
      <c r="BD33" s="6">
        <v>156</v>
      </c>
      <c r="BE33" s="8">
        <v>7.4060001373291016</v>
      </c>
      <c r="BF33" s="6"/>
      <c r="BG33" s="8"/>
      <c r="BH33" s="6">
        <v>156</v>
      </c>
      <c r="BI33" s="8">
        <v>7.1329998970031738</v>
      </c>
      <c r="BJ33" s="6">
        <v>153</v>
      </c>
      <c r="BK33" s="8">
        <v>7.6729998588562012</v>
      </c>
      <c r="BL33" s="6">
        <v>153</v>
      </c>
      <c r="BM33" s="8">
        <v>8.1260004043579102</v>
      </c>
      <c r="BN33" s="6">
        <v>153</v>
      </c>
      <c r="BO33" s="8">
        <v>8.133000373840332</v>
      </c>
      <c r="BP33" s="6"/>
      <c r="BQ33" s="8"/>
      <c r="BR33" s="6">
        <v>153</v>
      </c>
      <c r="BS33" s="8">
        <v>7.7170000076293945</v>
      </c>
    </row>
    <row r="34" spans="1:71" x14ac:dyDescent="0.2">
      <c r="A34" s="67">
        <f t="shared" si="0"/>
        <v>30</v>
      </c>
      <c r="B34" s="28">
        <v>155</v>
      </c>
      <c r="C34" s="20">
        <v>2.9790000915527344</v>
      </c>
      <c r="D34" s="28">
        <v>153</v>
      </c>
      <c r="E34" s="20">
        <v>3.3529999256134033</v>
      </c>
      <c r="F34" s="28">
        <v>153</v>
      </c>
      <c r="G34" s="20">
        <v>3.3529999256134033</v>
      </c>
      <c r="H34" s="28"/>
      <c r="I34" s="20"/>
      <c r="J34" s="28">
        <v>155</v>
      </c>
      <c r="K34">
        <v>2.8859999179840088</v>
      </c>
      <c r="L34" s="28">
        <v>155</v>
      </c>
      <c r="M34" s="20">
        <v>3.9270000457763672</v>
      </c>
      <c r="N34" s="28">
        <v>153</v>
      </c>
      <c r="O34" s="20">
        <v>4.379000186920166</v>
      </c>
      <c r="P34" s="28">
        <v>153</v>
      </c>
      <c r="Q34" s="20">
        <v>4.379000186920166</v>
      </c>
      <c r="R34" s="28"/>
      <c r="S34" s="20"/>
      <c r="T34" s="28">
        <v>155</v>
      </c>
      <c r="U34">
        <v>3.8180000782012939</v>
      </c>
      <c r="V34" s="28">
        <v>155</v>
      </c>
      <c r="W34" s="20">
        <v>4.7719998359680176</v>
      </c>
      <c r="X34" s="28">
        <v>155</v>
      </c>
      <c r="Y34" s="20">
        <v>5.2170000076293945</v>
      </c>
      <c r="Z34" s="28">
        <v>155</v>
      </c>
      <c r="AA34" s="20">
        <v>5.2199997901916504</v>
      </c>
      <c r="AB34" s="28"/>
      <c r="AC34" s="20"/>
      <c r="AD34" s="28">
        <v>155</v>
      </c>
      <c r="AE34">
        <v>4.6770000457763672</v>
      </c>
      <c r="AF34" s="28">
        <v>155</v>
      </c>
      <c r="AG34" s="20">
        <v>5.5229997634887695</v>
      </c>
      <c r="AH34" s="28">
        <v>155</v>
      </c>
      <c r="AI34" s="20">
        <v>5.9530000686645508</v>
      </c>
      <c r="AJ34" s="28">
        <v>155</v>
      </c>
      <c r="AK34" s="20">
        <v>5.9580001831054687</v>
      </c>
      <c r="AL34" s="28"/>
      <c r="AM34" s="20"/>
      <c r="AN34" s="28">
        <v>155</v>
      </c>
      <c r="AO34">
        <v>5.4429998397827148</v>
      </c>
      <c r="AP34" s="28">
        <v>155</v>
      </c>
      <c r="AQ34" s="20">
        <v>6.4699997901916504</v>
      </c>
      <c r="AR34" s="28">
        <v>155</v>
      </c>
      <c r="AS34" s="20">
        <v>6.7800002098083496</v>
      </c>
      <c r="AT34" s="28">
        <v>155</v>
      </c>
      <c r="AU34" s="20">
        <v>6.7829999923706055</v>
      </c>
      <c r="AV34" s="28"/>
      <c r="AW34" s="20"/>
      <c r="AX34" s="28">
        <v>155</v>
      </c>
      <c r="AY34">
        <v>6.4730000495910645</v>
      </c>
      <c r="AZ34" s="28">
        <v>155</v>
      </c>
      <c r="BA34" s="20">
        <v>7.0879998207092285</v>
      </c>
      <c r="BB34" s="28">
        <v>155</v>
      </c>
      <c r="BC34" s="20">
        <v>7.4200000762939453</v>
      </c>
      <c r="BD34" s="28">
        <v>155</v>
      </c>
      <c r="BE34" s="20">
        <v>7.4250001907348633</v>
      </c>
      <c r="BF34" s="28"/>
      <c r="BG34" s="20"/>
      <c r="BH34" s="28">
        <v>155</v>
      </c>
      <c r="BI34">
        <v>7.130000114440918</v>
      </c>
      <c r="BJ34" s="28">
        <v>152</v>
      </c>
      <c r="BK34" s="20">
        <v>7.6830000877380371</v>
      </c>
      <c r="BL34" s="28">
        <v>152</v>
      </c>
      <c r="BM34" s="20">
        <v>8.1510000228881836</v>
      </c>
      <c r="BN34" s="28">
        <v>152</v>
      </c>
      <c r="BO34" s="20">
        <v>8.1579999923706055</v>
      </c>
      <c r="BP34" s="28"/>
      <c r="BQ34" s="20"/>
      <c r="BR34" s="28">
        <v>152</v>
      </c>
      <c r="BS34">
        <v>7.7039999961853027</v>
      </c>
    </row>
    <row r="35" spans="1:71" x14ac:dyDescent="0.2">
      <c r="A35" s="67">
        <f t="shared" si="0"/>
        <v>31</v>
      </c>
      <c r="B35" s="28">
        <v>154</v>
      </c>
      <c r="C35" s="20">
        <v>2.9960000514984131</v>
      </c>
      <c r="D35" s="28">
        <v>152</v>
      </c>
      <c r="E35" s="20">
        <v>3.3859999179840088</v>
      </c>
      <c r="F35" s="28">
        <v>152</v>
      </c>
      <c r="G35" s="20">
        <v>3.3870000839233398</v>
      </c>
      <c r="H35" s="28"/>
      <c r="I35" s="20"/>
      <c r="J35" s="28">
        <v>154</v>
      </c>
      <c r="K35">
        <v>2.871999979019165</v>
      </c>
      <c r="L35" s="28">
        <v>154</v>
      </c>
      <c r="M35" s="20">
        <v>3.9470000267028809</v>
      </c>
      <c r="N35" s="28">
        <v>152.89999389648437</v>
      </c>
      <c r="O35" s="20">
        <v>4.3810000419616699</v>
      </c>
      <c r="P35" s="28">
        <v>152.10000610351562</v>
      </c>
      <c r="Q35" s="20">
        <v>4.4159998893737793</v>
      </c>
      <c r="R35" s="28"/>
      <c r="S35" s="20"/>
      <c r="T35" s="28">
        <v>154</v>
      </c>
      <c r="U35">
        <v>3.8010001182556152</v>
      </c>
      <c r="V35" s="28">
        <v>154</v>
      </c>
      <c r="W35" s="20">
        <v>4.7919998168945312</v>
      </c>
      <c r="X35" s="28">
        <v>154</v>
      </c>
      <c r="Y35" s="20">
        <v>5.2589998245239258</v>
      </c>
      <c r="Z35" s="28">
        <v>154</v>
      </c>
      <c r="AA35" s="20">
        <v>5.2630000114440918</v>
      </c>
      <c r="AB35" s="28"/>
      <c r="AC35" s="20"/>
      <c r="AD35" s="28">
        <v>154</v>
      </c>
      <c r="AE35">
        <v>4.6579999923706055</v>
      </c>
      <c r="AF35" s="28">
        <v>154</v>
      </c>
      <c r="AG35" s="20">
        <v>5.5430002212524414</v>
      </c>
      <c r="AH35" s="28">
        <v>154</v>
      </c>
      <c r="AI35" s="20">
        <v>5.9809999465942383</v>
      </c>
      <c r="AJ35" s="28">
        <v>154</v>
      </c>
      <c r="AK35" s="20">
        <v>5.9860000610351562</v>
      </c>
      <c r="AL35" s="28"/>
      <c r="AM35" s="20"/>
      <c r="AN35" s="28">
        <v>154</v>
      </c>
      <c r="AO35">
        <v>5.4210000038146973</v>
      </c>
      <c r="AP35" s="28">
        <v>154</v>
      </c>
      <c r="AQ35" s="20">
        <v>6.4809999465942383</v>
      </c>
      <c r="AR35" s="28">
        <v>154</v>
      </c>
      <c r="AS35" s="20">
        <v>6.7989997863769531</v>
      </c>
      <c r="AT35" s="28">
        <v>154</v>
      </c>
      <c r="AU35" s="20">
        <v>6.8029999732971191</v>
      </c>
      <c r="AV35" s="28"/>
      <c r="AW35" s="20"/>
      <c r="AX35" s="28">
        <v>154</v>
      </c>
      <c r="AY35">
        <v>6.4619998931884766</v>
      </c>
      <c r="AZ35" s="28">
        <v>154</v>
      </c>
      <c r="BA35" s="20">
        <v>7.0970001220703125</v>
      </c>
      <c r="BB35" s="28">
        <v>154</v>
      </c>
      <c r="BC35" s="20">
        <v>7.440000057220459</v>
      </c>
      <c r="BD35" s="28">
        <v>154</v>
      </c>
      <c r="BE35" s="20">
        <v>7.4439997673034668</v>
      </c>
      <c r="BF35" s="28"/>
      <c r="BG35" s="20"/>
      <c r="BH35" s="28">
        <v>154</v>
      </c>
      <c r="BI35">
        <v>7.1230001449584961</v>
      </c>
      <c r="BJ35" s="28">
        <v>151</v>
      </c>
      <c r="BK35" s="20">
        <v>7.6919999122619629</v>
      </c>
      <c r="BL35" s="28">
        <v>151</v>
      </c>
      <c r="BM35" s="20">
        <v>8.1770000457763672</v>
      </c>
      <c r="BN35" s="28">
        <v>151</v>
      </c>
      <c r="BO35" s="20">
        <v>8.1840000152587891</v>
      </c>
      <c r="BP35" s="28"/>
      <c r="BQ35" s="20"/>
      <c r="BR35" s="28">
        <v>151</v>
      </c>
      <c r="BS35">
        <v>7.6880002021789551</v>
      </c>
    </row>
    <row r="36" spans="1:71" x14ac:dyDescent="0.2">
      <c r="A36" s="67">
        <f t="shared" si="0"/>
        <v>32</v>
      </c>
      <c r="B36" s="28">
        <v>153</v>
      </c>
      <c r="C36" s="20">
        <v>3.0139999389648437</v>
      </c>
      <c r="D36" s="28">
        <v>151</v>
      </c>
      <c r="E36" s="20">
        <v>3.4200000762939453</v>
      </c>
      <c r="F36" s="28">
        <v>151</v>
      </c>
      <c r="G36" s="20">
        <v>3.4219999313354492</v>
      </c>
      <c r="H36" s="28"/>
      <c r="I36" s="20"/>
      <c r="J36" s="28">
        <v>153</v>
      </c>
      <c r="K36">
        <v>2.8589999675750732</v>
      </c>
      <c r="L36" s="28">
        <v>153</v>
      </c>
      <c r="M36" s="20">
        <v>3.9679999351501465</v>
      </c>
      <c r="N36" s="28">
        <v>152.89999389648437</v>
      </c>
      <c r="O36" s="20">
        <v>4.3810000419616699</v>
      </c>
      <c r="P36" s="28">
        <v>152.10000610351562</v>
      </c>
      <c r="Q36" s="20">
        <v>4.4159998893737793</v>
      </c>
      <c r="R36" s="28"/>
      <c r="S36" s="20"/>
      <c r="T36" s="28">
        <v>153</v>
      </c>
      <c r="U36">
        <v>3.7839999198913574</v>
      </c>
      <c r="V36" s="28">
        <v>153</v>
      </c>
      <c r="W36" s="20">
        <v>4.8119997978210449</v>
      </c>
      <c r="X36" s="28">
        <v>153</v>
      </c>
      <c r="Y36" s="20">
        <v>5.3020000457763672</v>
      </c>
      <c r="Z36" s="28">
        <v>153</v>
      </c>
      <c r="AA36" s="20">
        <v>5.3070001602172852</v>
      </c>
      <c r="AB36" s="28"/>
      <c r="AC36" s="20"/>
      <c r="AD36" s="28">
        <v>153</v>
      </c>
      <c r="AE36">
        <v>4.6380000114440918</v>
      </c>
      <c r="AF36" s="28">
        <v>153</v>
      </c>
      <c r="AG36" s="20">
        <v>5.564000129699707</v>
      </c>
      <c r="AH36" s="28">
        <v>153</v>
      </c>
      <c r="AI36" s="20">
        <v>6.0089998245239258</v>
      </c>
      <c r="AJ36" s="28">
        <v>153</v>
      </c>
      <c r="AK36" s="20">
        <v>6.0139999389648437</v>
      </c>
      <c r="AL36" s="28"/>
      <c r="AM36" s="20"/>
      <c r="AN36" s="28">
        <v>153</v>
      </c>
      <c r="AO36">
        <v>5.3979997634887695</v>
      </c>
      <c r="AP36" s="28">
        <v>153</v>
      </c>
      <c r="AQ36" s="20">
        <v>6.4920001029968262</v>
      </c>
      <c r="AR36" s="28">
        <v>153</v>
      </c>
      <c r="AS36" s="20">
        <v>6.8179998397827148</v>
      </c>
      <c r="AT36" s="28">
        <v>153</v>
      </c>
      <c r="AU36" s="20">
        <v>6.8220000267028809</v>
      </c>
      <c r="AV36" s="28"/>
      <c r="AW36" s="20"/>
      <c r="AX36" s="28">
        <v>153</v>
      </c>
      <c r="AY36">
        <v>6.4470000267028809</v>
      </c>
      <c r="AZ36" s="28">
        <v>153</v>
      </c>
      <c r="BA36" s="20">
        <v>7.1069998741149902</v>
      </c>
      <c r="BB36" s="28">
        <v>153</v>
      </c>
      <c r="BC36" s="20">
        <v>7.4590001106262207</v>
      </c>
      <c r="BD36" s="28">
        <v>153</v>
      </c>
      <c r="BE36" s="20">
        <v>7.4640002250671387</v>
      </c>
      <c r="BF36" s="28"/>
      <c r="BG36" s="20"/>
      <c r="BH36" s="28">
        <v>153</v>
      </c>
      <c r="BI36">
        <v>7.1129999160766602</v>
      </c>
      <c r="BJ36" s="28">
        <v>150</v>
      </c>
      <c r="BK36" s="20">
        <v>7.7020001411437988</v>
      </c>
      <c r="BL36" s="28">
        <v>150</v>
      </c>
      <c r="BM36" s="20">
        <v>8.2030000686645508</v>
      </c>
      <c r="BN36" s="28">
        <v>150</v>
      </c>
      <c r="BO36" s="20">
        <v>8.2100000381469727</v>
      </c>
      <c r="BP36" s="28"/>
      <c r="BQ36" s="20"/>
      <c r="BR36" s="28">
        <v>150</v>
      </c>
      <c r="BS36">
        <v>7.6680002212524414</v>
      </c>
    </row>
    <row r="37" spans="1:71" x14ac:dyDescent="0.2">
      <c r="A37" s="67">
        <f t="shared" si="0"/>
        <v>33</v>
      </c>
      <c r="B37" s="28">
        <v>152</v>
      </c>
      <c r="C37" s="20">
        <v>3.0320000648498535</v>
      </c>
      <c r="D37" s="28">
        <v>150</v>
      </c>
      <c r="E37" s="20">
        <v>3.4549999237060547</v>
      </c>
      <c r="F37" s="28">
        <v>150</v>
      </c>
      <c r="G37" s="20">
        <v>3.4579999446868896</v>
      </c>
      <c r="H37" s="28"/>
      <c r="I37" s="20"/>
      <c r="J37" s="28">
        <v>152</v>
      </c>
      <c r="K37">
        <v>2.8480000495910645</v>
      </c>
      <c r="L37" s="28">
        <v>152</v>
      </c>
      <c r="M37" s="20">
        <v>3.9890000820159912</v>
      </c>
      <c r="N37" s="28">
        <v>152</v>
      </c>
      <c r="O37" s="20">
        <v>4.4180002212524414</v>
      </c>
      <c r="P37" s="28">
        <v>152</v>
      </c>
      <c r="Q37" s="20">
        <v>4.4190001487731934</v>
      </c>
      <c r="R37" s="28"/>
      <c r="S37" s="20"/>
      <c r="T37" s="28">
        <v>152</v>
      </c>
      <c r="U37">
        <v>3.7699999809265137</v>
      </c>
      <c r="V37" s="28">
        <v>152</v>
      </c>
      <c r="W37" s="20">
        <v>4.8330001831054687</v>
      </c>
      <c r="X37" s="28">
        <v>152</v>
      </c>
      <c r="Y37" s="20">
        <v>5.3449997901916504</v>
      </c>
      <c r="Z37" s="28">
        <v>152</v>
      </c>
      <c r="AA37" s="20">
        <v>5.3530001640319824</v>
      </c>
      <c r="AB37" s="28"/>
      <c r="AC37" s="20"/>
      <c r="AD37" s="28">
        <v>152</v>
      </c>
      <c r="AE37">
        <v>4.620999813079834</v>
      </c>
      <c r="AF37" s="28">
        <v>152</v>
      </c>
      <c r="AG37" s="20">
        <v>5.5850000381469727</v>
      </c>
      <c r="AH37" s="28">
        <v>152</v>
      </c>
      <c r="AI37" s="20">
        <v>6.0370001792907715</v>
      </c>
      <c r="AJ37" s="28">
        <v>152</v>
      </c>
      <c r="AK37" s="20">
        <v>6.0419998168945313</v>
      </c>
      <c r="AL37" s="28"/>
      <c r="AM37" s="20"/>
      <c r="AN37" s="28">
        <v>152</v>
      </c>
      <c r="AO37">
        <v>5.375</v>
      </c>
      <c r="AP37" s="28">
        <v>152</v>
      </c>
      <c r="AQ37" s="20">
        <v>6.504000186920166</v>
      </c>
      <c r="AR37" s="28">
        <v>152</v>
      </c>
      <c r="AS37" s="20">
        <v>6.8379998207092285</v>
      </c>
      <c r="AT37" s="28">
        <v>152</v>
      </c>
      <c r="AU37" s="20">
        <v>6.8420000076293945</v>
      </c>
      <c r="AV37" s="28"/>
      <c r="AW37" s="20"/>
      <c r="AX37" s="28">
        <v>152</v>
      </c>
      <c r="AY37">
        <v>6.429999828338623</v>
      </c>
      <c r="AZ37" s="28">
        <v>152</v>
      </c>
      <c r="BA37" s="20">
        <v>7.1160001754760742</v>
      </c>
      <c r="BB37" s="28">
        <v>152</v>
      </c>
      <c r="BC37" s="20">
        <v>7.4790000915527344</v>
      </c>
      <c r="BD37" s="28">
        <v>152</v>
      </c>
      <c r="BE37" s="20">
        <v>7.4840002059936523</v>
      </c>
      <c r="BF37" s="28"/>
      <c r="BG37" s="20"/>
      <c r="BH37" s="28">
        <v>152</v>
      </c>
      <c r="BI37">
        <v>7.0989999771118164</v>
      </c>
      <c r="BJ37" s="28">
        <v>149</v>
      </c>
      <c r="BK37" s="20">
        <v>7.7109999656677246</v>
      </c>
      <c r="BL37" s="28">
        <v>149</v>
      </c>
      <c r="BM37" s="20">
        <v>8.2290000915527344</v>
      </c>
      <c r="BN37" s="28">
        <v>149</v>
      </c>
      <c r="BO37" s="20">
        <v>8.2370004653930664</v>
      </c>
      <c r="BP37" s="28"/>
      <c r="BQ37" s="20"/>
      <c r="BR37" s="28">
        <v>149</v>
      </c>
      <c r="BS37">
        <v>7.6449999809265137</v>
      </c>
    </row>
    <row r="38" spans="1:71" x14ac:dyDescent="0.2">
      <c r="A38" s="67">
        <f t="shared" si="0"/>
        <v>34</v>
      </c>
      <c r="B38" s="28">
        <v>151</v>
      </c>
      <c r="C38" s="20">
        <v>3.0510001182556152</v>
      </c>
      <c r="D38" s="28">
        <v>150</v>
      </c>
      <c r="E38" s="20">
        <v>3.4549999237060547</v>
      </c>
      <c r="F38" s="28">
        <v>150</v>
      </c>
      <c r="G38" s="20">
        <v>3.4579999446868896</v>
      </c>
      <c r="H38" s="28"/>
      <c r="I38" s="20"/>
      <c r="J38" s="28">
        <v>151</v>
      </c>
      <c r="K38">
        <v>2.8399999141693115</v>
      </c>
      <c r="L38" s="28">
        <v>151</v>
      </c>
      <c r="M38" s="20">
        <v>4.0120000839233398</v>
      </c>
      <c r="N38" s="28">
        <v>151</v>
      </c>
      <c r="O38" s="20">
        <v>4.4580001831054687</v>
      </c>
      <c r="P38" s="28">
        <v>151</v>
      </c>
      <c r="Q38" s="20">
        <v>4.4600000381469727</v>
      </c>
      <c r="R38" s="28"/>
      <c r="S38" s="20"/>
      <c r="T38" s="28">
        <v>151</v>
      </c>
      <c r="U38">
        <v>3.7579998970031738</v>
      </c>
      <c r="V38" s="28">
        <v>151</v>
      </c>
      <c r="W38" s="20">
        <v>4.8550000190734863</v>
      </c>
      <c r="X38" s="28">
        <v>151</v>
      </c>
      <c r="Y38" s="20">
        <v>5.3899998664855957</v>
      </c>
      <c r="Z38" s="28">
        <v>151</v>
      </c>
      <c r="AA38" s="20">
        <v>5.3979997634887695</v>
      </c>
      <c r="AB38" s="28"/>
      <c r="AC38" s="20"/>
      <c r="AD38" s="28">
        <v>151</v>
      </c>
      <c r="AE38">
        <v>4.6059999465942383</v>
      </c>
      <c r="AF38" s="28">
        <v>151</v>
      </c>
      <c r="AG38" s="20">
        <v>5.6069998741149902</v>
      </c>
      <c r="AH38" s="28">
        <v>151</v>
      </c>
      <c r="AI38" s="20">
        <v>6.064000129699707</v>
      </c>
      <c r="AJ38" s="28">
        <v>151</v>
      </c>
      <c r="AK38" s="20">
        <v>6.0710000991821289</v>
      </c>
      <c r="AL38" s="28"/>
      <c r="AM38" s="20"/>
      <c r="AN38" s="28">
        <v>151</v>
      </c>
      <c r="AO38">
        <v>5.3540000915527344</v>
      </c>
      <c r="AP38" s="28">
        <v>151</v>
      </c>
      <c r="AQ38" s="20">
        <v>6.5149998664855957</v>
      </c>
      <c r="AR38" s="28">
        <v>151</v>
      </c>
      <c r="AS38" s="20">
        <v>6.8569998741149902</v>
      </c>
      <c r="AT38" s="28">
        <v>151</v>
      </c>
      <c r="AU38" s="20">
        <v>6.8619999885559082</v>
      </c>
      <c r="AV38" s="28"/>
      <c r="AW38" s="20"/>
      <c r="AX38" s="28">
        <v>151</v>
      </c>
      <c r="AY38">
        <v>6.4109997749328613</v>
      </c>
      <c r="AZ38" s="28">
        <v>151</v>
      </c>
      <c r="BA38" s="20">
        <v>7.125</v>
      </c>
      <c r="BB38" s="28">
        <v>151</v>
      </c>
      <c r="BC38" s="20">
        <v>7.5</v>
      </c>
      <c r="BD38" s="28">
        <v>151</v>
      </c>
      <c r="BE38" s="20">
        <v>7.505000114440918</v>
      </c>
      <c r="BF38" s="28"/>
      <c r="BG38" s="20"/>
      <c r="BH38" s="28">
        <v>151</v>
      </c>
      <c r="BI38">
        <v>7.0830001831054687</v>
      </c>
      <c r="BJ38" s="28">
        <v>148</v>
      </c>
      <c r="BK38" s="20">
        <v>7.7210001945495605</v>
      </c>
      <c r="BL38" s="28">
        <v>148</v>
      </c>
      <c r="BM38" s="20">
        <v>8.2559995651245117</v>
      </c>
      <c r="BN38" s="28">
        <v>148</v>
      </c>
      <c r="BO38" s="20">
        <v>8.2639999389648437</v>
      </c>
      <c r="BP38" s="28"/>
      <c r="BQ38" s="20"/>
      <c r="BR38" s="28">
        <v>148</v>
      </c>
      <c r="BS38">
        <v>7.6189999580383301</v>
      </c>
    </row>
    <row r="39" spans="1:71" x14ac:dyDescent="0.2">
      <c r="A39" s="67">
        <f t="shared" si="0"/>
        <v>35</v>
      </c>
      <c r="B39" s="28">
        <v>150</v>
      </c>
      <c r="C39" s="20">
        <v>3.0699999332427979</v>
      </c>
      <c r="D39" s="28">
        <v>149.60000610351562</v>
      </c>
      <c r="E39" s="20">
        <v>3.4679999351501465</v>
      </c>
      <c r="F39" s="28">
        <v>149</v>
      </c>
      <c r="G39" s="20">
        <v>3.494999885559082</v>
      </c>
      <c r="H39" s="28"/>
      <c r="I39" s="20"/>
      <c r="J39" s="28">
        <v>150</v>
      </c>
      <c r="K39">
        <v>2.8340001106262207</v>
      </c>
      <c r="L39" s="28">
        <v>150</v>
      </c>
      <c r="M39" s="20">
        <v>4.0349998474121094</v>
      </c>
      <c r="N39" s="28">
        <v>150</v>
      </c>
      <c r="O39" s="20">
        <v>4.499000072479248</v>
      </c>
      <c r="P39" s="28">
        <v>150</v>
      </c>
      <c r="Q39" s="20">
        <v>4.5019998550415039</v>
      </c>
      <c r="R39" s="28"/>
      <c r="S39" s="20"/>
      <c r="T39" s="28">
        <v>150</v>
      </c>
      <c r="U39">
        <v>3.75</v>
      </c>
      <c r="V39" s="28">
        <v>150</v>
      </c>
      <c r="W39" s="20">
        <v>4.8769998550415039</v>
      </c>
      <c r="X39" s="28">
        <v>150</v>
      </c>
      <c r="Y39" s="20">
        <v>5.4340000152587891</v>
      </c>
      <c r="Z39" s="28">
        <v>150</v>
      </c>
      <c r="AA39" s="20">
        <v>5.4439997673034668</v>
      </c>
      <c r="AB39" s="28"/>
      <c r="AC39" s="20"/>
      <c r="AD39" s="28">
        <v>150</v>
      </c>
      <c r="AE39">
        <v>4.5939998626708984</v>
      </c>
      <c r="AF39" s="28">
        <v>150</v>
      </c>
      <c r="AG39" s="20">
        <v>5.629000186920166</v>
      </c>
      <c r="AH39" s="28">
        <v>150</v>
      </c>
      <c r="AI39" s="20">
        <v>6.0920000076293945</v>
      </c>
      <c r="AJ39" s="28">
        <v>150</v>
      </c>
      <c r="AK39" s="20">
        <v>6.0989999771118164</v>
      </c>
      <c r="AL39" s="28"/>
      <c r="AM39" s="20"/>
      <c r="AN39" s="28">
        <v>150</v>
      </c>
      <c r="AO39">
        <v>5.3369998931884766</v>
      </c>
      <c r="AP39" s="28">
        <v>150</v>
      </c>
      <c r="AQ39" s="20">
        <v>6.5260000228881836</v>
      </c>
      <c r="AR39" s="28">
        <v>150</v>
      </c>
      <c r="AS39" s="20">
        <v>6.8769998550415039</v>
      </c>
      <c r="AT39" s="28">
        <v>150</v>
      </c>
      <c r="AU39" s="20">
        <v>6.8819999694824219</v>
      </c>
      <c r="AV39" s="28"/>
      <c r="AW39" s="20"/>
      <c r="AX39" s="28">
        <v>150</v>
      </c>
      <c r="AY39">
        <v>6.3930001258850098</v>
      </c>
      <c r="AZ39" s="28">
        <v>150</v>
      </c>
      <c r="BA39" s="20">
        <v>7.1350002288818359</v>
      </c>
      <c r="BB39" s="28">
        <v>150</v>
      </c>
      <c r="BC39" s="20">
        <v>7.5199999809265137</v>
      </c>
      <c r="BD39" s="28">
        <v>150</v>
      </c>
      <c r="BE39" s="20">
        <v>7.5250000953674316</v>
      </c>
      <c r="BF39" s="28"/>
      <c r="BG39" s="20"/>
      <c r="BH39" s="28">
        <v>150</v>
      </c>
      <c r="BI39">
        <v>7.064000129699707</v>
      </c>
      <c r="BJ39" s="28">
        <v>147</v>
      </c>
      <c r="BK39" s="20">
        <v>7.7300000190734863</v>
      </c>
      <c r="BL39" s="28">
        <v>147</v>
      </c>
      <c r="BM39" s="20">
        <v>8.2840003967285156</v>
      </c>
      <c r="BN39" s="28">
        <v>147</v>
      </c>
      <c r="BO39" s="20">
        <v>8.2930002212524414</v>
      </c>
      <c r="BP39" s="28"/>
      <c r="BQ39" s="20"/>
      <c r="BR39" s="28">
        <v>147</v>
      </c>
      <c r="BS39">
        <v>7.5929999351501465</v>
      </c>
    </row>
    <row r="40" spans="1:71" x14ac:dyDescent="0.2">
      <c r="A40" s="67">
        <f t="shared" si="0"/>
        <v>36</v>
      </c>
      <c r="B40" s="28">
        <v>150</v>
      </c>
      <c r="C40" s="20">
        <v>3.0699999332427979</v>
      </c>
      <c r="D40" s="28">
        <v>149.60000610351562</v>
      </c>
      <c r="E40" s="20">
        <v>3.4679999351501465</v>
      </c>
      <c r="F40" s="28">
        <v>148.39999389648437</v>
      </c>
      <c r="G40" s="20">
        <v>3.5190000534057617</v>
      </c>
      <c r="H40" s="28"/>
      <c r="I40" s="20"/>
      <c r="J40" s="28">
        <v>150</v>
      </c>
      <c r="K40">
        <v>2.8340001106262207</v>
      </c>
      <c r="L40" s="28">
        <v>150</v>
      </c>
      <c r="M40" s="20">
        <v>4.0349998474121094</v>
      </c>
      <c r="N40" s="28">
        <v>150</v>
      </c>
      <c r="O40" s="20">
        <v>4.499000072479248</v>
      </c>
      <c r="P40" s="28">
        <v>150</v>
      </c>
      <c r="Q40" s="20">
        <v>4.5019998550415039</v>
      </c>
      <c r="R40" s="28"/>
      <c r="S40" s="20"/>
      <c r="T40" s="28">
        <v>150</v>
      </c>
      <c r="U40">
        <v>3.75</v>
      </c>
      <c r="V40" s="28">
        <v>150</v>
      </c>
      <c r="W40" s="20">
        <v>4.8769998550415039</v>
      </c>
      <c r="X40" s="28">
        <v>150</v>
      </c>
      <c r="Y40" s="20">
        <v>5.4340000152587891</v>
      </c>
      <c r="Z40" s="28">
        <v>150</v>
      </c>
      <c r="AA40" s="20">
        <v>5.4439997673034668</v>
      </c>
      <c r="AB40" s="28"/>
      <c r="AC40" s="20"/>
      <c r="AD40" s="28">
        <v>150</v>
      </c>
      <c r="AE40">
        <v>4.5939998626708984</v>
      </c>
      <c r="AF40" s="28">
        <v>150</v>
      </c>
      <c r="AG40" s="20">
        <v>5.629000186920166</v>
      </c>
      <c r="AH40" s="28">
        <v>150</v>
      </c>
      <c r="AI40" s="20">
        <v>6.0920000076293945</v>
      </c>
      <c r="AJ40" s="28">
        <v>150</v>
      </c>
      <c r="AK40" s="20">
        <v>6.0989999771118164</v>
      </c>
      <c r="AL40" s="28"/>
      <c r="AM40" s="20"/>
      <c r="AN40" s="28">
        <v>150</v>
      </c>
      <c r="AO40">
        <v>5.3369998931884766</v>
      </c>
      <c r="AP40" s="28">
        <v>150</v>
      </c>
      <c r="AQ40" s="20">
        <v>6.5260000228881836</v>
      </c>
      <c r="AR40" s="28">
        <v>150</v>
      </c>
      <c r="AS40" s="20">
        <v>6.8769998550415039</v>
      </c>
      <c r="AT40" s="28">
        <v>150</v>
      </c>
      <c r="AU40" s="20">
        <v>6.8819999694824219</v>
      </c>
      <c r="AV40" s="28"/>
      <c r="AW40" s="20"/>
      <c r="AX40" s="28">
        <v>150</v>
      </c>
      <c r="AY40">
        <v>6.3930001258850098</v>
      </c>
      <c r="AZ40" s="28">
        <v>150</v>
      </c>
      <c r="BA40" s="20">
        <v>7.1350002288818359</v>
      </c>
      <c r="BB40" s="28">
        <v>150</v>
      </c>
      <c r="BC40" s="20">
        <v>7.5199999809265137</v>
      </c>
      <c r="BD40" s="28">
        <v>150</v>
      </c>
      <c r="BE40" s="20">
        <v>7.5250000953674316</v>
      </c>
      <c r="BF40" s="28"/>
      <c r="BG40" s="20"/>
      <c r="BH40" s="28">
        <v>150</v>
      </c>
      <c r="BI40">
        <v>7.064000129699707</v>
      </c>
      <c r="BJ40" s="28">
        <v>146</v>
      </c>
      <c r="BK40" s="20">
        <v>7.7399997711181641</v>
      </c>
      <c r="BL40" s="28">
        <v>146</v>
      </c>
      <c r="BM40" s="20">
        <v>8.3129997253417969</v>
      </c>
      <c r="BN40" s="28">
        <v>146</v>
      </c>
      <c r="BO40" s="20">
        <v>8.3219995498657227</v>
      </c>
      <c r="BP40" s="28"/>
      <c r="BQ40" s="20"/>
      <c r="BR40" s="28">
        <v>146</v>
      </c>
      <c r="BS40">
        <v>7.5659999847412109</v>
      </c>
    </row>
    <row r="41" spans="1:71" x14ac:dyDescent="0.2">
      <c r="A41" s="67">
        <f t="shared" si="0"/>
        <v>37</v>
      </c>
      <c r="B41" s="28">
        <v>149</v>
      </c>
      <c r="C41" s="20">
        <v>3.0899999141693115</v>
      </c>
      <c r="D41" s="28">
        <v>149</v>
      </c>
      <c r="E41" s="20">
        <v>3.4909999370574951</v>
      </c>
      <c r="F41" s="28">
        <v>148.39999389648437</v>
      </c>
      <c r="G41" s="20">
        <v>3.5190000534057617</v>
      </c>
      <c r="H41" s="28"/>
      <c r="I41" s="20"/>
      <c r="J41" s="28">
        <v>149</v>
      </c>
      <c r="K41">
        <v>2.8310000896453857</v>
      </c>
      <c r="L41" s="28">
        <v>149</v>
      </c>
      <c r="M41" s="20">
        <v>4.0590000152587891</v>
      </c>
      <c r="N41" s="28">
        <v>149</v>
      </c>
      <c r="O41" s="20">
        <v>4.5399999618530273</v>
      </c>
      <c r="P41" s="28">
        <v>149</v>
      </c>
      <c r="Q41" s="20">
        <v>4.5450000762939453</v>
      </c>
      <c r="R41" s="28"/>
      <c r="S41" s="20"/>
      <c r="T41" s="28">
        <v>149</v>
      </c>
      <c r="U41">
        <v>3.744999885559082</v>
      </c>
      <c r="V41" s="28">
        <v>149</v>
      </c>
      <c r="W41" s="20">
        <v>4.8990001678466797</v>
      </c>
      <c r="X41" s="28">
        <v>149</v>
      </c>
      <c r="Y41" s="20">
        <v>5.4780001640319824</v>
      </c>
      <c r="Z41" s="28">
        <v>149</v>
      </c>
      <c r="AA41" s="20">
        <v>5.4899997711181641</v>
      </c>
      <c r="AB41" s="28"/>
      <c r="AC41" s="20"/>
      <c r="AD41" s="28">
        <v>149</v>
      </c>
      <c r="AE41">
        <v>4.5859999656677246</v>
      </c>
      <c r="AF41" s="28">
        <v>149</v>
      </c>
      <c r="AG41" s="20">
        <v>5.6510000228881836</v>
      </c>
      <c r="AH41" s="28">
        <v>149</v>
      </c>
      <c r="AI41" s="20">
        <v>6.1189999580383301</v>
      </c>
      <c r="AJ41" s="28">
        <v>149</v>
      </c>
      <c r="AK41" s="20">
        <v>6.125999927520752</v>
      </c>
      <c r="AL41" s="28"/>
      <c r="AM41" s="20"/>
      <c r="AN41" s="28">
        <v>149</v>
      </c>
      <c r="AO41">
        <v>5.3229999542236328</v>
      </c>
      <c r="AP41" s="28">
        <v>149</v>
      </c>
      <c r="AQ41" s="20">
        <v>6.5380001068115234</v>
      </c>
      <c r="AR41" s="28">
        <v>149</v>
      </c>
      <c r="AS41" s="20">
        <v>6.8969998359680176</v>
      </c>
      <c r="AT41" s="28">
        <v>149</v>
      </c>
      <c r="AU41" s="20">
        <v>6.9019999504089355</v>
      </c>
      <c r="AV41" s="28"/>
      <c r="AW41" s="20"/>
      <c r="AX41" s="28">
        <v>149</v>
      </c>
      <c r="AY41">
        <v>6.375</v>
      </c>
      <c r="AZ41" s="28">
        <v>149</v>
      </c>
      <c r="BA41" s="20">
        <v>7.1440000534057617</v>
      </c>
      <c r="BB41" s="28">
        <v>149</v>
      </c>
      <c r="BC41" s="20">
        <v>7.5409998893737793</v>
      </c>
      <c r="BD41" s="28">
        <v>149</v>
      </c>
      <c r="BE41" s="20">
        <v>7.5460000038146973</v>
      </c>
      <c r="BF41" s="28"/>
      <c r="BG41" s="20"/>
      <c r="BH41" s="28">
        <v>149</v>
      </c>
      <c r="BI41">
        <v>7.0430002212524414</v>
      </c>
      <c r="BJ41" s="28">
        <v>145</v>
      </c>
      <c r="BK41" s="20">
        <v>7.749000072479248</v>
      </c>
      <c r="BL41" s="28">
        <v>145</v>
      </c>
      <c r="BM41" s="20">
        <v>8.3420000076293945</v>
      </c>
      <c r="BN41" s="28">
        <v>145</v>
      </c>
      <c r="BO41" s="20">
        <v>8.3520002365112305</v>
      </c>
      <c r="BP41" s="28"/>
      <c r="BQ41" s="20"/>
      <c r="BR41" s="28">
        <v>145</v>
      </c>
      <c r="BS41">
        <v>7.5399999618530273</v>
      </c>
    </row>
    <row r="42" spans="1:71" x14ac:dyDescent="0.2">
      <c r="A42" s="67">
        <f t="shared" si="0"/>
        <v>38</v>
      </c>
      <c r="B42" s="28">
        <v>148</v>
      </c>
      <c r="C42" s="20">
        <v>3.1110000610351563</v>
      </c>
      <c r="D42" s="28">
        <v>148</v>
      </c>
      <c r="E42" s="20">
        <v>3.5269999504089355</v>
      </c>
      <c r="F42" s="28">
        <v>148</v>
      </c>
      <c r="G42" s="20">
        <v>3.5329999923706055</v>
      </c>
      <c r="H42" s="28"/>
      <c r="I42" s="20"/>
      <c r="J42" s="28">
        <v>148</v>
      </c>
      <c r="K42">
        <v>2.8310000896453857</v>
      </c>
      <c r="L42" s="28">
        <v>148</v>
      </c>
      <c r="M42" s="20">
        <v>4.0830001831054687</v>
      </c>
      <c r="N42" s="28">
        <v>148</v>
      </c>
      <c r="O42" s="20">
        <v>4.5809998512268066</v>
      </c>
      <c r="P42" s="28">
        <v>148</v>
      </c>
      <c r="Q42" s="20">
        <v>4.5879998207092285</v>
      </c>
      <c r="R42" s="28"/>
      <c r="S42" s="20"/>
      <c r="T42" s="28">
        <v>148</v>
      </c>
      <c r="U42">
        <v>3.7439999580383301</v>
      </c>
      <c r="V42" s="28">
        <v>148</v>
      </c>
      <c r="W42" s="20">
        <v>4.9229998588562012</v>
      </c>
      <c r="X42" s="28">
        <v>148</v>
      </c>
      <c r="Y42" s="20">
        <v>5.5219998359680176</v>
      </c>
      <c r="Z42" s="28">
        <v>148</v>
      </c>
      <c r="AA42" s="20">
        <v>5.5349998474121094</v>
      </c>
      <c r="AB42" s="28"/>
      <c r="AC42" s="20"/>
      <c r="AD42" s="28">
        <v>148</v>
      </c>
      <c r="AE42">
        <v>4.5819997787475586</v>
      </c>
      <c r="AF42" s="28">
        <v>148</v>
      </c>
      <c r="AG42" s="20">
        <v>5.6729998588562012</v>
      </c>
      <c r="AH42" s="28">
        <v>148</v>
      </c>
      <c r="AI42" s="20">
        <v>6.1449999809265137</v>
      </c>
      <c r="AJ42" s="28">
        <v>148</v>
      </c>
      <c r="AK42" s="20">
        <v>6.1539998054504395</v>
      </c>
      <c r="AL42" s="28"/>
      <c r="AM42" s="20"/>
      <c r="AN42" s="28">
        <v>148</v>
      </c>
      <c r="AO42">
        <v>5.3130002021789551</v>
      </c>
      <c r="AP42" s="28">
        <v>148</v>
      </c>
      <c r="AQ42" s="20">
        <v>6.5489997863769531</v>
      </c>
      <c r="AR42" s="28">
        <v>148</v>
      </c>
      <c r="AS42" s="20">
        <v>6.9180002212524414</v>
      </c>
      <c r="AT42" s="28">
        <v>148</v>
      </c>
      <c r="AU42" s="20">
        <v>6.9229998588562012</v>
      </c>
      <c r="AV42" s="28"/>
      <c r="AW42" s="20"/>
      <c r="AX42" s="28">
        <v>148</v>
      </c>
      <c r="AY42">
        <v>6.3600001335144043</v>
      </c>
      <c r="AZ42" s="28">
        <v>148</v>
      </c>
      <c r="BA42" s="20">
        <v>7.1529998779296875</v>
      </c>
      <c r="BB42" s="28">
        <v>148</v>
      </c>
      <c r="BC42" s="20">
        <v>7.5619997978210449</v>
      </c>
      <c r="BD42" s="28">
        <v>148</v>
      </c>
      <c r="BE42" s="20">
        <v>7.5679998397827148</v>
      </c>
      <c r="BF42" s="28"/>
      <c r="BG42" s="20"/>
      <c r="BH42" s="28">
        <v>148</v>
      </c>
      <c r="BI42">
        <v>7.0219998359680176</v>
      </c>
      <c r="BJ42" s="28">
        <v>144</v>
      </c>
      <c r="BK42" s="20">
        <v>7.7589998245239258</v>
      </c>
      <c r="BL42" s="28">
        <v>144</v>
      </c>
      <c r="BM42" s="20">
        <v>8.3710002899169922</v>
      </c>
      <c r="BN42" s="28">
        <v>144</v>
      </c>
      <c r="BO42" s="20">
        <v>8.383000373840332</v>
      </c>
      <c r="BP42" s="28"/>
      <c r="BQ42" s="20"/>
      <c r="BR42" s="28">
        <v>144</v>
      </c>
      <c r="BS42">
        <v>7.5170001983642578</v>
      </c>
    </row>
    <row r="43" spans="1:71" x14ac:dyDescent="0.2">
      <c r="A43" s="67">
        <f t="shared" si="0"/>
        <v>39</v>
      </c>
      <c r="B43" s="28">
        <v>147</v>
      </c>
      <c r="C43" s="20">
        <v>3.1319999694824219</v>
      </c>
      <c r="D43" s="28">
        <v>147</v>
      </c>
      <c r="E43" s="20">
        <v>3.5639998912811279</v>
      </c>
      <c r="F43" s="28">
        <v>147</v>
      </c>
      <c r="G43" s="20">
        <v>3.5720000267028809</v>
      </c>
      <c r="H43" s="28"/>
      <c r="I43" s="20"/>
      <c r="J43" s="28">
        <v>147</v>
      </c>
      <c r="K43">
        <v>2.8340001106262207</v>
      </c>
      <c r="L43" s="28">
        <v>147</v>
      </c>
      <c r="M43" s="20">
        <v>4.1079998016357422</v>
      </c>
      <c r="N43" s="28">
        <v>147</v>
      </c>
      <c r="O43" s="20">
        <v>4.6230001449584961</v>
      </c>
      <c r="P43" s="28">
        <v>147</v>
      </c>
      <c r="Q43" s="20">
        <v>4.6310000419616699</v>
      </c>
      <c r="R43" s="28"/>
      <c r="S43" s="20"/>
      <c r="T43" s="28">
        <v>147</v>
      </c>
      <c r="U43">
        <v>3.746999979019165</v>
      </c>
      <c r="V43" s="28">
        <v>147</v>
      </c>
      <c r="W43" s="20">
        <v>4.9470000267028809</v>
      </c>
      <c r="X43" s="28">
        <v>147</v>
      </c>
      <c r="Y43" s="20">
        <v>5.565000057220459</v>
      </c>
      <c r="Z43" s="28">
        <v>147</v>
      </c>
      <c r="AA43" s="20">
        <v>5.5799999237060547</v>
      </c>
      <c r="AB43" s="28"/>
      <c r="AC43" s="20"/>
      <c r="AD43" s="28">
        <v>147</v>
      </c>
      <c r="AE43">
        <v>4.5819997787475586</v>
      </c>
      <c r="AF43" s="28">
        <v>147</v>
      </c>
      <c r="AG43" s="20">
        <v>5.695000171661377</v>
      </c>
      <c r="AH43" s="28">
        <v>147</v>
      </c>
      <c r="AI43" s="20">
        <v>6.1710000038146973</v>
      </c>
      <c r="AJ43" s="28">
        <v>147</v>
      </c>
      <c r="AK43" s="20">
        <v>6.1810002326965332</v>
      </c>
      <c r="AL43" s="28"/>
      <c r="AM43" s="20"/>
      <c r="AN43" s="28">
        <v>147</v>
      </c>
      <c r="AO43">
        <v>5.3080000877380371</v>
      </c>
      <c r="AP43" s="28">
        <v>147</v>
      </c>
      <c r="AQ43" s="20">
        <v>6.560999870300293</v>
      </c>
      <c r="AR43" s="28">
        <v>147</v>
      </c>
      <c r="AS43" s="20">
        <v>6.9380002021789551</v>
      </c>
      <c r="AT43" s="28">
        <v>147</v>
      </c>
      <c r="AU43" s="20">
        <v>6.9439997673034668</v>
      </c>
      <c r="AV43" s="28"/>
      <c r="AW43" s="20"/>
      <c r="AX43" s="28">
        <v>147</v>
      </c>
      <c r="AY43">
        <v>6.3470001220703125</v>
      </c>
      <c r="AZ43" s="28">
        <v>147</v>
      </c>
      <c r="BA43" s="20">
        <v>7.1630001068115234</v>
      </c>
      <c r="BB43" s="28">
        <v>147</v>
      </c>
      <c r="BC43" s="20">
        <v>7.5830001831054687</v>
      </c>
      <c r="BD43" s="28">
        <v>147</v>
      </c>
      <c r="BE43" s="20">
        <v>7.5890002250671387</v>
      </c>
      <c r="BF43" s="28"/>
      <c r="BG43" s="20"/>
      <c r="BH43" s="28">
        <v>147</v>
      </c>
      <c r="BI43">
        <v>7.0019998550415039</v>
      </c>
      <c r="BJ43" s="28">
        <v>143</v>
      </c>
      <c r="BK43" s="20">
        <v>7.7690000534057617</v>
      </c>
      <c r="BL43" s="28">
        <v>143</v>
      </c>
      <c r="BM43" s="20">
        <v>8.4020004272460937</v>
      </c>
      <c r="BN43" s="28">
        <v>143</v>
      </c>
      <c r="BO43" s="20">
        <v>8.4139995574951172</v>
      </c>
      <c r="BP43" s="28"/>
      <c r="BQ43" s="20"/>
      <c r="BR43" s="28">
        <v>143</v>
      </c>
      <c r="BS43">
        <v>7.4970002174377441</v>
      </c>
    </row>
    <row r="44" spans="1:71" x14ac:dyDescent="0.2">
      <c r="A44" s="67">
        <f t="shared" si="0"/>
        <v>40</v>
      </c>
      <c r="B44" s="28">
        <v>146</v>
      </c>
      <c r="C44" s="20">
        <v>3.1549999713897705</v>
      </c>
      <c r="D44" s="28">
        <v>146</v>
      </c>
      <c r="E44" s="20">
        <v>3.6029999256134033</v>
      </c>
      <c r="F44" s="28">
        <v>146</v>
      </c>
      <c r="G44" s="20">
        <v>3.6110000610351562</v>
      </c>
      <c r="H44" s="28"/>
      <c r="I44" s="20"/>
      <c r="J44" s="28">
        <v>146</v>
      </c>
      <c r="K44">
        <v>2.8410000801086426</v>
      </c>
      <c r="L44" s="28">
        <v>146</v>
      </c>
      <c r="M44" s="20">
        <v>4.1339998245239258</v>
      </c>
      <c r="N44" s="28">
        <v>146</v>
      </c>
      <c r="O44" s="20">
        <v>4.6649999618530273</v>
      </c>
      <c r="P44" s="28">
        <v>146</v>
      </c>
      <c r="Q44" s="20">
        <v>4.6750001907348633</v>
      </c>
      <c r="R44" s="28"/>
      <c r="S44" s="20"/>
      <c r="T44" s="28">
        <v>146</v>
      </c>
      <c r="U44">
        <v>3.7539999485015869</v>
      </c>
      <c r="V44" s="28">
        <v>146</v>
      </c>
      <c r="W44" s="20">
        <v>4.9710001945495605</v>
      </c>
      <c r="X44" s="28">
        <v>146</v>
      </c>
      <c r="Y44" s="20">
        <v>5.6069998741149902</v>
      </c>
      <c r="Z44" s="28">
        <v>146</v>
      </c>
      <c r="AA44" s="20">
        <v>5.624000072479248</v>
      </c>
      <c r="AB44" s="28"/>
      <c r="AC44" s="20"/>
      <c r="AD44" s="28">
        <v>146</v>
      </c>
      <c r="AE44">
        <v>4.5869998931884766</v>
      </c>
      <c r="AF44" s="28">
        <v>146</v>
      </c>
      <c r="AG44" s="20">
        <v>5.7170000076293945</v>
      </c>
      <c r="AH44" s="28">
        <v>146</v>
      </c>
      <c r="AI44" s="20">
        <v>6.1970000267028809</v>
      </c>
      <c r="AJ44" s="28">
        <v>146</v>
      </c>
      <c r="AK44" s="20">
        <v>6.2080001831054687</v>
      </c>
      <c r="AL44" s="28"/>
      <c r="AM44" s="20"/>
      <c r="AN44" s="28">
        <v>146</v>
      </c>
      <c r="AO44">
        <v>5.3070001602172852</v>
      </c>
      <c r="AP44" s="28">
        <v>146</v>
      </c>
      <c r="AQ44" s="20">
        <v>6.5729999542236328</v>
      </c>
      <c r="AR44" s="28">
        <v>146</v>
      </c>
      <c r="AS44" s="20">
        <v>6.9580001831054687</v>
      </c>
      <c r="AT44" s="28">
        <v>146</v>
      </c>
      <c r="AU44" s="20">
        <v>6.9650001525878906</v>
      </c>
      <c r="AV44" s="28"/>
      <c r="AW44" s="20"/>
      <c r="AX44" s="28">
        <v>146</v>
      </c>
      <c r="AY44">
        <v>6.3369998931884766</v>
      </c>
      <c r="AZ44" s="28">
        <v>146</v>
      </c>
      <c r="BA44" s="20">
        <v>7.1719999313354492</v>
      </c>
      <c r="BB44" s="28">
        <v>146</v>
      </c>
      <c r="BC44" s="20">
        <v>7.6050000190734863</v>
      </c>
      <c r="BD44" s="28">
        <v>146</v>
      </c>
      <c r="BE44" s="20">
        <v>7.6119999885559082</v>
      </c>
      <c r="BF44" s="28"/>
      <c r="BG44" s="20"/>
      <c r="BH44" s="28">
        <v>146</v>
      </c>
      <c r="BI44">
        <v>6.9840002059936523</v>
      </c>
      <c r="BJ44" s="28">
        <v>142</v>
      </c>
      <c r="BK44" s="20">
        <v>7.7800002098083496</v>
      </c>
      <c r="BL44" s="28">
        <v>142</v>
      </c>
      <c r="BM44" s="20">
        <v>8.4320001602172852</v>
      </c>
      <c r="BN44" s="28">
        <v>142</v>
      </c>
      <c r="BO44" s="20">
        <v>8.4460000991821289</v>
      </c>
      <c r="BP44" s="28"/>
      <c r="BQ44" s="20"/>
      <c r="BR44" s="28">
        <v>142</v>
      </c>
      <c r="BS44">
        <v>7.4800000190734863</v>
      </c>
    </row>
    <row r="45" spans="1:71" x14ac:dyDescent="0.2">
      <c r="A45" s="67">
        <f t="shared" si="0"/>
        <v>41</v>
      </c>
      <c r="B45" s="28">
        <v>145</v>
      </c>
      <c r="C45" s="20">
        <v>3.1779999732971191</v>
      </c>
      <c r="D45" s="28">
        <v>145</v>
      </c>
      <c r="E45" s="20">
        <v>3.6419999599456787</v>
      </c>
      <c r="F45" s="28">
        <v>145</v>
      </c>
      <c r="G45" s="20">
        <v>3.6519999504089355</v>
      </c>
      <c r="H45" s="28"/>
      <c r="I45" s="20"/>
      <c r="J45" s="28">
        <v>145</v>
      </c>
      <c r="K45">
        <v>2.8510000705718994</v>
      </c>
      <c r="L45" s="28">
        <v>145</v>
      </c>
      <c r="M45" s="20">
        <v>4.1609997749328613</v>
      </c>
      <c r="N45" s="28">
        <v>145</v>
      </c>
      <c r="O45" s="20">
        <v>4.7080001831054687</v>
      </c>
      <c r="P45" s="28">
        <v>145</v>
      </c>
      <c r="Q45" s="20">
        <v>4.7199997901916504</v>
      </c>
      <c r="R45" s="28"/>
      <c r="S45" s="20"/>
      <c r="T45" s="28">
        <v>145</v>
      </c>
      <c r="U45">
        <v>3.7660000324249268</v>
      </c>
      <c r="V45" s="28">
        <v>145</v>
      </c>
      <c r="W45" s="20">
        <v>4.9970002174377441</v>
      </c>
      <c r="X45" s="28">
        <v>145</v>
      </c>
      <c r="Y45" s="20">
        <v>5.6479997634887695</v>
      </c>
      <c r="Z45" s="28">
        <v>145</v>
      </c>
      <c r="AA45" s="20">
        <v>5.6659998893737793</v>
      </c>
      <c r="AB45" s="28"/>
      <c r="AC45" s="20"/>
      <c r="AD45" s="28">
        <v>145</v>
      </c>
      <c r="AE45">
        <v>4.5960001945495605</v>
      </c>
      <c r="AF45" s="28">
        <v>145</v>
      </c>
      <c r="AG45" s="20">
        <v>5.7389998435974121</v>
      </c>
      <c r="AH45" s="28">
        <v>145</v>
      </c>
      <c r="AI45" s="20">
        <v>6.2230000495910645</v>
      </c>
      <c r="AJ45" s="28">
        <v>145</v>
      </c>
      <c r="AK45" s="20">
        <v>6.2340002059936523</v>
      </c>
      <c r="AL45" s="28"/>
      <c r="AM45" s="20"/>
      <c r="AN45" s="28">
        <v>145</v>
      </c>
      <c r="AO45">
        <v>5.3119997978210449</v>
      </c>
      <c r="AP45" s="28">
        <v>145</v>
      </c>
      <c r="AQ45" s="20">
        <v>6.5850000381469727</v>
      </c>
      <c r="AR45" s="28">
        <v>145</v>
      </c>
      <c r="AS45" s="20">
        <v>6.9780001640319824</v>
      </c>
      <c r="AT45" s="28">
        <v>145</v>
      </c>
      <c r="AU45" s="20">
        <v>6.9860000610351562</v>
      </c>
      <c r="AV45" s="28"/>
      <c r="AW45" s="20"/>
      <c r="AX45" s="28">
        <v>145</v>
      </c>
      <c r="AY45">
        <v>6.3289999961853027</v>
      </c>
      <c r="AZ45" s="28">
        <v>145</v>
      </c>
      <c r="BA45" s="20">
        <v>7.1820001602172852</v>
      </c>
      <c r="BB45" s="28">
        <v>145</v>
      </c>
      <c r="BC45" s="20">
        <v>7.625999927520752</v>
      </c>
      <c r="BD45" s="28">
        <v>145</v>
      </c>
      <c r="BE45" s="20">
        <v>7.6339998245239258</v>
      </c>
      <c r="BF45" s="28"/>
      <c r="BG45" s="20"/>
      <c r="BH45" s="28">
        <v>145</v>
      </c>
      <c r="BI45">
        <v>6.9679999351501465</v>
      </c>
      <c r="BJ45" s="28">
        <v>141</v>
      </c>
      <c r="BK45" s="20">
        <v>7.7890000343322754</v>
      </c>
      <c r="BL45" s="28">
        <v>141</v>
      </c>
      <c r="BM45" s="20">
        <v>8.4610004425048828</v>
      </c>
      <c r="BN45" s="28">
        <v>141</v>
      </c>
      <c r="BO45" s="20">
        <v>8.4770002365112305</v>
      </c>
      <c r="BP45" s="28"/>
      <c r="BQ45" s="20"/>
      <c r="BR45" s="28">
        <v>141</v>
      </c>
      <c r="BS45">
        <v>7.4650001525878906</v>
      </c>
    </row>
    <row r="46" spans="1:71" x14ac:dyDescent="0.2">
      <c r="A46" s="67">
        <f t="shared" si="0"/>
        <v>42</v>
      </c>
      <c r="B46" s="28">
        <v>144</v>
      </c>
      <c r="C46" s="20">
        <v>3.2030000686645508</v>
      </c>
      <c r="D46" s="28">
        <v>144</v>
      </c>
      <c r="E46" s="20">
        <v>3.6819999217987061</v>
      </c>
      <c r="F46" s="28">
        <v>144</v>
      </c>
      <c r="G46" s="20">
        <v>3.6940000057220459</v>
      </c>
      <c r="H46" s="28"/>
      <c r="I46" s="20"/>
      <c r="J46" s="28">
        <v>144</v>
      </c>
      <c r="K46">
        <v>2.8650000095367432</v>
      </c>
      <c r="L46" s="28">
        <v>144</v>
      </c>
      <c r="M46" s="20">
        <v>4.189000129699707</v>
      </c>
      <c r="N46" s="28">
        <v>144</v>
      </c>
      <c r="O46" s="20">
        <v>4.7519998550415039</v>
      </c>
      <c r="P46" s="28">
        <v>144</v>
      </c>
      <c r="Q46" s="20">
        <v>4.7649998664855957</v>
      </c>
      <c r="R46" s="28"/>
      <c r="S46" s="20"/>
      <c r="T46" s="28">
        <v>144</v>
      </c>
      <c r="U46">
        <v>3.7809998989105225</v>
      </c>
      <c r="V46" s="28">
        <v>144</v>
      </c>
      <c r="W46" s="20">
        <v>5.0229997634887695</v>
      </c>
      <c r="X46" s="28">
        <v>144</v>
      </c>
      <c r="Y46" s="20">
        <v>5.6869997978210449</v>
      </c>
      <c r="Z46" s="28">
        <v>144</v>
      </c>
      <c r="AA46" s="20">
        <v>5.7069997787475586</v>
      </c>
      <c r="AB46" s="28"/>
      <c r="AC46" s="20"/>
      <c r="AD46" s="28">
        <v>144</v>
      </c>
      <c r="AE46">
        <v>4.6090002059936523</v>
      </c>
      <c r="AF46" s="28">
        <v>144</v>
      </c>
      <c r="AG46" s="20">
        <v>5.7620000839233398</v>
      </c>
      <c r="AH46" s="28">
        <v>144</v>
      </c>
      <c r="AI46" s="20">
        <v>6.2480001449584961</v>
      </c>
      <c r="AJ46" s="28">
        <v>144</v>
      </c>
      <c r="AK46" s="20">
        <v>6.2600002288818359</v>
      </c>
      <c r="AL46" s="28"/>
      <c r="AM46" s="20"/>
      <c r="AN46" s="28">
        <v>144</v>
      </c>
      <c r="AO46">
        <v>5.3210000991821289</v>
      </c>
      <c r="AP46" s="28">
        <v>144</v>
      </c>
      <c r="AQ46" s="20">
        <v>6.5970001220703125</v>
      </c>
      <c r="AR46" s="28">
        <v>144</v>
      </c>
      <c r="AS46" s="20">
        <v>6.9980001449584961</v>
      </c>
      <c r="AT46" s="28">
        <v>144</v>
      </c>
      <c r="AU46" s="20">
        <v>7.0069999694824219</v>
      </c>
      <c r="AV46" s="28"/>
      <c r="AW46" s="20"/>
      <c r="AX46" s="28">
        <v>144</v>
      </c>
      <c r="AY46">
        <v>6.3249998092651367</v>
      </c>
      <c r="AZ46" s="28">
        <v>144</v>
      </c>
      <c r="BA46" s="20">
        <v>7.1919999122619629</v>
      </c>
      <c r="BB46" s="28">
        <v>144</v>
      </c>
      <c r="BC46" s="20">
        <v>7.6479997634887695</v>
      </c>
      <c r="BD46" s="28">
        <v>144</v>
      </c>
      <c r="BE46" s="20">
        <v>7.6570000648498535</v>
      </c>
      <c r="BF46" s="28"/>
      <c r="BG46" s="20"/>
      <c r="BH46" s="28">
        <v>144</v>
      </c>
      <c r="BI46">
        <v>6.9539999961853027</v>
      </c>
      <c r="BJ46" s="28">
        <v>140</v>
      </c>
      <c r="BK46" s="20">
        <v>7.7989997863769531</v>
      </c>
      <c r="BL46" s="28">
        <v>140</v>
      </c>
      <c r="BM46" s="20">
        <v>8.4899997711181641</v>
      </c>
      <c r="BN46" s="28">
        <v>140</v>
      </c>
      <c r="BO46" s="20">
        <v>8.508000373840332</v>
      </c>
      <c r="BP46" s="28"/>
      <c r="BQ46" s="20"/>
      <c r="BR46" s="28">
        <v>140</v>
      </c>
      <c r="BS46">
        <v>7.4539999961853027</v>
      </c>
    </row>
    <row r="47" spans="1:71" x14ac:dyDescent="0.2">
      <c r="A47" s="67">
        <f t="shared" si="0"/>
        <v>43</v>
      </c>
      <c r="B47" s="28">
        <v>143</v>
      </c>
      <c r="C47" s="20">
        <v>3.2279999256134033</v>
      </c>
      <c r="D47" s="28">
        <v>143</v>
      </c>
      <c r="E47" s="20">
        <v>3.7239999771118164</v>
      </c>
      <c r="F47" s="28">
        <v>143</v>
      </c>
      <c r="G47" s="20">
        <v>3.7369999885559082</v>
      </c>
      <c r="H47" s="28"/>
      <c r="I47" s="20"/>
      <c r="J47" s="28">
        <v>143</v>
      </c>
      <c r="K47">
        <v>2.8810000419616699</v>
      </c>
      <c r="L47" s="28">
        <v>143</v>
      </c>
      <c r="M47" s="20">
        <v>4.2189998626708984</v>
      </c>
      <c r="N47" s="28">
        <v>143</v>
      </c>
      <c r="O47" s="20">
        <v>4.7960000038146973</v>
      </c>
      <c r="P47" s="28">
        <v>143</v>
      </c>
      <c r="Q47" s="20">
        <v>4.8119997978210449</v>
      </c>
      <c r="R47" s="28"/>
      <c r="S47" s="20"/>
      <c r="T47" s="28">
        <v>143</v>
      </c>
      <c r="U47">
        <v>3.7999999523162842</v>
      </c>
      <c r="V47" s="28">
        <v>143</v>
      </c>
      <c r="W47" s="20">
        <v>5.0510001182556152</v>
      </c>
      <c r="X47" s="28">
        <v>143</v>
      </c>
      <c r="Y47" s="20">
        <v>5.7259998321533203</v>
      </c>
      <c r="Z47" s="28">
        <v>143</v>
      </c>
      <c r="AA47" s="20">
        <v>5.745999813079834</v>
      </c>
      <c r="AB47" s="28"/>
      <c r="AC47" s="20"/>
      <c r="AD47" s="28">
        <v>143</v>
      </c>
      <c r="AE47">
        <v>4.625</v>
      </c>
      <c r="AF47" s="28">
        <v>143</v>
      </c>
      <c r="AG47" s="20">
        <v>5.7839999198913574</v>
      </c>
      <c r="AH47" s="28">
        <v>143</v>
      </c>
      <c r="AI47" s="20">
        <v>6.2729997634887695</v>
      </c>
      <c r="AJ47" s="28">
        <v>143</v>
      </c>
      <c r="AK47" s="20">
        <v>6.2859997749328613</v>
      </c>
      <c r="AL47" s="28"/>
      <c r="AM47" s="20"/>
      <c r="AN47" s="28">
        <v>143</v>
      </c>
      <c r="AO47">
        <v>5.3340001106262207</v>
      </c>
      <c r="AP47" s="28">
        <v>143</v>
      </c>
      <c r="AQ47" s="20">
        <v>6.6090002059936523</v>
      </c>
      <c r="AR47" s="28">
        <v>143</v>
      </c>
      <c r="AS47" s="20">
        <v>7.0180001258850098</v>
      </c>
      <c r="AT47" s="28">
        <v>143</v>
      </c>
      <c r="AU47" s="20">
        <v>7.0269999504089355</v>
      </c>
      <c r="AV47" s="28"/>
      <c r="AW47" s="20"/>
      <c r="AX47" s="28">
        <v>143</v>
      </c>
      <c r="AY47">
        <v>6.3229999542236328</v>
      </c>
      <c r="AZ47" s="28">
        <v>143</v>
      </c>
      <c r="BA47" s="20">
        <v>7.2020001411437988</v>
      </c>
      <c r="BB47" s="28">
        <v>143</v>
      </c>
      <c r="BC47" s="20">
        <v>7.6700000762939453</v>
      </c>
      <c r="BD47" s="28">
        <v>143</v>
      </c>
      <c r="BE47" s="20">
        <v>7.679999828338623</v>
      </c>
      <c r="BF47" s="28"/>
      <c r="BG47" s="20"/>
      <c r="BH47" s="28">
        <v>143</v>
      </c>
      <c r="BI47">
        <v>6.9429998397827148</v>
      </c>
      <c r="BJ47" s="28">
        <v>139</v>
      </c>
      <c r="BK47" s="20">
        <v>7.8090000152587891</v>
      </c>
      <c r="BL47" s="28">
        <v>139</v>
      </c>
      <c r="BM47" s="20">
        <v>8.5170001983642578</v>
      </c>
      <c r="BN47" s="28">
        <v>139</v>
      </c>
      <c r="BO47" s="20">
        <v>8.5380001068115234</v>
      </c>
      <c r="BP47" s="28"/>
      <c r="BQ47" s="20"/>
      <c r="BR47" s="28">
        <v>139</v>
      </c>
      <c r="BS47">
        <v>7.445000171661377</v>
      </c>
    </row>
    <row r="48" spans="1:71" x14ac:dyDescent="0.2">
      <c r="A48" s="67">
        <f t="shared" si="0"/>
        <v>44</v>
      </c>
      <c r="B48" s="28">
        <v>142</v>
      </c>
      <c r="C48" s="20">
        <v>3.2560000419616699</v>
      </c>
      <c r="D48" s="28">
        <v>142</v>
      </c>
      <c r="E48" s="20">
        <v>3.7660000324249268</v>
      </c>
      <c r="F48" s="28">
        <v>142</v>
      </c>
      <c r="G48" s="20">
        <v>3.7809998989105225</v>
      </c>
      <c r="H48" s="28"/>
      <c r="I48" s="20"/>
      <c r="J48" s="28">
        <v>142</v>
      </c>
      <c r="K48">
        <v>2.9000000953674316</v>
      </c>
      <c r="L48" s="28">
        <v>142</v>
      </c>
      <c r="M48" s="20">
        <v>4.25</v>
      </c>
      <c r="N48" s="28">
        <v>142</v>
      </c>
      <c r="O48" s="20">
        <v>4.8420000076293945</v>
      </c>
      <c r="P48" s="28">
        <v>142</v>
      </c>
      <c r="Q48" s="20">
        <v>4.8590002059936523</v>
      </c>
      <c r="R48" s="28"/>
      <c r="S48" s="20"/>
      <c r="T48" s="28">
        <v>142</v>
      </c>
      <c r="U48">
        <v>3.8210000991821289</v>
      </c>
      <c r="V48" s="28">
        <v>142</v>
      </c>
      <c r="W48" s="20">
        <v>5.0799999237060547</v>
      </c>
      <c r="X48" s="28">
        <v>142</v>
      </c>
      <c r="Y48" s="20">
        <v>5.7639999389648437</v>
      </c>
      <c r="Z48" s="28">
        <v>142</v>
      </c>
      <c r="AA48" s="20">
        <v>5.7849998474121094</v>
      </c>
      <c r="AB48" s="28"/>
      <c r="AC48" s="20"/>
      <c r="AD48" s="28">
        <v>142</v>
      </c>
      <c r="AE48">
        <v>4.6449999809265137</v>
      </c>
      <c r="AF48" s="28">
        <v>142</v>
      </c>
      <c r="AG48" s="20">
        <v>5.8070001602172852</v>
      </c>
      <c r="AH48" s="28">
        <v>142</v>
      </c>
      <c r="AI48" s="20">
        <v>6.2979998588562012</v>
      </c>
      <c r="AJ48" s="28">
        <v>142</v>
      </c>
      <c r="AK48" s="20">
        <v>6.3119997978210449</v>
      </c>
      <c r="AL48" s="28"/>
      <c r="AM48" s="20"/>
      <c r="AN48" s="28">
        <v>142</v>
      </c>
      <c r="AO48">
        <v>5.3520002365112305</v>
      </c>
      <c r="AP48" s="28">
        <v>142</v>
      </c>
      <c r="AQ48" s="20">
        <v>6.620999813079834</v>
      </c>
      <c r="AR48" s="28">
        <v>142</v>
      </c>
      <c r="AS48" s="20">
        <v>7.0380001068115234</v>
      </c>
      <c r="AT48" s="28">
        <v>142</v>
      </c>
      <c r="AU48" s="20">
        <v>7.0479998588562012</v>
      </c>
      <c r="AV48" s="28"/>
      <c r="AW48" s="20"/>
      <c r="AX48" s="28">
        <v>142</v>
      </c>
      <c r="AY48">
        <v>6.3249998092651367</v>
      </c>
      <c r="AZ48" s="28">
        <v>142</v>
      </c>
      <c r="BA48" s="20">
        <v>7.2119998931884766</v>
      </c>
      <c r="BB48" s="28">
        <v>142</v>
      </c>
      <c r="BC48" s="20">
        <v>7.6919999122619629</v>
      </c>
      <c r="BD48" s="28">
        <v>142</v>
      </c>
      <c r="BE48" s="20">
        <v>7.7030000686645508</v>
      </c>
      <c r="BF48" s="28"/>
      <c r="BG48" s="20"/>
      <c r="BH48" s="28">
        <v>142</v>
      </c>
      <c r="BI48">
        <v>6.934999942779541</v>
      </c>
      <c r="BJ48" s="28">
        <v>138</v>
      </c>
      <c r="BK48" s="20">
        <v>7.8179998397827148</v>
      </c>
      <c r="BL48" s="28">
        <v>138</v>
      </c>
      <c r="BM48" s="20">
        <v>8.5430002212524414</v>
      </c>
      <c r="BN48" s="28">
        <v>138</v>
      </c>
      <c r="BO48" s="20">
        <v>8.5659999847412109</v>
      </c>
      <c r="BP48" s="28"/>
      <c r="BQ48" s="20"/>
      <c r="BR48" s="28">
        <v>138</v>
      </c>
      <c r="BS48">
        <v>7.440000057220459</v>
      </c>
    </row>
    <row r="49" spans="1:71" x14ac:dyDescent="0.2">
      <c r="A49" s="67">
        <f t="shared" si="0"/>
        <v>45</v>
      </c>
      <c r="B49" s="28">
        <v>141</v>
      </c>
      <c r="C49" s="20">
        <v>3.2850000858306885</v>
      </c>
      <c r="D49" s="28">
        <v>141</v>
      </c>
      <c r="E49" s="20">
        <v>3.809999942779541</v>
      </c>
      <c r="F49" s="28">
        <v>141</v>
      </c>
      <c r="G49" s="20">
        <v>3.8259999752044678</v>
      </c>
      <c r="H49" s="28"/>
      <c r="I49" s="20"/>
      <c r="J49" s="28">
        <v>141</v>
      </c>
      <c r="K49">
        <v>2.9200000762939453</v>
      </c>
      <c r="L49" s="28">
        <v>141</v>
      </c>
      <c r="M49" s="20">
        <v>4.2829999923706055</v>
      </c>
      <c r="N49" s="28">
        <v>141</v>
      </c>
      <c r="O49" s="20">
        <v>4.8889999389648437</v>
      </c>
      <c r="P49" s="28">
        <v>141</v>
      </c>
      <c r="Q49" s="20">
        <v>4.9079999923706055</v>
      </c>
      <c r="R49" s="28"/>
      <c r="S49" s="20"/>
      <c r="T49" s="28">
        <v>141</v>
      </c>
      <c r="U49">
        <v>3.8450000286102295</v>
      </c>
      <c r="V49" s="28">
        <v>141</v>
      </c>
      <c r="W49" s="20">
        <v>5.1110000610351562</v>
      </c>
      <c r="X49" s="28">
        <v>141</v>
      </c>
      <c r="Y49" s="20">
        <v>5.8010001182556152</v>
      </c>
      <c r="Z49" s="28">
        <v>141</v>
      </c>
      <c r="AA49" s="20">
        <v>5.8220000267028809</v>
      </c>
      <c r="AB49" s="28"/>
      <c r="AC49" s="20"/>
      <c r="AD49" s="28">
        <v>141</v>
      </c>
      <c r="AE49">
        <v>4.6669998168945313</v>
      </c>
      <c r="AF49" s="28">
        <v>141</v>
      </c>
      <c r="AG49" s="20">
        <v>5.8299999237060547</v>
      </c>
      <c r="AH49" s="28">
        <v>141</v>
      </c>
      <c r="AI49" s="20">
        <v>6.3229999542236328</v>
      </c>
      <c r="AJ49" s="28">
        <v>141</v>
      </c>
      <c r="AK49" s="20">
        <v>6.3369998931884766</v>
      </c>
      <c r="AL49" s="28"/>
      <c r="AM49" s="20"/>
      <c r="AN49" s="28">
        <v>141</v>
      </c>
      <c r="AO49">
        <v>5.3730001449584961</v>
      </c>
      <c r="AP49" s="28">
        <v>141</v>
      </c>
      <c r="AQ49" s="20">
        <v>6.6339998245239258</v>
      </c>
      <c r="AR49" s="28">
        <v>141</v>
      </c>
      <c r="AS49" s="20">
        <v>7.0580000877380371</v>
      </c>
      <c r="AT49" s="28">
        <v>141</v>
      </c>
      <c r="AU49" s="20">
        <v>7.0689997673034668</v>
      </c>
      <c r="AV49" s="28"/>
      <c r="AW49" s="20"/>
      <c r="AX49" s="28">
        <v>141</v>
      </c>
      <c r="AY49">
        <v>6.3289999961853027</v>
      </c>
      <c r="AZ49" s="28">
        <v>141</v>
      </c>
      <c r="BA49" s="20">
        <v>7.2220001220703125</v>
      </c>
      <c r="BB49" s="28">
        <v>141</v>
      </c>
      <c r="BC49" s="20">
        <v>7.7140002250671387</v>
      </c>
      <c r="BD49" s="28">
        <v>141</v>
      </c>
      <c r="BE49" s="20">
        <v>7.7259998321533203</v>
      </c>
      <c r="BF49" s="28"/>
      <c r="BG49" s="20"/>
      <c r="BH49" s="28">
        <v>141</v>
      </c>
      <c r="BI49">
        <v>6.9289999008178711</v>
      </c>
      <c r="BJ49" s="28">
        <v>137</v>
      </c>
      <c r="BK49" s="20">
        <v>7.8270001411437988</v>
      </c>
      <c r="BL49" s="28">
        <v>137</v>
      </c>
      <c r="BM49" s="20">
        <v>8.5670003890991211</v>
      </c>
      <c r="BN49" s="28">
        <v>137</v>
      </c>
      <c r="BO49" s="20">
        <v>8.5920000076293945</v>
      </c>
      <c r="BP49" s="28"/>
      <c r="BQ49" s="20"/>
      <c r="BR49" s="28">
        <v>137</v>
      </c>
      <c r="BS49">
        <v>7.4369997978210449</v>
      </c>
    </row>
    <row r="50" spans="1:71" x14ac:dyDescent="0.2">
      <c r="A50" s="67">
        <f t="shared" si="0"/>
        <v>46</v>
      </c>
      <c r="B50" s="28">
        <v>140</v>
      </c>
      <c r="C50" s="20">
        <v>3.3159999847412109</v>
      </c>
      <c r="D50" s="28">
        <v>140</v>
      </c>
      <c r="E50" s="20">
        <v>3.8550000190734863</v>
      </c>
      <c r="F50" s="28">
        <v>140</v>
      </c>
      <c r="G50" s="20">
        <v>3.871999979019165</v>
      </c>
      <c r="H50" s="28"/>
      <c r="I50" s="20"/>
      <c r="J50" s="28">
        <v>140</v>
      </c>
      <c r="K50">
        <v>2.9409999847412109</v>
      </c>
      <c r="L50" s="28">
        <v>140</v>
      </c>
      <c r="M50" s="20">
        <v>4.3169999122619629</v>
      </c>
      <c r="N50" s="28">
        <v>140</v>
      </c>
      <c r="O50" s="20">
        <v>4.9369997978210449</v>
      </c>
      <c r="P50" s="28">
        <v>140</v>
      </c>
      <c r="Q50" s="20">
        <v>4.9590001106262207</v>
      </c>
      <c r="R50" s="28"/>
      <c r="S50" s="20"/>
      <c r="T50" s="28">
        <v>140</v>
      </c>
      <c r="U50">
        <v>3.869999885559082</v>
      </c>
      <c r="V50" s="28">
        <v>140</v>
      </c>
      <c r="W50" s="20">
        <v>5.1430001258850098</v>
      </c>
      <c r="X50" s="28">
        <v>140</v>
      </c>
      <c r="Y50" s="20">
        <v>5.8369998931884766</v>
      </c>
      <c r="Z50" s="28">
        <v>140</v>
      </c>
      <c r="AA50" s="20">
        <v>5.8590002059936523</v>
      </c>
      <c r="AB50" s="28"/>
      <c r="AC50" s="20"/>
      <c r="AD50" s="28">
        <v>140</v>
      </c>
      <c r="AE50">
        <v>4.6909999847412109</v>
      </c>
      <c r="AF50" s="28">
        <v>140</v>
      </c>
      <c r="AG50" s="20">
        <v>5.8530001640319824</v>
      </c>
      <c r="AH50" s="28">
        <v>140</v>
      </c>
      <c r="AI50" s="20">
        <v>6.3470001220703125</v>
      </c>
      <c r="AJ50" s="28">
        <v>140</v>
      </c>
      <c r="AK50" s="20">
        <v>6.3629999160766602</v>
      </c>
      <c r="AL50" s="28"/>
      <c r="AM50" s="20"/>
      <c r="AN50" s="28">
        <v>140</v>
      </c>
      <c r="AO50">
        <v>5.3969998359680176</v>
      </c>
      <c r="AP50" s="28">
        <v>140</v>
      </c>
      <c r="AQ50" s="20">
        <v>6.6459999084472656</v>
      </c>
      <c r="AR50" s="28">
        <v>140</v>
      </c>
      <c r="AS50" s="20">
        <v>7.0780000686645508</v>
      </c>
      <c r="AT50" s="28">
        <v>140</v>
      </c>
      <c r="AU50" s="20">
        <v>7.0890002250671387</v>
      </c>
      <c r="AV50" s="28"/>
      <c r="AW50" s="20"/>
      <c r="AX50" s="28">
        <v>140</v>
      </c>
      <c r="AY50">
        <v>6.3359999656677246</v>
      </c>
      <c r="AZ50" s="28">
        <v>140</v>
      </c>
      <c r="BA50" s="20">
        <v>7.2319998741149902</v>
      </c>
      <c r="BB50" s="28">
        <v>140</v>
      </c>
      <c r="BC50" s="20">
        <v>7.7360000610351562</v>
      </c>
      <c r="BD50" s="28">
        <v>140</v>
      </c>
      <c r="BE50" s="20">
        <v>7.749000072479248</v>
      </c>
      <c r="BF50" s="28"/>
      <c r="BG50" s="20"/>
      <c r="BH50" s="28">
        <v>140</v>
      </c>
      <c r="BI50">
        <v>6.9260001182556152</v>
      </c>
      <c r="BJ50" s="28">
        <v>136</v>
      </c>
      <c r="BK50" s="20">
        <v>7.8359999656677246</v>
      </c>
      <c r="BL50" s="28">
        <v>136</v>
      </c>
      <c r="BM50" s="20">
        <v>8.5880002975463867</v>
      </c>
      <c r="BN50" s="28">
        <v>136</v>
      </c>
      <c r="BO50" s="20">
        <v>8.6160001754760742</v>
      </c>
      <c r="BP50" s="28"/>
      <c r="BQ50" s="20"/>
      <c r="BR50" s="28">
        <v>136</v>
      </c>
      <c r="BS50">
        <v>7.4380002021789551</v>
      </c>
    </row>
    <row r="51" spans="1:71" x14ac:dyDescent="0.2">
      <c r="A51" s="67">
        <f t="shared" si="0"/>
        <v>47</v>
      </c>
      <c r="B51" s="28">
        <v>139</v>
      </c>
      <c r="C51" s="20">
        <v>3.3489999771118164</v>
      </c>
      <c r="D51" s="28">
        <v>139</v>
      </c>
      <c r="E51" s="20">
        <v>3.9010000228881836</v>
      </c>
      <c r="F51" s="28">
        <v>139</v>
      </c>
      <c r="G51" s="20">
        <v>3.9189999103546143</v>
      </c>
      <c r="H51" s="28"/>
      <c r="I51" s="20"/>
      <c r="J51" s="28">
        <v>139</v>
      </c>
      <c r="K51">
        <v>2.9630000591278076</v>
      </c>
      <c r="L51" s="28">
        <v>139</v>
      </c>
      <c r="M51" s="20">
        <v>4.3530001640319824</v>
      </c>
      <c r="N51" s="28">
        <v>139</v>
      </c>
      <c r="O51" s="20">
        <v>4.9869999885559082</v>
      </c>
      <c r="P51" s="28">
        <v>139</v>
      </c>
      <c r="Q51" s="20">
        <v>5.0110001564025879</v>
      </c>
      <c r="R51" s="28"/>
      <c r="S51" s="20"/>
      <c r="T51" s="28">
        <v>139</v>
      </c>
      <c r="U51">
        <v>3.8959999084472656</v>
      </c>
      <c r="V51" s="28">
        <v>139</v>
      </c>
      <c r="W51" s="20">
        <v>5.1779999732971191</v>
      </c>
      <c r="X51" s="28">
        <v>139</v>
      </c>
      <c r="Y51" s="20">
        <v>5.8720002174377441</v>
      </c>
      <c r="Z51" s="28">
        <v>139</v>
      </c>
      <c r="AA51" s="20">
        <v>5.8940000534057617</v>
      </c>
      <c r="AB51" s="28"/>
      <c r="AC51" s="20"/>
      <c r="AD51" s="28">
        <v>139</v>
      </c>
      <c r="AE51">
        <v>4.7150001525878906</v>
      </c>
      <c r="AF51" s="28">
        <v>139</v>
      </c>
      <c r="AG51" s="20">
        <v>5.875999927520752</v>
      </c>
      <c r="AH51" s="28">
        <v>139</v>
      </c>
      <c r="AI51" s="20">
        <v>6.370999813079834</v>
      </c>
      <c r="AJ51" s="28">
        <v>139</v>
      </c>
      <c r="AK51" s="20">
        <v>6.3880000114440918</v>
      </c>
      <c r="AL51" s="28"/>
      <c r="AM51" s="20"/>
      <c r="AN51" s="28">
        <v>139</v>
      </c>
      <c r="AO51">
        <v>5.4229998588562012</v>
      </c>
      <c r="AP51" s="28">
        <v>139</v>
      </c>
      <c r="AQ51" s="20">
        <v>6.6589999198913574</v>
      </c>
      <c r="AR51" s="28">
        <v>139</v>
      </c>
      <c r="AS51" s="20">
        <v>7.0970001220703125</v>
      </c>
      <c r="AT51" s="28">
        <v>139</v>
      </c>
      <c r="AU51" s="20">
        <v>7.1100001335144043</v>
      </c>
      <c r="AV51" s="28"/>
      <c r="AW51" s="20"/>
      <c r="AX51" s="28">
        <v>139</v>
      </c>
      <c r="AY51">
        <v>6.3439998626708984</v>
      </c>
      <c r="AZ51" s="28">
        <v>139</v>
      </c>
      <c r="BA51" s="20">
        <v>7.2420001029968262</v>
      </c>
      <c r="BB51" s="28">
        <v>139</v>
      </c>
      <c r="BC51" s="20">
        <v>7.7579998970031738</v>
      </c>
      <c r="BD51" s="28">
        <v>139</v>
      </c>
      <c r="BE51" s="20">
        <v>7.7719998359680176</v>
      </c>
      <c r="BF51" s="28"/>
      <c r="BG51" s="20"/>
      <c r="BH51" s="28">
        <v>139</v>
      </c>
      <c r="BI51">
        <v>6.9260001182556152</v>
      </c>
      <c r="BJ51" s="28">
        <v>135</v>
      </c>
      <c r="BK51" s="20">
        <v>7.8449997901916504</v>
      </c>
      <c r="BL51" s="28">
        <v>135</v>
      </c>
      <c r="BM51" s="20">
        <v>8.6059999465942383</v>
      </c>
      <c r="BN51" s="28">
        <v>135</v>
      </c>
      <c r="BO51" s="20">
        <v>8.6379995346069336</v>
      </c>
      <c r="BP51" s="28"/>
      <c r="BQ51" s="20"/>
      <c r="BR51" s="28">
        <v>135</v>
      </c>
      <c r="BS51">
        <v>7.440000057220459</v>
      </c>
    </row>
    <row r="52" spans="1:71" x14ac:dyDescent="0.2">
      <c r="A52" s="67">
        <f t="shared" si="0"/>
        <v>48</v>
      </c>
      <c r="B52" s="28">
        <v>138</v>
      </c>
      <c r="C52" s="20">
        <v>3.3840000629425049</v>
      </c>
      <c r="D52" s="28">
        <v>138</v>
      </c>
      <c r="E52" s="20">
        <v>3.9470000267028809</v>
      </c>
      <c r="F52" s="28">
        <v>138</v>
      </c>
      <c r="G52" s="20">
        <v>3.9679999351501465</v>
      </c>
      <c r="H52" s="28"/>
      <c r="I52" s="20"/>
      <c r="J52" s="28">
        <v>138</v>
      </c>
      <c r="K52">
        <v>2.9839999675750732</v>
      </c>
      <c r="L52" s="28">
        <v>138</v>
      </c>
      <c r="M52" s="20">
        <v>4.3909997940063477</v>
      </c>
      <c r="N52" s="28">
        <v>138</v>
      </c>
      <c r="O52" s="20">
        <v>5.0390000343322754</v>
      </c>
      <c r="P52" s="28">
        <v>138</v>
      </c>
      <c r="Q52" s="20">
        <v>5.0659999847412109</v>
      </c>
      <c r="R52" s="28"/>
      <c r="S52" s="20"/>
      <c r="T52" s="28">
        <v>138</v>
      </c>
      <c r="U52">
        <v>3.9210000038146973</v>
      </c>
      <c r="V52" s="28">
        <v>138</v>
      </c>
      <c r="W52" s="20">
        <v>5.2140002250671387</v>
      </c>
      <c r="X52" s="28">
        <v>138</v>
      </c>
      <c r="Y52" s="20">
        <v>5.9060001373291016</v>
      </c>
      <c r="Z52" s="28">
        <v>138</v>
      </c>
      <c r="AA52" s="20">
        <v>5.9289999008178711</v>
      </c>
      <c r="AB52" s="28"/>
      <c r="AC52" s="20"/>
      <c r="AD52" s="28">
        <v>138</v>
      </c>
      <c r="AE52">
        <v>4.7399997711181641</v>
      </c>
      <c r="AF52" s="28">
        <v>138</v>
      </c>
      <c r="AG52" s="20">
        <v>5.9000000953674316</v>
      </c>
      <c r="AH52" s="28">
        <v>138</v>
      </c>
      <c r="AI52" s="20">
        <v>6.3959999084472656</v>
      </c>
      <c r="AJ52" s="28">
        <v>138</v>
      </c>
      <c r="AK52" s="20">
        <v>6.4120001792907715</v>
      </c>
      <c r="AL52" s="28"/>
      <c r="AM52" s="20"/>
      <c r="AN52" s="28">
        <v>138</v>
      </c>
      <c r="AO52">
        <v>5.4489998817443848</v>
      </c>
      <c r="AP52" s="28">
        <v>138</v>
      </c>
      <c r="AQ52" s="20">
        <v>6.6710000038146973</v>
      </c>
      <c r="AR52" s="28">
        <v>138</v>
      </c>
      <c r="AS52" s="20">
        <v>7.1170001029968262</v>
      </c>
      <c r="AT52" s="28">
        <v>138</v>
      </c>
      <c r="AU52" s="20">
        <v>7.130000114440918</v>
      </c>
      <c r="AV52" s="28"/>
      <c r="AW52" s="20"/>
      <c r="AX52" s="28">
        <v>138</v>
      </c>
      <c r="AY52">
        <v>6.3550000190734863</v>
      </c>
      <c r="AZ52" s="28">
        <v>138</v>
      </c>
      <c r="BA52" s="20">
        <v>7.2529997825622559</v>
      </c>
      <c r="BB52" s="28">
        <v>138</v>
      </c>
      <c r="BC52" s="20">
        <v>7.7800002098083496</v>
      </c>
      <c r="BD52" s="28">
        <v>138</v>
      </c>
      <c r="BE52" s="20">
        <v>7.7950000762939453</v>
      </c>
      <c r="BF52" s="28"/>
      <c r="BG52" s="20"/>
      <c r="BH52" s="28">
        <v>138</v>
      </c>
      <c r="BI52">
        <v>6.9279999732971191</v>
      </c>
      <c r="BJ52" s="28">
        <v>134</v>
      </c>
      <c r="BK52" s="20">
        <v>7.8530001640319824</v>
      </c>
      <c r="BL52" s="28">
        <v>134</v>
      </c>
      <c r="BM52" s="20">
        <v>8.6210002899169922</v>
      </c>
      <c r="BN52" s="28">
        <v>134</v>
      </c>
      <c r="BO52" s="20">
        <v>8.6569995880126953</v>
      </c>
      <c r="BP52" s="28"/>
      <c r="BQ52" s="20"/>
      <c r="BR52" s="28"/>
    </row>
    <row r="53" spans="1:71" x14ac:dyDescent="0.2">
      <c r="A53" s="67">
        <f t="shared" si="0"/>
        <v>49</v>
      </c>
      <c r="B53" s="28">
        <v>137</v>
      </c>
      <c r="C53" s="20">
        <v>3.4210000038146973</v>
      </c>
      <c r="D53" s="28">
        <v>137</v>
      </c>
      <c r="E53" s="20">
        <v>3.994999885559082</v>
      </c>
      <c r="F53" s="28">
        <v>137</v>
      </c>
      <c r="G53" s="20">
        <v>4.0180001258850098</v>
      </c>
      <c r="H53" s="28"/>
      <c r="I53" s="20"/>
      <c r="J53" s="28">
        <v>137</v>
      </c>
      <c r="K53">
        <v>3.0060000419616699</v>
      </c>
      <c r="L53" s="28">
        <v>137</v>
      </c>
      <c r="M53" s="20">
        <v>4.4310002326965332</v>
      </c>
      <c r="N53" s="28">
        <v>137</v>
      </c>
      <c r="O53" s="20">
        <v>5.0920000076293945</v>
      </c>
      <c r="P53" s="28">
        <v>137</v>
      </c>
      <c r="Q53" s="20">
        <v>5.1230001449584961</v>
      </c>
      <c r="R53" s="28"/>
      <c r="S53" s="20"/>
      <c r="T53" s="28">
        <v>137</v>
      </c>
      <c r="U53">
        <v>3.9470000267028809</v>
      </c>
      <c r="V53" s="28">
        <v>137</v>
      </c>
      <c r="W53" s="20">
        <v>5.2519998550415039</v>
      </c>
      <c r="X53" s="28">
        <v>137</v>
      </c>
      <c r="Y53" s="20">
        <v>5.939000129699707</v>
      </c>
      <c r="Z53" s="28">
        <v>137</v>
      </c>
      <c r="AA53" s="20">
        <v>5.9629998207092285</v>
      </c>
      <c r="AB53" s="28"/>
      <c r="AC53" s="20"/>
      <c r="AD53" s="28">
        <v>137</v>
      </c>
      <c r="AE53">
        <v>4.7639999389648437</v>
      </c>
      <c r="AF53" s="28">
        <v>137</v>
      </c>
      <c r="AG53" s="20">
        <v>5.9239997863769531</v>
      </c>
      <c r="AH53" s="28">
        <v>137</v>
      </c>
      <c r="AI53" s="20">
        <v>6.4190001487731934</v>
      </c>
      <c r="AJ53" s="28">
        <v>137</v>
      </c>
      <c r="AK53" s="20">
        <v>6.4369997978210449</v>
      </c>
      <c r="AL53" s="28"/>
      <c r="AM53" s="20"/>
      <c r="AN53" s="28">
        <v>137</v>
      </c>
      <c r="AO53">
        <v>5.4759998321533203</v>
      </c>
      <c r="AP53" s="28">
        <v>137</v>
      </c>
      <c r="AQ53" s="20">
        <v>6.6840000152587891</v>
      </c>
      <c r="AR53" s="28">
        <v>137</v>
      </c>
      <c r="AS53" s="20">
        <v>7.1360001564025879</v>
      </c>
      <c r="AT53" s="28">
        <v>137</v>
      </c>
      <c r="AU53" s="20">
        <v>7.1510000228881836</v>
      </c>
      <c r="AV53" s="28"/>
      <c r="AW53" s="20"/>
      <c r="AX53" s="28">
        <v>137</v>
      </c>
      <c r="AY53">
        <v>6.3670001029968262</v>
      </c>
      <c r="AZ53" s="28">
        <v>137</v>
      </c>
      <c r="BA53" s="20">
        <v>7.2630000114440918</v>
      </c>
      <c r="BB53" s="28">
        <v>137</v>
      </c>
      <c r="BC53" s="20">
        <v>7.8010001182556152</v>
      </c>
      <c r="BD53" s="28">
        <v>137</v>
      </c>
      <c r="BE53" s="20">
        <v>7.8179998397827148</v>
      </c>
      <c r="BF53" s="28"/>
      <c r="BG53" s="20"/>
      <c r="BH53" s="28">
        <v>137</v>
      </c>
      <c r="BI53">
        <v>6.9320001602172852</v>
      </c>
      <c r="BJ53" s="28">
        <v>133</v>
      </c>
      <c r="BK53" s="20">
        <v>7.8619999885559082</v>
      </c>
      <c r="BL53" s="28">
        <v>133</v>
      </c>
      <c r="BM53" s="20">
        <v>8.6319999694824219</v>
      </c>
      <c r="BN53" s="28">
        <v>133</v>
      </c>
      <c r="BO53" s="20">
        <v>8.6709995269775391</v>
      </c>
      <c r="BP53" s="28"/>
      <c r="BQ53" s="20"/>
      <c r="BR53" s="28"/>
    </row>
    <row r="54" spans="1:71" x14ac:dyDescent="0.2">
      <c r="A54" s="67">
        <f t="shared" si="0"/>
        <v>50</v>
      </c>
      <c r="B54" s="28">
        <v>136</v>
      </c>
      <c r="C54" s="20">
        <v>3.4609999656677246</v>
      </c>
      <c r="D54" s="28">
        <v>136</v>
      </c>
      <c r="E54" s="20">
        <v>4.0440001487731934</v>
      </c>
      <c r="F54" s="28">
        <v>136</v>
      </c>
      <c r="G54" s="20">
        <v>4.0689997673034668</v>
      </c>
      <c r="H54" s="28"/>
      <c r="I54" s="20"/>
      <c r="J54" s="28">
        <v>136</v>
      </c>
      <c r="K54">
        <v>3.0269999504089355</v>
      </c>
      <c r="L54" s="28">
        <v>136</v>
      </c>
      <c r="M54" s="20">
        <v>4.4720001220703125</v>
      </c>
      <c r="N54" s="28">
        <v>136</v>
      </c>
      <c r="O54" s="20">
        <v>5.1479997634887695</v>
      </c>
      <c r="P54" s="28">
        <v>136</v>
      </c>
      <c r="Q54" s="20">
        <v>5.1820001602172852</v>
      </c>
      <c r="R54" s="28"/>
      <c r="S54" s="20"/>
      <c r="T54" s="28">
        <v>136</v>
      </c>
      <c r="U54">
        <v>3.9719998836517334</v>
      </c>
      <c r="V54" s="28">
        <v>136</v>
      </c>
      <c r="W54" s="20">
        <v>5.2919998168945312</v>
      </c>
      <c r="X54" s="28">
        <v>136</v>
      </c>
      <c r="Y54" s="20">
        <v>5.9720001220703125</v>
      </c>
      <c r="Z54" s="28">
        <v>136</v>
      </c>
      <c r="AA54" s="20">
        <v>5.995999813079834</v>
      </c>
      <c r="AB54" s="28"/>
      <c r="AC54" s="20"/>
      <c r="AD54" s="28">
        <v>136</v>
      </c>
      <c r="AE54">
        <v>4.7890000343322754</v>
      </c>
      <c r="AF54" s="28">
        <v>136</v>
      </c>
      <c r="AG54" s="20">
        <v>5.9489998817443848</v>
      </c>
      <c r="AH54" s="28">
        <v>136</v>
      </c>
      <c r="AI54" s="20">
        <v>6.4429998397827148</v>
      </c>
      <c r="AJ54" s="28">
        <v>136</v>
      </c>
      <c r="AK54" s="20">
        <v>6.4609999656677246</v>
      </c>
      <c r="AL54" s="28"/>
      <c r="AM54" s="20"/>
      <c r="AN54" s="28">
        <v>136</v>
      </c>
      <c r="AO54">
        <v>5.5019998550415039</v>
      </c>
      <c r="AP54" s="28">
        <v>136</v>
      </c>
      <c r="AQ54" s="20">
        <v>6.6979999542236328</v>
      </c>
      <c r="AR54" s="28">
        <v>136</v>
      </c>
      <c r="AS54" s="20">
        <v>7.1560001373291016</v>
      </c>
      <c r="AT54" s="28">
        <v>136</v>
      </c>
      <c r="AU54" s="20">
        <v>7.1710000038146973</v>
      </c>
      <c r="AV54" s="28"/>
      <c r="AW54" s="20"/>
      <c r="AX54" s="28">
        <v>136</v>
      </c>
      <c r="AY54">
        <v>6.380000114440918</v>
      </c>
      <c r="AZ54" s="28">
        <v>136</v>
      </c>
      <c r="BA54" s="20">
        <v>7.2740001678466797</v>
      </c>
      <c r="BB54" s="28">
        <v>136</v>
      </c>
      <c r="BC54" s="20">
        <v>7.8229999542236328</v>
      </c>
      <c r="BD54" s="28">
        <v>136</v>
      </c>
      <c r="BE54" s="20">
        <v>7.8410000801086426</v>
      </c>
      <c r="BF54" s="28"/>
      <c r="BG54" s="20"/>
      <c r="BH54" s="28">
        <v>136</v>
      </c>
      <c r="BI54">
        <v>6.9380002021789551</v>
      </c>
      <c r="BJ54" s="28">
        <v>132</v>
      </c>
      <c r="BK54" s="20">
        <v>7.869999885559082</v>
      </c>
      <c r="BL54" s="28">
        <v>132</v>
      </c>
      <c r="BM54" s="20">
        <v>8.6379995346069336</v>
      </c>
      <c r="BN54" s="28">
        <v>132</v>
      </c>
      <c r="BO54" s="20">
        <v>8.6820001602172852</v>
      </c>
      <c r="BP54" s="28"/>
      <c r="BQ54" s="20"/>
      <c r="BR54" s="28"/>
    </row>
    <row r="55" spans="1:71" x14ac:dyDescent="0.2">
      <c r="A55" s="67">
        <f t="shared" si="0"/>
        <v>51</v>
      </c>
      <c r="B55" s="28">
        <v>135</v>
      </c>
      <c r="C55" s="20">
        <v>3.503000020980835</v>
      </c>
      <c r="D55" s="28">
        <v>135</v>
      </c>
      <c r="E55" s="20">
        <v>4.0939998626708984</v>
      </c>
      <c r="F55" s="28">
        <v>135</v>
      </c>
      <c r="G55" s="20">
        <v>4.1220002174377441</v>
      </c>
      <c r="H55" s="28"/>
      <c r="I55" s="20"/>
      <c r="J55" s="28">
        <v>135</v>
      </c>
      <c r="K55">
        <v>3.0480000972747803</v>
      </c>
      <c r="L55" s="28">
        <v>135</v>
      </c>
      <c r="M55" s="20">
        <v>4.5149998664855957</v>
      </c>
      <c r="N55" s="28">
        <v>135</v>
      </c>
      <c r="O55" s="20">
        <v>5.2039999961853027</v>
      </c>
      <c r="P55" s="28">
        <v>135</v>
      </c>
      <c r="Q55" s="20">
        <v>5.2420001029968262</v>
      </c>
      <c r="R55" s="28"/>
      <c r="S55" s="20"/>
      <c r="T55" s="28">
        <v>135</v>
      </c>
      <c r="U55">
        <v>3.996999979019165</v>
      </c>
      <c r="V55" s="28">
        <v>135</v>
      </c>
      <c r="W55" s="20">
        <v>5.3330001831054687</v>
      </c>
      <c r="X55" s="28">
        <v>135</v>
      </c>
      <c r="Y55" s="20">
        <v>6.004000186920166</v>
      </c>
      <c r="Z55" s="28">
        <v>135</v>
      </c>
      <c r="AA55" s="20">
        <v>6.0279998779296875</v>
      </c>
      <c r="AB55" s="28"/>
      <c r="AC55" s="20"/>
      <c r="AD55" s="28">
        <v>135</v>
      </c>
      <c r="AE55">
        <v>4.8119997978210449</v>
      </c>
      <c r="AF55" s="28">
        <v>135</v>
      </c>
      <c r="AG55" s="20">
        <v>5.9739999771118164</v>
      </c>
      <c r="AH55" s="28">
        <v>135</v>
      </c>
      <c r="AI55" s="20">
        <v>6.4670000076293945</v>
      </c>
      <c r="AJ55" s="28">
        <v>135</v>
      </c>
      <c r="AK55" s="20">
        <v>6.4850001335144043</v>
      </c>
      <c r="AL55" s="28"/>
      <c r="AM55" s="20"/>
      <c r="AN55" s="28">
        <v>135</v>
      </c>
      <c r="AO55">
        <v>5.5269999504089355</v>
      </c>
      <c r="AP55" s="28">
        <v>135</v>
      </c>
      <c r="AQ55" s="20">
        <v>6.7109999656677246</v>
      </c>
      <c r="AR55" s="28">
        <v>135</v>
      </c>
      <c r="AS55" s="20">
        <v>7.1750001907348633</v>
      </c>
      <c r="AT55" s="28">
        <v>135</v>
      </c>
      <c r="AU55" s="20">
        <v>7.1919999122619629</v>
      </c>
      <c r="AV55" s="28"/>
      <c r="AW55" s="20"/>
      <c r="AX55" s="28">
        <v>135</v>
      </c>
      <c r="AY55">
        <v>6.3930001258850098</v>
      </c>
      <c r="AZ55" s="28">
        <v>135</v>
      </c>
      <c r="BA55" s="20">
        <v>7.2849998474121094</v>
      </c>
      <c r="BB55" s="28">
        <v>135</v>
      </c>
      <c r="BC55" s="20">
        <v>7.8449997901916504</v>
      </c>
      <c r="BD55" s="28">
        <v>135</v>
      </c>
      <c r="BE55" s="20">
        <v>7.8639998435974121</v>
      </c>
      <c r="BF55" s="28"/>
      <c r="BG55" s="20"/>
      <c r="BH55" s="28">
        <v>135</v>
      </c>
      <c r="BI55">
        <v>6.9460000991821289</v>
      </c>
      <c r="BJ55" s="28">
        <v>131</v>
      </c>
      <c r="BK55" s="20">
        <v>7.8779997825622559</v>
      </c>
      <c r="BL55" s="28">
        <v>131</v>
      </c>
      <c r="BM55" s="20">
        <v>8.6379995346069336</v>
      </c>
      <c r="BN55" s="28">
        <v>131</v>
      </c>
      <c r="BO55" s="20">
        <v>8.6870002746582031</v>
      </c>
      <c r="BP55" s="28"/>
      <c r="BQ55" s="20"/>
      <c r="BR55" s="28"/>
    </row>
    <row r="56" spans="1:71" x14ac:dyDescent="0.2">
      <c r="A56" s="67">
        <f t="shared" si="0"/>
        <v>52</v>
      </c>
      <c r="B56" s="28">
        <v>135</v>
      </c>
      <c r="C56" s="20">
        <v>3.503000020980835</v>
      </c>
      <c r="D56" s="28">
        <v>135</v>
      </c>
      <c r="E56" s="20">
        <v>4.0939998626708984</v>
      </c>
      <c r="F56" s="28">
        <v>135</v>
      </c>
      <c r="G56" s="20">
        <v>4.1220002174377441</v>
      </c>
      <c r="H56" s="28"/>
      <c r="I56" s="20"/>
      <c r="J56" s="28">
        <v>135</v>
      </c>
      <c r="K56">
        <v>3.0480000972747803</v>
      </c>
      <c r="L56" s="28">
        <v>135</v>
      </c>
      <c r="M56" s="20">
        <v>4.5149998664855957</v>
      </c>
      <c r="N56" s="28">
        <v>135</v>
      </c>
      <c r="O56" s="20">
        <v>5.2039999961853027</v>
      </c>
      <c r="P56" s="28">
        <v>135</v>
      </c>
      <c r="Q56" s="20">
        <v>5.2420001029968262</v>
      </c>
      <c r="R56" s="28"/>
      <c r="S56" s="20"/>
      <c r="T56" s="28">
        <v>135</v>
      </c>
      <c r="U56">
        <v>3.996999979019165</v>
      </c>
      <c r="V56" s="28">
        <v>135</v>
      </c>
      <c r="W56" s="20">
        <v>5.3330001831054687</v>
      </c>
      <c r="X56" s="28">
        <v>135</v>
      </c>
      <c r="Y56" s="20">
        <v>6.004000186920166</v>
      </c>
      <c r="Z56" s="28">
        <v>135</v>
      </c>
      <c r="AA56" s="20">
        <v>6.0279998779296875</v>
      </c>
      <c r="AB56" s="28"/>
      <c r="AC56" s="20"/>
      <c r="AD56" s="28">
        <v>135</v>
      </c>
      <c r="AE56">
        <v>4.8119997978210449</v>
      </c>
      <c r="AF56" s="28">
        <v>135</v>
      </c>
      <c r="AG56" s="20">
        <v>5.9739999771118164</v>
      </c>
      <c r="AH56" s="28">
        <v>135</v>
      </c>
      <c r="AI56" s="20">
        <v>6.4670000076293945</v>
      </c>
      <c r="AJ56" s="28">
        <v>135</v>
      </c>
      <c r="AK56" s="20">
        <v>6.4850001335144043</v>
      </c>
      <c r="AL56" s="28"/>
      <c r="AM56" s="20"/>
      <c r="AN56" s="28">
        <v>135</v>
      </c>
      <c r="AO56">
        <v>5.5269999504089355</v>
      </c>
      <c r="AP56" s="28">
        <v>135</v>
      </c>
      <c r="AQ56" s="20">
        <v>6.7109999656677246</v>
      </c>
      <c r="AR56" s="28">
        <v>135</v>
      </c>
      <c r="AS56" s="20">
        <v>7.1750001907348633</v>
      </c>
      <c r="AT56" s="28">
        <v>135</v>
      </c>
      <c r="AU56" s="20">
        <v>7.1919999122619629</v>
      </c>
      <c r="AV56" s="28"/>
      <c r="AW56" s="20"/>
      <c r="AX56" s="28">
        <v>135</v>
      </c>
      <c r="AY56">
        <v>6.3930001258850098</v>
      </c>
      <c r="AZ56" s="28">
        <v>135</v>
      </c>
      <c r="BA56" s="20">
        <v>7.2849998474121094</v>
      </c>
      <c r="BB56" s="28">
        <v>135</v>
      </c>
      <c r="BC56" s="20">
        <v>7.8449997901916504</v>
      </c>
      <c r="BD56" s="28">
        <v>135</v>
      </c>
      <c r="BE56" s="20">
        <v>7.8639998435974121</v>
      </c>
      <c r="BF56" s="28"/>
      <c r="BG56" s="20"/>
      <c r="BH56" s="28">
        <v>135</v>
      </c>
      <c r="BI56">
        <v>6.9460000991821289</v>
      </c>
      <c r="BJ56" s="28">
        <v>130</v>
      </c>
      <c r="BK56" s="20">
        <v>7.8860001564025879</v>
      </c>
      <c r="BL56" s="28">
        <v>130</v>
      </c>
      <c r="BM56" s="20">
        <v>8.6129999160766602</v>
      </c>
      <c r="BN56" s="28">
        <v>130</v>
      </c>
      <c r="BO56" s="20">
        <v>8.675999641418457</v>
      </c>
      <c r="BP56" s="28"/>
      <c r="BQ56" s="20"/>
      <c r="BR56" s="28"/>
    </row>
    <row r="57" spans="1:71" x14ac:dyDescent="0.2">
      <c r="A57" s="67">
        <f t="shared" si="0"/>
        <v>53</v>
      </c>
      <c r="B57" s="28">
        <v>134</v>
      </c>
      <c r="C57" s="20">
        <v>3.5480000972747803</v>
      </c>
      <c r="D57" s="28">
        <v>134</v>
      </c>
      <c r="E57" s="20">
        <v>4.1440000534057617</v>
      </c>
      <c r="F57" s="28">
        <v>134</v>
      </c>
      <c r="G57" s="20">
        <v>4.1760001182556152</v>
      </c>
      <c r="H57" s="28"/>
      <c r="I57" s="20"/>
      <c r="J57" s="28"/>
      <c r="L57" s="28">
        <v>134</v>
      </c>
      <c r="M57" s="20">
        <v>4.5590000152587891</v>
      </c>
      <c r="N57" s="28">
        <v>134</v>
      </c>
      <c r="O57" s="20">
        <v>5.2610001564025879</v>
      </c>
      <c r="P57" s="28">
        <v>134</v>
      </c>
      <c r="Q57" s="20">
        <v>5.3029999732971191</v>
      </c>
      <c r="R57" s="28"/>
      <c r="S57" s="20"/>
      <c r="T57" s="28"/>
      <c r="V57" s="28">
        <v>134</v>
      </c>
      <c r="W57" s="20">
        <v>5.3769998550415039</v>
      </c>
      <c r="X57" s="28">
        <v>134</v>
      </c>
      <c r="Y57" s="20">
        <v>6.0339999198913574</v>
      </c>
      <c r="Z57" s="28">
        <v>134</v>
      </c>
      <c r="AA57" s="20">
        <v>6.0590000152587891</v>
      </c>
      <c r="AB57" s="28"/>
      <c r="AC57" s="20"/>
      <c r="AD57" s="28"/>
      <c r="AF57" s="28">
        <v>134</v>
      </c>
      <c r="AG57" s="20">
        <v>5.999000072479248</v>
      </c>
      <c r="AH57" s="28">
        <v>134</v>
      </c>
      <c r="AI57" s="20">
        <v>6.4899997711181641</v>
      </c>
      <c r="AJ57" s="28">
        <v>134</v>
      </c>
      <c r="AK57" s="20">
        <v>6.5089998245239258</v>
      </c>
      <c r="AL57" s="28"/>
      <c r="AM57" s="20"/>
      <c r="AN57" s="28"/>
      <c r="AP57" s="28">
        <v>134</v>
      </c>
      <c r="AQ57" s="20">
        <v>6.7259998321533203</v>
      </c>
      <c r="AR57" s="28">
        <v>134</v>
      </c>
      <c r="AS57" s="20">
        <v>7.1939997673034668</v>
      </c>
      <c r="AT57" s="28">
        <v>134</v>
      </c>
      <c r="AU57" s="20">
        <v>7.2119998931884766</v>
      </c>
      <c r="AV57" s="28"/>
      <c r="AW57" s="20"/>
      <c r="AX57" s="28"/>
      <c r="AZ57" s="28">
        <v>134</v>
      </c>
      <c r="BA57" s="20">
        <v>7.2960000038146973</v>
      </c>
      <c r="BB57" s="28">
        <v>134</v>
      </c>
      <c r="BC57" s="20">
        <v>7.8660001754760742</v>
      </c>
      <c r="BD57" s="28">
        <v>134</v>
      </c>
      <c r="BE57" s="20">
        <v>7.8870000839233398</v>
      </c>
      <c r="BF57" s="28"/>
      <c r="BG57" s="20"/>
      <c r="BH57" s="28"/>
      <c r="BJ57" s="28">
        <v>129</v>
      </c>
      <c r="BK57" s="20">
        <v>7.8940000534057617</v>
      </c>
      <c r="BL57" s="28">
        <v>129</v>
      </c>
      <c r="BM57" s="20">
        <v>8.564000129699707</v>
      </c>
      <c r="BN57" s="28">
        <v>129</v>
      </c>
      <c r="BO57" s="20">
        <v>8.6359996795654297</v>
      </c>
      <c r="BP57" s="28"/>
      <c r="BQ57" s="20"/>
      <c r="BR57" s="28"/>
    </row>
    <row r="58" spans="1:71" x14ac:dyDescent="0.2">
      <c r="A58" s="67">
        <f t="shared" si="0"/>
        <v>54</v>
      </c>
      <c r="B58" s="28">
        <v>133</v>
      </c>
      <c r="C58" s="20">
        <v>3.5950000286102295</v>
      </c>
      <c r="D58" s="28">
        <v>133</v>
      </c>
      <c r="E58" s="20">
        <v>4.1960000991821289</v>
      </c>
      <c r="F58" s="28">
        <v>133</v>
      </c>
      <c r="G58" s="20">
        <v>4.2309999465942383</v>
      </c>
      <c r="H58" s="28"/>
      <c r="I58" s="20"/>
      <c r="J58" s="28"/>
      <c r="L58" s="28">
        <v>133</v>
      </c>
      <c r="M58" s="20">
        <v>4.6050000190734863</v>
      </c>
      <c r="N58" s="28">
        <v>133</v>
      </c>
      <c r="O58" s="20">
        <v>5.3179998397827148</v>
      </c>
      <c r="P58" s="28">
        <v>133</v>
      </c>
      <c r="Q58" s="20">
        <v>5.3629999160766602</v>
      </c>
      <c r="R58" s="28"/>
      <c r="S58" s="20"/>
      <c r="T58" s="28"/>
      <c r="V58" s="28">
        <v>133</v>
      </c>
      <c r="W58" s="20">
        <v>5.4210000038146973</v>
      </c>
      <c r="X58" s="28">
        <v>133</v>
      </c>
      <c r="Y58" s="20">
        <v>6.065000057220459</v>
      </c>
      <c r="Z58" s="28">
        <v>133</v>
      </c>
      <c r="AA58" s="20">
        <v>6.0900001525878906</v>
      </c>
      <c r="AB58" s="28"/>
      <c r="AC58" s="20"/>
      <c r="AD58" s="28"/>
      <c r="AF58" s="28">
        <v>133</v>
      </c>
      <c r="AG58" s="20">
        <v>6.0240001678466797</v>
      </c>
      <c r="AH58" s="28">
        <v>133</v>
      </c>
      <c r="AI58" s="20">
        <v>6.5130000114440918</v>
      </c>
      <c r="AJ58" s="28">
        <v>133</v>
      </c>
      <c r="AK58" s="20">
        <v>6.5329999923706055</v>
      </c>
      <c r="AL58" s="28"/>
      <c r="AM58" s="20"/>
      <c r="AN58" s="28"/>
      <c r="AP58" s="28">
        <v>133</v>
      </c>
      <c r="AQ58" s="20">
        <v>6.7399997711181641</v>
      </c>
      <c r="AR58" s="28">
        <v>133</v>
      </c>
      <c r="AS58" s="20">
        <v>7.2140002250671387</v>
      </c>
      <c r="AT58" s="28">
        <v>133</v>
      </c>
      <c r="AU58" s="20">
        <v>7.2319998741149902</v>
      </c>
      <c r="AV58" s="28"/>
      <c r="AW58" s="20"/>
      <c r="AX58" s="28"/>
      <c r="AZ58" s="28">
        <v>133</v>
      </c>
      <c r="BA58" s="20">
        <v>7.3070001602172852</v>
      </c>
      <c r="BB58" s="28">
        <v>133</v>
      </c>
      <c r="BC58" s="20">
        <v>7.8870000839233398</v>
      </c>
      <c r="BD58" s="28">
        <v>133</v>
      </c>
      <c r="BE58" s="20">
        <v>7.9089999198913574</v>
      </c>
      <c r="BF58" s="28"/>
      <c r="BG58" s="20"/>
      <c r="BH58" s="28"/>
      <c r="BJ58" s="28">
        <v>128</v>
      </c>
      <c r="BK58" s="20">
        <v>7.9019999504089355</v>
      </c>
      <c r="BL58" s="28">
        <v>128</v>
      </c>
      <c r="BM58" s="20">
        <v>8.5170001983642578</v>
      </c>
      <c r="BN58" s="28">
        <v>128</v>
      </c>
      <c r="BO58" s="20">
        <v>8.5909996032714844</v>
      </c>
      <c r="BP58" s="28"/>
      <c r="BQ58" s="20"/>
      <c r="BR58" s="28"/>
    </row>
    <row r="59" spans="1:71" x14ac:dyDescent="0.2">
      <c r="A59" s="67">
        <f t="shared" si="0"/>
        <v>55</v>
      </c>
      <c r="B59" s="28">
        <v>132</v>
      </c>
      <c r="C59" s="20">
        <v>3.6449999809265137</v>
      </c>
      <c r="D59" s="28">
        <v>132</v>
      </c>
      <c r="E59" s="20">
        <v>4.249000072479248</v>
      </c>
      <c r="F59" s="28">
        <v>132</v>
      </c>
      <c r="G59" s="20">
        <v>4.2890000343322754</v>
      </c>
      <c r="H59" s="28"/>
      <c r="I59" s="20"/>
      <c r="J59" s="28"/>
      <c r="L59" s="28">
        <v>132</v>
      </c>
      <c r="M59" s="20">
        <v>4.6510000228881836</v>
      </c>
      <c r="N59" s="28">
        <v>132</v>
      </c>
      <c r="O59" s="20">
        <v>5.3730001449584961</v>
      </c>
      <c r="P59" s="28">
        <v>132</v>
      </c>
      <c r="Q59" s="20">
        <v>5.4219999313354492</v>
      </c>
      <c r="R59" s="28"/>
      <c r="S59" s="20"/>
      <c r="T59" s="28"/>
      <c r="V59" s="28">
        <v>132</v>
      </c>
      <c r="W59" s="20">
        <v>5.4670000076293945</v>
      </c>
      <c r="X59" s="28">
        <v>132</v>
      </c>
      <c r="Y59" s="20">
        <v>6.0939998626708984</v>
      </c>
      <c r="Z59" s="28">
        <v>132</v>
      </c>
      <c r="AA59" s="20">
        <v>6.119999885559082</v>
      </c>
      <c r="AB59" s="28"/>
      <c r="AC59" s="20"/>
      <c r="AD59" s="28"/>
      <c r="AF59" s="28">
        <v>132</v>
      </c>
      <c r="AG59" s="20">
        <v>6.0500001907348633</v>
      </c>
      <c r="AH59" s="28">
        <v>132</v>
      </c>
      <c r="AI59" s="20">
        <v>6.5359997749328613</v>
      </c>
      <c r="AJ59" s="28">
        <v>132</v>
      </c>
      <c r="AK59" s="20">
        <v>6.5560002326965332</v>
      </c>
      <c r="AL59" s="28"/>
      <c r="AM59" s="20"/>
      <c r="AN59" s="28"/>
      <c r="AP59" s="28">
        <v>132</v>
      </c>
      <c r="AQ59" s="20">
        <v>6.755000114440918</v>
      </c>
      <c r="AR59" s="28">
        <v>132</v>
      </c>
      <c r="AS59" s="20">
        <v>7.2329998016357422</v>
      </c>
      <c r="AT59" s="28">
        <v>132</v>
      </c>
      <c r="AU59" s="20">
        <v>7.2529997825622559</v>
      </c>
      <c r="AV59" s="28"/>
      <c r="AW59" s="20"/>
      <c r="AX59" s="28"/>
      <c r="AZ59" s="28">
        <v>132</v>
      </c>
      <c r="BA59" s="20">
        <v>7.3189997673034668</v>
      </c>
      <c r="BB59" s="28">
        <v>132</v>
      </c>
      <c r="BC59" s="20">
        <v>7.9070000648498535</v>
      </c>
      <c r="BD59" s="28">
        <v>132</v>
      </c>
      <c r="BE59" s="20">
        <v>7.9310002326965332</v>
      </c>
      <c r="BF59" s="28"/>
      <c r="BG59" s="20"/>
      <c r="BH59" s="28"/>
      <c r="BJ59" s="28">
        <v>127</v>
      </c>
      <c r="BK59" s="20">
        <v>7.9099998474121094</v>
      </c>
      <c r="BL59" s="28">
        <v>127</v>
      </c>
      <c r="BM59" s="20">
        <v>8.4729995727539062</v>
      </c>
      <c r="BN59" s="28">
        <v>127</v>
      </c>
      <c r="BO59" s="20">
        <v>8.5489997863769531</v>
      </c>
      <c r="BP59" s="28"/>
      <c r="BQ59" s="20"/>
      <c r="BR59" s="28"/>
    </row>
    <row r="60" spans="1:71" x14ac:dyDescent="0.2">
      <c r="A60" s="67">
        <f t="shared" si="0"/>
        <v>56</v>
      </c>
      <c r="B60" s="28">
        <v>131</v>
      </c>
      <c r="C60" s="20">
        <v>3.6970000267028809</v>
      </c>
      <c r="D60" s="28">
        <v>131</v>
      </c>
      <c r="E60" s="20">
        <v>4.3029999732971191</v>
      </c>
      <c r="F60" s="28">
        <v>131</v>
      </c>
      <c r="G60" s="20">
        <v>4.3470001220703125</v>
      </c>
      <c r="H60" s="28"/>
      <c r="I60" s="20"/>
      <c r="J60" s="28"/>
      <c r="L60" s="28">
        <v>131</v>
      </c>
      <c r="M60" s="20">
        <v>4.6989998817443848</v>
      </c>
      <c r="N60" s="28">
        <v>131</v>
      </c>
      <c r="O60" s="20">
        <v>5.4270000457763672</v>
      </c>
      <c r="P60" s="28">
        <v>131</v>
      </c>
      <c r="Q60" s="20">
        <v>5.4790000915527344</v>
      </c>
      <c r="R60" s="28"/>
      <c r="S60" s="20"/>
      <c r="T60" s="28"/>
      <c r="V60" s="28">
        <v>131</v>
      </c>
      <c r="W60" s="20">
        <v>5.5130000114440918</v>
      </c>
      <c r="X60" s="28">
        <v>131</v>
      </c>
      <c r="Y60" s="20">
        <v>6.1230001449584961</v>
      </c>
      <c r="Z60" s="28">
        <v>131</v>
      </c>
      <c r="AA60" s="20">
        <v>6.1500000953674316</v>
      </c>
      <c r="AB60" s="28"/>
      <c r="AC60" s="20"/>
      <c r="AD60" s="28"/>
      <c r="AF60" s="28">
        <v>131</v>
      </c>
      <c r="AG60" s="20">
        <v>6.0760002136230469</v>
      </c>
      <c r="AH60" s="28">
        <v>131</v>
      </c>
      <c r="AI60" s="20">
        <v>6.5580000877380371</v>
      </c>
      <c r="AJ60" s="28">
        <v>131</v>
      </c>
      <c r="AK60" s="20">
        <v>6.5789999961853027</v>
      </c>
      <c r="AL60" s="28"/>
      <c r="AM60" s="20"/>
      <c r="AN60" s="28"/>
      <c r="AP60" s="28">
        <v>131</v>
      </c>
      <c r="AQ60" s="20">
        <v>6.7699999809265137</v>
      </c>
      <c r="AR60" s="28">
        <v>131</v>
      </c>
      <c r="AS60" s="20">
        <v>7.2529997825622559</v>
      </c>
      <c r="AT60" s="28">
        <v>131</v>
      </c>
      <c r="AU60" s="20">
        <v>7.2729997634887695</v>
      </c>
      <c r="AV60" s="28"/>
      <c r="AW60" s="20"/>
      <c r="AX60" s="28"/>
      <c r="AZ60" s="28">
        <v>131</v>
      </c>
      <c r="BA60" s="20">
        <v>7.3309998512268066</v>
      </c>
      <c r="BB60" s="28">
        <v>131</v>
      </c>
      <c r="BC60" s="20">
        <v>7.9270000457763672</v>
      </c>
      <c r="BD60" s="28">
        <v>131</v>
      </c>
      <c r="BE60" s="20">
        <v>7.9520001411437988</v>
      </c>
      <c r="BF60" s="28"/>
      <c r="BG60" s="20"/>
      <c r="BH60" s="28"/>
      <c r="BJ60" s="28">
        <v>126</v>
      </c>
      <c r="BK60" s="20">
        <v>7.9180002212524414</v>
      </c>
      <c r="BL60" s="28">
        <v>126</v>
      </c>
      <c r="BM60" s="20">
        <v>8.430999755859375</v>
      </c>
      <c r="BN60" s="28">
        <v>126</v>
      </c>
      <c r="BO60" s="20">
        <v>8.5089998245239258</v>
      </c>
      <c r="BP60" s="28"/>
      <c r="BQ60" s="20"/>
      <c r="BR60" s="28"/>
    </row>
    <row r="61" spans="1:71" x14ac:dyDescent="0.2">
      <c r="A61" s="67">
        <f t="shared" si="0"/>
        <v>57</v>
      </c>
      <c r="B61" s="28">
        <v>130</v>
      </c>
      <c r="C61" s="20">
        <v>3.752000093460083</v>
      </c>
      <c r="D61" s="28">
        <v>130</v>
      </c>
      <c r="E61" s="20">
        <v>4.3569998741149902</v>
      </c>
      <c r="F61" s="28">
        <v>130</v>
      </c>
      <c r="G61" s="20">
        <v>4.4060001373291016</v>
      </c>
      <c r="H61" s="28"/>
      <c r="I61" s="20"/>
      <c r="J61" s="28"/>
      <c r="L61" s="28">
        <v>130</v>
      </c>
      <c r="M61" s="20">
        <v>4.7470002174377441</v>
      </c>
      <c r="N61" s="28">
        <v>130</v>
      </c>
      <c r="O61" s="20">
        <v>5.4780001640319824</v>
      </c>
      <c r="P61" s="28">
        <v>130</v>
      </c>
      <c r="Q61" s="20">
        <v>5.5329999923706055</v>
      </c>
      <c r="R61" s="28"/>
      <c r="S61" s="20"/>
      <c r="T61" s="28"/>
      <c r="V61" s="28">
        <v>130</v>
      </c>
      <c r="W61" s="20">
        <v>5.559999942779541</v>
      </c>
      <c r="X61" s="28">
        <v>130</v>
      </c>
      <c r="Y61" s="20">
        <v>6.1510000228881836</v>
      </c>
      <c r="Z61" s="28">
        <v>130</v>
      </c>
      <c r="AA61" s="20">
        <v>6.1779999732971191</v>
      </c>
      <c r="AB61" s="28"/>
      <c r="AC61" s="20"/>
      <c r="AD61" s="28"/>
      <c r="AF61" s="28">
        <v>130</v>
      </c>
      <c r="AG61" s="20">
        <v>6.1030001640319824</v>
      </c>
      <c r="AH61" s="28">
        <v>130</v>
      </c>
      <c r="AI61" s="20">
        <v>6.5799999237060547</v>
      </c>
      <c r="AJ61" s="28">
        <v>130</v>
      </c>
      <c r="AK61" s="20">
        <v>6.6020002365112305</v>
      </c>
      <c r="AL61" s="28"/>
      <c r="AM61" s="20"/>
      <c r="AN61" s="28"/>
      <c r="AP61" s="28">
        <v>130</v>
      </c>
      <c r="AQ61" s="20">
        <v>6.7859997749328613</v>
      </c>
      <c r="AR61" s="28">
        <v>130</v>
      </c>
      <c r="AS61" s="20">
        <v>7.2719998359680176</v>
      </c>
      <c r="AT61" s="28">
        <v>130</v>
      </c>
      <c r="AU61" s="20">
        <v>7.2930002212524414</v>
      </c>
      <c r="AV61" s="28"/>
      <c r="AW61" s="20"/>
      <c r="AX61" s="28"/>
      <c r="AZ61" s="28">
        <v>130</v>
      </c>
      <c r="BA61" s="20">
        <v>7.3439998626708984</v>
      </c>
      <c r="BB61" s="28">
        <v>130</v>
      </c>
      <c r="BC61" s="20">
        <v>7.945000171661377</v>
      </c>
      <c r="BD61" s="28">
        <v>130</v>
      </c>
      <c r="BE61" s="20">
        <v>7.9730000495910645</v>
      </c>
      <c r="BF61" s="28"/>
      <c r="BG61" s="20"/>
      <c r="BH61" s="28"/>
      <c r="BJ61" s="28">
        <v>125</v>
      </c>
      <c r="BK61" s="20">
        <v>7.9260001182556152</v>
      </c>
      <c r="BL61" s="28">
        <v>125</v>
      </c>
      <c r="BM61" s="20">
        <v>8.3909997940063477</v>
      </c>
      <c r="BN61" s="28">
        <v>125</v>
      </c>
      <c r="BO61" s="20">
        <v>8.4709997177124023</v>
      </c>
      <c r="BP61" s="28"/>
      <c r="BQ61" s="20"/>
      <c r="BR61" s="28"/>
    </row>
    <row r="62" spans="1:71" x14ac:dyDescent="0.2">
      <c r="A62" s="67">
        <f t="shared" si="0"/>
        <v>58</v>
      </c>
      <c r="B62" s="28">
        <v>129</v>
      </c>
      <c r="C62" s="20">
        <v>3.8080000877380371</v>
      </c>
      <c r="D62" s="28">
        <v>129</v>
      </c>
      <c r="E62" s="20">
        <v>4.4109997749328613</v>
      </c>
      <c r="F62" s="28">
        <v>129</v>
      </c>
      <c r="G62" s="20">
        <v>4.4650001525878906</v>
      </c>
      <c r="H62" s="28"/>
      <c r="I62" s="20"/>
      <c r="J62" s="28"/>
      <c r="L62" s="28">
        <v>129</v>
      </c>
      <c r="M62" s="20">
        <v>4.7960000038146973</v>
      </c>
      <c r="N62" s="28">
        <v>129</v>
      </c>
      <c r="O62" s="20">
        <v>5.5269999504089355</v>
      </c>
      <c r="P62" s="28">
        <v>129</v>
      </c>
      <c r="Q62" s="20">
        <v>5.5840001106262207</v>
      </c>
      <c r="R62" s="28"/>
      <c r="S62" s="20"/>
      <c r="T62" s="28"/>
      <c r="V62" s="28">
        <v>129</v>
      </c>
      <c r="W62" s="20">
        <v>5.6069998741149902</v>
      </c>
      <c r="X62" s="28">
        <v>129</v>
      </c>
      <c r="Y62" s="20">
        <v>6.1779999732971191</v>
      </c>
      <c r="Z62" s="28">
        <v>129</v>
      </c>
      <c r="AA62" s="20">
        <v>6.2069997787475586</v>
      </c>
      <c r="AB62" s="28"/>
      <c r="AC62" s="20"/>
      <c r="AD62" s="28"/>
      <c r="AF62" s="28">
        <v>129</v>
      </c>
      <c r="AG62" s="20">
        <v>6.129000186920166</v>
      </c>
      <c r="AH62" s="28">
        <v>129</v>
      </c>
      <c r="AI62" s="20">
        <v>6.6020002365112305</v>
      </c>
      <c r="AJ62" s="28">
        <v>129</v>
      </c>
      <c r="AK62" s="20">
        <v>6.625</v>
      </c>
      <c r="AL62" s="28"/>
      <c r="AM62" s="20"/>
      <c r="AN62" s="28"/>
      <c r="AP62" s="28">
        <v>129</v>
      </c>
      <c r="AQ62" s="20">
        <v>6.8020000457763672</v>
      </c>
      <c r="AR62" s="28">
        <v>129</v>
      </c>
      <c r="AS62" s="20">
        <v>7.2909998893737793</v>
      </c>
      <c r="AT62" s="28">
        <v>129</v>
      </c>
      <c r="AU62" s="20">
        <v>7.3130002021789551</v>
      </c>
      <c r="AV62" s="28"/>
      <c r="AW62" s="20"/>
      <c r="AX62" s="28"/>
      <c r="AZ62" s="28">
        <v>129</v>
      </c>
      <c r="BA62" s="20">
        <v>7.3569998741149902</v>
      </c>
      <c r="BB62" s="28">
        <v>129</v>
      </c>
      <c r="BC62" s="20">
        <v>7.9629998207092285</v>
      </c>
      <c r="BD62" s="28">
        <v>129</v>
      </c>
      <c r="BE62" s="20">
        <v>7.9930000305175781</v>
      </c>
      <c r="BF62" s="28"/>
      <c r="BG62" s="20"/>
      <c r="BH62" s="28"/>
      <c r="BJ62" s="28">
        <v>124</v>
      </c>
      <c r="BK62" s="20">
        <v>7.9330000877380371</v>
      </c>
      <c r="BL62" s="28">
        <v>124</v>
      </c>
      <c r="BM62" s="20">
        <v>8.3529996871948242</v>
      </c>
      <c r="BN62" s="28">
        <v>124</v>
      </c>
      <c r="BO62" s="20">
        <v>8.435999870300293</v>
      </c>
      <c r="BP62" s="28"/>
      <c r="BQ62" s="20"/>
      <c r="BR62" s="28"/>
    </row>
    <row r="63" spans="1:71" x14ac:dyDescent="0.2">
      <c r="A63" s="67">
        <f t="shared" si="0"/>
        <v>59</v>
      </c>
      <c r="B63" s="28">
        <v>128</v>
      </c>
      <c r="C63" s="20">
        <v>3.8659999370574951</v>
      </c>
      <c r="D63" s="28">
        <v>128</v>
      </c>
      <c r="E63" s="20">
        <v>4.4650001525878906</v>
      </c>
      <c r="F63" s="28">
        <v>128</v>
      </c>
      <c r="G63" s="20">
        <v>4.5229997634887695</v>
      </c>
      <c r="H63" s="28"/>
      <c r="I63" s="20"/>
      <c r="J63" s="28"/>
      <c r="L63" s="28">
        <v>128</v>
      </c>
      <c r="M63" s="20">
        <v>4.8460001945495605</v>
      </c>
      <c r="N63" s="28">
        <v>128</v>
      </c>
      <c r="O63" s="20">
        <v>5.5720000267028809</v>
      </c>
      <c r="P63" s="28">
        <v>128</v>
      </c>
      <c r="Q63" s="20">
        <v>5.6310000419616699</v>
      </c>
      <c r="R63" s="28"/>
      <c r="S63" s="20"/>
      <c r="T63" s="28"/>
      <c r="V63" s="28">
        <v>128</v>
      </c>
      <c r="W63" s="20">
        <v>5.6529998779296875</v>
      </c>
      <c r="X63" s="28">
        <v>128</v>
      </c>
      <c r="Y63" s="20">
        <v>6.2039999961853027</v>
      </c>
      <c r="Z63" s="28">
        <v>128</v>
      </c>
      <c r="AA63" s="20">
        <v>6.2340002059936523</v>
      </c>
      <c r="AB63" s="28"/>
      <c r="AC63" s="20"/>
      <c r="AD63" s="28"/>
      <c r="AF63" s="28">
        <v>128</v>
      </c>
      <c r="AG63" s="20">
        <v>6.1560001373291016</v>
      </c>
      <c r="AH63" s="28">
        <v>128</v>
      </c>
      <c r="AI63" s="20">
        <v>6.624000072479248</v>
      </c>
      <c r="AJ63" s="28">
        <v>128</v>
      </c>
      <c r="AK63" s="20">
        <v>6.6479997634887695</v>
      </c>
      <c r="AL63" s="28"/>
      <c r="AM63" s="20"/>
      <c r="AN63" s="28"/>
      <c r="AP63" s="28">
        <v>128</v>
      </c>
      <c r="AQ63" s="20">
        <v>6.8189997673034668</v>
      </c>
      <c r="AR63" s="28">
        <v>128</v>
      </c>
      <c r="AS63" s="20">
        <v>7.309999942779541</v>
      </c>
      <c r="AT63" s="28">
        <v>128</v>
      </c>
      <c r="AU63" s="20">
        <v>7.3330001831054687</v>
      </c>
      <c r="AV63" s="28"/>
      <c r="AW63" s="20"/>
      <c r="AX63" s="28"/>
      <c r="AZ63" s="28">
        <v>128</v>
      </c>
      <c r="BA63" s="20">
        <v>7.369999885559082</v>
      </c>
      <c r="BB63" s="28">
        <v>128</v>
      </c>
      <c r="BC63" s="20">
        <v>7.9790000915527344</v>
      </c>
      <c r="BD63" s="28">
        <v>128</v>
      </c>
      <c r="BE63" s="20">
        <v>8.0120000839233398</v>
      </c>
      <c r="BF63" s="28"/>
      <c r="BG63" s="20"/>
      <c r="BH63" s="28"/>
      <c r="BJ63" s="28">
        <v>123</v>
      </c>
      <c r="BK63" s="20">
        <v>7.940000057220459</v>
      </c>
      <c r="BL63" s="28">
        <v>123</v>
      </c>
      <c r="BM63" s="20">
        <v>8.3159999847412109</v>
      </c>
      <c r="BN63" s="28">
        <v>123</v>
      </c>
      <c r="BO63" s="20">
        <v>8.4020004272460937</v>
      </c>
      <c r="BP63" s="28"/>
      <c r="BQ63" s="20"/>
      <c r="BR63" s="28"/>
    </row>
    <row r="64" spans="1:71" x14ac:dyDescent="0.2">
      <c r="A64" s="67">
        <f t="shared" si="0"/>
        <v>60</v>
      </c>
      <c r="B64" s="28">
        <v>127</v>
      </c>
      <c r="C64" s="20">
        <v>3.9249999523162842</v>
      </c>
      <c r="D64" s="28">
        <v>127</v>
      </c>
      <c r="E64" s="20">
        <v>4.5180001258850098</v>
      </c>
      <c r="F64" s="28">
        <v>127</v>
      </c>
      <c r="G64" s="20">
        <v>4.5799999237060547</v>
      </c>
      <c r="H64" s="28"/>
      <c r="I64" s="20"/>
      <c r="J64" s="28"/>
      <c r="L64" s="28">
        <v>127</v>
      </c>
      <c r="M64" s="20">
        <v>4.8969998359680176</v>
      </c>
      <c r="N64" s="28">
        <v>127</v>
      </c>
      <c r="O64" s="20">
        <v>5.6160001754760742</v>
      </c>
      <c r="P64" s="28">
        <v>127</v>
      </c>
      <c r="Q64" s="20">
        <v>5.6760001182556152</v>
      </c>
      <c r="R64" s="28"/>
      <c r="S64" s="20"/>
      <c r="T64" s="28"/>
      <c r="V64" s="28">
        <v>127</v>
      </c>
      <c r="W64" s="20">
        <v>5.6979999542236328</v>
      </c>
      <c r="X64" s="28">
        <v>127</v>
      </c>
      <c r="Y64" s="20">
        <v>6.2300000190734863</v>
      </c>
      <c r="Z64" s="28">
        <v>127</v>
      </c>
      <c r="AA64" s="20">
        <v>6.2610001564025879</v>
      </c>
      <c r="AB64" s="28"/>
      <c r="AC64" s="20"/>
      <c r="AD64" s="28"/>
      <c r="AF64" s="28">
        <v>127</v>
      </c>
      <c r="AG64" s="20">
        <v>6.1830000877380371</v>
      </c>
      <c r="AH64" s="28">
        <v>127</v>
      </c>
      <c r="AI64" s="20">
        <v>6.6449999809265137</v>
      </c>
      <c r="AJ64" s="28">
        <v>127</v>
      </c>
      <c r="AK64" s="20">
        <v>6.6700000762939453</v>
      </c>
      <c r="AL64" s="28"/>
      <c r="AM64" s="20"/>
      <c r="AN64" s="28"/>
      <c r="AP64" s="28">
        <v>127</v>
      </c>
      <c r="AQ64" s="20">
        <v>6.8359999656677246</v>
      </c>
      <c r="AR64" s="28">
        <v>127</v>
      </c>
      <c r="AS64" s="20">
        <v>7.3289999961853027</v>
      </c>
      <c r="AT64" s="28">
        <v>127</v>
      </c>
      <c r="AU64" s="20">
        <v>7.3530001640319824</v>
      </c>
      <c r="AV64" s="28"/>
      <c r="AW64" s="20"/>
      <c r="AX64" s="28"/>
      <c r="AZ64" s="28">
        <v>127</v>
      </c>
      <c r="BA64" s="20">
        <v>7.3839998245239258</v>
      </c>
      <c r="BB64" s="28">
        <v>127</v>
      </c>
      <c r="BC64" s="20">
        <v>7.9939999580383301</v>
      </c>
      <c r="BD64" s="28">
        <v>127</v>
      </c>
      <c r="BE64" s="20">
        <v>8.0290002822875977</v>
      </c>
      <c r="BF64" s="28"/>
      <c r="BG64" s="20"/>
      <c r="BH64" s="28"/>
      <c r="BJ64" s="28">
        <v>122</v>
      </c>
      <c r="BK64" s="20">
        <v>7.9460000991821289</v>
      </c>
      <c r="BL64" s="28">
        <v>122</v>
      </c>
      <c r="BM64" s="20">
        <v>8.2810001373291016</v>
      </c>
      <c r="BN64" s="28">
        <v>122</v>
      </c>
      <c r="BO64" s="20">
        <v>8.369999885559082</v>
      </c>
      <c r="BP64" s="28"/>
      <c r="BQ64" s="20"/>
      <c r="BR64" s="28"/>
    </row>
    <row r="65" spans="1:70" x14ac:dyDescent="0.2">
      <c r="A65" s="67">
        <f t="shared" si="0"/>
        <v>61</v>
      </c>
      <c r="B65" s="28">
        <v>126</v>
      </c>
      <c r="C65" s="20">
        <v>3.9849998950958252</v>
      </c>
      <c r="D65" s="28">
        <v>126</v>
      </c>
      <c r="E65" s="20">
        <v>4.570000171661377</v>
      </c>
      <c r="F65" s="28">
        <v>126</v>
      </c>
      <c r="G65" s="20">
        <v>4.6360001564025879</v>
      </c>
      <c r="H65" s="28"/>
      <c r="I65" s="20"/>
      <c r="J65" s="28"/>
      <c r="L65" s="28">
        <v>126</v>
      </c>
      <c r="M65" s="20">
        <v>4.9489998817443848</v>
      </c>
      <c r="N65" s="28">
        <v>126</v>
      </c>
      <c r="O65" s="20">
        <v>5.6579999923706055</v>
      </c>
      <c r="P65" s="28">
        <v>126</v>
      </c>
      <c r="Q65" s="20">
        <v>5.7189998626708984</v>
      </c>
      <c r="R65" s="28"/>
      <c r="S65" s="20"/>
      <c r="T65" s="28"/>
      <c r="V65" s="28">
        <v>126</v>
      </c>
      <c r="W65" s="20">
        <v>5.7420001029968262</v>
      </c>
      <c r="X65" s="28">
        <v>126</v>
      </c>
      <c r="Y65" s="20">
        <v>6.255000114440918</v>
      </c>
      <c r="Z65" s="28">
        <v>126</v>
      </c>
      <c r="AA65" s="20">
        <v>6.2880001068115234</v>
      </c>
      <c r="AB65" s="28"/>
      <c r="AC65" s="20"/>
      <c r="AD65" s="28"/>
      <c r="AF65" s="28">
        <v>126</v>
      </c>
      <c r="AG65" s="20">
        <v>6.2090001106262207</v>
      </c>
      <c r="AH65" s="28">
        <v>126</v>
      </c>
      <c r="AI65" s="20">
        <v>6.6659998893737793</v>
      </c>
      <c r="AJ65" s="28">
        <v>126</v>
      </c>
      <c r="AK65" s="20">
        <v>6.6919999122619629</v>
      </c>
      <c r="AL65" s="28"/>
      <c r="AM65" s="20"/>
      <c r="AN65" s="28"/>
      <c r="AP65" s="28">
        <v>126</v>
      </c>
      <c r="AQ65" s="20">
        <v>6.8530001640319824</v>
      </c>
      <c r="AR65" s="28">
        <v>126</v>
      </c>
      <c r="AS65" s="20">
        <v>7.3480000495910645</v>
      </c>
      <c r="AT65" s="28">
        <v>126</v>
      </c>
      <c r="AU65" s="20">
        <v>7.3730001449584961</v>
      </c>
      <c r="AV65" s="28"/>
      <c r="AW65" s="20"/>
      <c r="AX65" s="28"/>
      <c r="AZ65" s="28">
        <v>126</v>
      </c>
      <c r="BA65" s="20">
        <v>7.3990001678466797</v>
      </c>
      <c r="BB65" s="28">
        <v>126</v>
      </c>
      <c r="BC65" s="20">
        <v>8.008000373840332</v>
      </c>
      <c r="BD65" s="28">
        <v>126</v>
      </c>
      <c r="BE65" s="20">
        <v>8.0459995269775391</v>
      </c>
      <c r="BF65" s="28"/>
      <c r="BG65" s="20"/>
      <c r="BH65" s="28"/>
      <c r="BJ65" s="28">
        <v>121</v>
      </c>
      <c r="BK65" s="20">
        <v>7.9520001411437988</v>
      </c>
      <c r="BL65" s="28">
        <v>121</v>
      </c>
      <c r="BM65" s="20">
        <v>8.2469997406005859</v>
      </c>
      <c r="BN65" s="28">
        <v>121</v>
      </c>
      <c r="BO65" s="20">
        <v>8.3400001525878906</v>
      </c>
      <c r="BP65" s="28"/>
      <c r="BQ65" s="20"/>
      <c r="BR65" s="28"/>
    </row>
    <row r="66" spans="1:70" x14ac:dyDescent="0.2">
      <c r="A66" s="67">
        <f t="shared" si="0"/>
        <v>62</v>
      </c>
      <c r="B66" s="28">
        <v>125</v>
      </c>
      <c r="C66" s="20">
        <v>4.0469999313354492</v>
      </c>
      <c r="D66" s="28">
        <v>125</v>
      </c>
      <c r="E66" s="20">
        <v>4.620999813079834</v>
      </c>
      <c r="F66" s="28">
        <v>125</v>
      </c>
      <c r="G66" s="20">
        <v>4.690000057220459</v>
      </c>
      <c r="H66" s="28"/>
      <c r="I66" s="20"/>
      <c r="J66" s="28"/>
      <c r="L66" s="28">
        <v>125</v>
      </c>
      <c r="M66" s="20">
        <v>5.0029997825622559</v>
      </c>
      <c r="N66" s="28">
        <v>125</v>
      </c>
      <c r="O66" s="20">
        <v>5.6979999542236328</v>
      </c>
      <c r="P66" s="28">
        <v>125</v>
      </c>
      <c r="Q66" s="20">
        <v>5.7600002288818359</v>
      </c>
      <c r="R66" s="28"/>
      <c r="S66" s="20"/>
      <c r="T66" s="28"/>
      <c r="V66" s="28">
        <v>125</v>
      </c>
      <c r="W66" s="20">
        <v>5.7839999198913574</v>
      </c>
      <c r="X66" s="28">
        <v>125</v>
      </c>
      <c r="Y66" s="20">
        <v>6.2800002098083496</v>
      </c>
      <c r="Z66" s="28">
        <v>125</v>
      </c>
      <c r="AA66" s="20">
        <v>6.314000129699707</v>
      </c>
      <c r="AB66" s="28"/>
      <c r="AC66" s="20"/>
      <c r="AD66" s="28"/>
      <c r="AF66" s="28">
        <v>125</v>
      </c>
      <c r="AG66" s="20">
        <v>6.2360000610351563</v>
      </c>
      <c r="AH66" s="28">
        <v>125</v>
      </c>
      <c r="AI66" s="20">
        <v>6.6869997978210449</v>
      </c>
      <c r="AJ66" s="28">
        <v>125</v>
      </c>
      <c r="AK66" s="20">
        <v>6.7140002250671387</v>
      </c>
      <c r="AL66" s="28"/>
      <c r="AM66" s="20"/>
      <c r="AN66" s="28"/>
      <c r="AP66" s="28">
        <v>125</v>
      </c>
      <c r="AQ66" s="20">
        <v>6.870999813079834</v>
      </c>
      <c r="AR66" s="28">
        <v>125</v>
      </c>
      <c r="AS66" s="20">
        <v>7.3670001029968262</v>
      </c>
      <c r="AT66" s="28">
        <v>125</v>
      </c>
      <c r="AU66" s="20">
        <v>7.3930001258850098</v>
      </c>
      <c r="AV66" s="28"/>
      <c r="AW66" s="20"/>
      <c r="AX66" s="28"/>
      <c r="AZ66" s="28">
        <v>125</v>
      </c>
      <c r="BA66" s="20">
        <v>7.4140000343322754</v>
      </c>
      <c r="BB66" s="28">
        <v>125</v>
      </c>
      <c r="BC66" s="20">
        <v>8.0190000534057617</v>
      </c>
      <c r="BD66" s="28">
        <v>125</v>
      </c>
      <c r="BE66" s="20">
        <v>8.0600004196166992</v>
      </c>
      <c r="BF66" s="28"/>
      <c r="BG66" s="20"/>
      <c r="BH66" s="28"/>
      <c r="BJ66" s="28">
        <v>120</v>
      </c>
      <c r="BK66" s="20">
        <v>7.9569997787475586</v>
      </c>
      <c r="BL66" s="28">
        <v>120</v>
      </c>
      <c r="BM66" s="20">
        <v>8.2139997482299805</v>
      </c>
      <c r="BN66" s="28">
        <v>120</v>
      </c>
      <c r="BO66" s="20">
        <v>8.310999870300293</v>
      </c>
      <c r="BP66" s="28"/>
      <c r="BQ66" s="20"/>
      <c r="BR66" s="28"/>
    </row>
    <row r="67" spans="1:70" x14ac:dyDescent="0.2">
      <c r="A67" s="67">
        <f t="shared" si="0"/>
        <v>63</v>
      </c>
      <c r="B67" s="28">
        <v>124</v>
      </c>
      <c r="C67" s="20">
        <v>4.1079998016357422</v>
      </c>
      <c r="D67" s="28">
        <v>124</v>
      </c>
      <c r="E67" s="20">
        <v>4.6700000762939453</v>
      </c>
      <c r="F67" s="28">
        <v>124</v>
      </c>
      <c r="G67" s="20">
        <v>4.7430000305175781</v>
      </c>
      <c r="H67" s="28"/>
      <c r="I67" s="20"/>
      <c r="J67" s="28"/>
      <c r="L67" s="28">
        <v>124</v>
      </c>
      <c r="M67" s="20">
        <v>5.0590000152587891</v>
      </c>
      <c r="N67" s="28">
        <v>124</v>
      </c>
      <c r="O67" s="20">
        <v>5.7350001335144043</v>
      </c>
      <c r="P67" s="28">
        <v>124</v>
      </c>
      <c r="Q67" s="20">
        <v>5.7979998588562012</v>
      </c>
      <c r="R67" s="28"/>
      <c r="S67" s="20"/>
      <c r="T67" s="28"/>
      <c r="V67" s="28">
        <v>124</v>
      </c>
      <c r="W67" s="20">
        <v>5.8249998092651367</v>
      </c>
      <c r="X67" s="28">
        <v>124</v>
      </c>
      <c r="Y67" s="20">
        <v>6.3029999732971191</v>
      </c>
      <c r="Z67" s="28">
        <v>124</v>
      </c>
      <c r="AA67" s="20">
        <v>6.3390002250671387</v>
      </c>
      <c r="AB67" s="28"/>
      <c r="AC67" s="20"/>
      <c r="AD67" s="28"/>
      <c r="AF67" s="28">
        <v>124</v>
      </c>
      <c r="AG67" s="20">
        <v>6.2630000114440918</v>
      </c>
      <c r="AH67" s="28">
        <v>124</v>
      </c>
      <c r="AI67" s="20">
        <v>6.7069997787475586</v>
      </c>
      <c r="AJ67" s="28">
        <v>124</v>
      </c>
      <c r="AK67" s="20">
        <v>6.7350001335144043</v>
      </c>
      <c r="AL67" s="28"/>
      <c r="AM67" s="20"/>
      <c r="AN67" s="28"/>
      <c r="AP67" s="28">
        <v>124</v>
      </c>
      <c r="AQ67" s="20">
        <v>6.8889999389648438</v>
      </c>
      <c r="AR67" s="28">
        <v>124</v>
      </c>
      <c r="AS67" s="20">
        <v>7.3850002288818359</v>
      </c>
      <c r="AT67" s="28">
        <v>124</v>
      </c>
      <c r="AU67" s="20">
        <v>7.4130001068115234</v>
      </c>
      <c r="AV67" s="28"/>
      <c r="AW67" s="20"/>
      <c r="AX67" s="28"/>
      <c r="AZ67" s="28">
        <v>124</v>
      </c>
      <c r="BA67" s="20">
        <v>7.4289999008178711</v>
      </c>
      <c r="BB67" s="28">
        <v>124</v>
      </c>
      <c r="BC67" s="20">
        <v>8.0270004272460937</v>
      </c>
      <c r="BD67" s="28">
        <v>124</v>
      </c>
      <c r="BE67" s="20">
        <v>8.0729999542236328</v>
      </c>
      <c r="BF67" s="28"/>
      <c r="BG67" s="20"/>
      <c r="BH67" s="28"/>
      <c r="BJ67" s="28">
        <v>119</v>
      </c>
      <c r="BK67" s="20">
        <v>7.9549999237060547</v>
      </c>
      <c r="BL67" s="28">
        <v>119</v>
      </c>
      <c r="BM67" s="20">
        <v>8.1829996109008789</v>
      </c>
      <c r="BN67" s="28">
        <v>119</v>
      </c>
      <c r="BO67" s="20">
        <v>8.2829999923706055</v>
      </c>
      <c r="BP67" s="28"/>
      <c r="BQ67" s="20"/>
      <c r="BR67" s="28"/>
    </row>
    <row r="68" spans="1:70" x14ac:dyDescent="0.2">
      <c r="A68" s="67">
        <f t="shared" si="0"/>
        <v>64</v>
      </c>
      <c r="B68" s="28">
        <v>123</v>
      </c>
      <c r="C68" s="20">
        <v>4.1710000038146973</v>
      </c>
      <c r="D68" s="28">
        <v>123</v>
      </c>
      <c r="E68" s="20">
        <v>4.7170000076293945</v>
      </c>
      <c r="F68" s="28">
        <v>123</v>
      </c>
      <c r="G68" s="20">
        <v>4.7940001487731934</v>
      </c>
      <c r="H68" s="28"/>
      <c r="I68" s="20"/>
      <c r="J68" s="28"/>
      <c r="L68" s="28">
        <v>123</v>
      </c>
      <c r="M68" s="20">
        <v>5.1160001754760742</v>
      </c>
      <c r="N68" s="28">
        <v>123</v>
      </c>
      <c r="O68" s="20">
        <v>5.7709999084472656</v>
      </c>
      <c r="P68" s="28">
        <v>123</v>
      </c>
      <c r="Q68" s="20">
        <v>5.8340001106262207</v>
      </c>
      <c r="R68" s="28"/>
      <c r="S68" s="20"/>
      <c r="T68" s="28"/>
      <c r="V68" s="28">
        <v>123</v>
      </c>
      <c r="W68" s="20">
        <v>5.8639998435974121</v>
      </c>
      <c r="X68" s="28">
        <v>123</v>
      </c>
      <c r="Y68" s="20">
        <v>6.3260002136230469</v>
      </c>
      <c r="Z68" s="28">
        <v>123</v>
      </c>
      <c r="AA68" s="20">
        <v>6.3629999160766602</v>
      </c>
      <c r="AB68" s="28"/>
      <c r="AC68" s="20"/>
      <c r="AD68" s="28"/>
      <c r="AF68" s="28">
        <v>123</v>
      </c>
      <c r="AG68" s="20">
        <v>6.2890000343322754</v>
      </c>
      <c r="AH68" s="28">
        <v>123</v>
      </c>
      <c r="AI68" s="20">
        <v>6.7270002365112305</v>
      </c>
      <c r="AJ68" s="28">
        <v>123</v>
      </c>
      <c r="AK68" s="20">
        <v>6.7560000419616699</v>
      </c>
      <c r="AL68" s="28"/>
      <c r="AM68" s="20"/>
      <c r="AN68" s="28"/>
      <c r="AP68" s="28">
        <v>123</v>
      </c>
      <c r="AQ68" s="20">
        <v>6.9079999923706055</v>
      </c>
      <c r="AR68" s="28">
        <v>123</v>
      </c>
      <c r="AS68" s="20">
        <v>7.4029998779296875</v>
      </c>
      <c r="AT68" s="28">
        <v>123</v>
      </c>
      <c r="AU68" s="20">
        <v>7.4320001602172852</v>
      </c>
      <c r="AV68" s="28"/>
      <c r="AW68" s="20"/>
      <c r="AX68" s="28"/>
      <c r="AZ68" s="28">
        <v>123</v>
      </c>
      <c r="BA68" s="20">
        <v>7.445000171661377</v>
      </c>
      <c r="BB68" s="28">
        <v>123</v>
      </c>
      <c r="BC68" s="20">
        <v>8.0329999923706055</v>
      </c>
      <c r="BD68" s="28">
        <v>123</v>
      </c>
      <c r="BE68" s="20">
        <v>8.0839996337890625</v>
      </c>
      <c r="BF68" s="28"/>
      <c r="BG68" s="20"/>
      <c r="BH68" s="28"/>
      <c r="BJ68" s="28">
        <v>118</v>
      </c>
      <c r="BK68" s="20">
        <v>7.9479999542236328</v>
      </c>
      <c r="BL68" s="28">
        <v>118</v>
      </c>
      <c r="BM68" s="20">
        <v>8.1520004272460937</v>
      </c>
      <c r="BN68" s="28">
        <v>118</v>
      </c>
      <c r="BO68" s="20">
        <v>8.2559995651245117</v>
      </c>
      <c r="BP68" s="28"/>
      <c r="BQ68" s="20"/>
      <c r="BR68" s="28"/>
    </row>
    <row r="69" spans="1:70" x14ac:dyDescent="0.2">
      <c r="A69" s="67">
        <f t="shared" si="0"/>
        <v>65</v>
      </c>
      <c r="B69" s="28">
        <v>122</v>
      </c>
      <c r="C69" s="20">
        <v>4.2329998016357422</v>
      </c>
      <c r="D69" s="28">
        <v>122</v>
      </c>
      <c r="E69" s="20">
        <v>4.7630000114440918</v>
      </c>
      <c r="F69" s="28">
        <v>122</v>
      </c>
      <c r="G69" s="20">
        <v>4.8429999351501465</v>
      </c>
      <c r="H69" s="28"/>
      <c r="I69" s="20"/>
      <c r="J69" s="28"/>
      <c r="L69" s="28">
        <v>122</v>
      </c>
      <c r="M69" s="20">
        <v>5.1760001182556152</v>
      </c>
      <c r="N69" s="28">
        <v>122</v>
      </c>
      <c r="O69" s="20">
        <v>5.8039999008178711</v>
      </c>
      <c r="P69" s="28">
        <v>122</v>
      </c>
      <c r="Q69" s="20">
        <v>5.8680000305175781</v>
      </c>
      <c r="R69" s="28"/>
      <c r="S69" s="20"/>
      <c r="T69" s="28"/>
      <c r="V69" s="28">
        <v>122</v>
      </c>
      <c r="W69" s="20">
        <v>5.9019999504089355</v>
      </c>
      <c r="X69" s="28">
        <v>122</v>
      </c>
      <c r="Y69" s="20">
        <v>6.3480000495910645</v>
      </c>
      <c r="Z69" s="28">
        <v>122</v>
      </c>
      <c r="AA69" s="20">
        <v>6.3870000839233398</v>
      </c>
      <c r="AB69" s="28"/>
      <c r="AC69" s="20"/>
      <c r="AD69" s="28"/>
      <c r="AF69" s="28">
        <v>122</v>
      </c>
      <c r="AG69" s="20">
        <v>6.3159999847412109</v>
      </c>
      <c r="AH69" s="28">
        <v>122</v>
      </c>
      <c r="AI69" s="20">
        <v>6.745999813079834</v>
      </c>
      <c r="AJ69" s="28">
        <v>122</v>
      </c>
      <c r="AK69" s="20">
        <v>6.7769999504089355</v>
      </c>
      <c r="AL69" s="28"/>
      <c r="AM69" s="20"/>
      <c r="AN69" s="28"/>
      <c r="AP69" s="28">
        <v>122</v>
      </c>
      <c r="AQ69" s="20">
        <v>6.9270000457763672</v>
      </c>
      <c r="AR69" s="28">
        <v>122</v>
      </c>
      <c r="AS69" s="20">
        <v>7.4200000762939453</v>
      </c>
      <c r="AT69" s="28">
        <v>122</v>
      </c>
      <c r="AU69" s="20">
        <v>7.4510002136230469</v>
      </c>
      <c r="AV69" s="28"/>
      <c r="AW69" s="20"/>
      <c r="AX69" s="28"/>
      <c r="AZ69" s="28">
        <v>122</v>
      </c>
      <c r="BA69" s="20">
        <v>7.4609999656677246</v>
      </c>
      <c r="BB69" s="28">
        <v>122</v>
      </c>
      <c r="BC69" s="20">
        <v>8.0360002517700195</v>
      </c>
      <c r="BD69" s="28">
        <v>122</v>
      </c>
      <c r="BE69" s="20">
        <v>8.0920000076293945</v>
      </c>
      <c r="BF69" s="28"/>
      <c r="BG69" s="20"/>
      <c r="BH69" s="28"/>
      <c r="BJ69" s="28">
        <v>117</v>
      </c>
      <c r="BK69" s="20">
        <v>7.939000129699707</v>
      </c>
      <c r="BL69" s="28">
        <v>117</v>
      </c>
      <c r="BM69" s="20">
        <v>8.1210002899169922</v>
      </c>
      <c r="BN69" s="28">
        <v>117</v>
      </c>
      <c r="BO69" s="20">
        <v>8.2299995422363281</v>
      </c>
      <c r="BP69" s="28"/>
      <c r="BQ69" s="20"/>
      <c r="BR69" s="28"/>
    </row>
    <row r="70" spans="1:70" x14ac:dyDescent="0.2">
      <c r="A70" s="67">
        <f t="shared" si="0"/>
        <v>66</v>
      </c>
      <c r="B70" s="28">
        <v>121</v>
      </c>
      <c r="C70" s="20">
        <v>4.2950000762939453</v>
      </c>
      <c r="D70" s="28">
        <v>121</v>
      </c>
      <c r="E70" s="20">
        <v>4.8080000877380371</v>
      </c>
      <c r="F70" s="28">
        <v>121</v>
      </c>
      <c r="G70" s="20">
        <v>4.8909997940063477</v>
      </c>
      <c r="H70" s="28"/>
      <c r="I70" s="20"/>
      <c r="J70" s="28"/>
      <c r="L70" s="28">
        <v>121</v>
      </c>
      <c r="M70" s="20">
        <v>5.2360000610351562</v>
      </c>
      <c r="N70" s="28">
        <v>121</v>
      </c>
      <c r="O70" s="20">
        <v>5.8359999656677246</v>
      </c>
      <c r="P70" s="28">
        <v>121</v>
      </c>
      <c r="Q70" s="20">
        <v>5.9000000953674316</v>
      </c>
      <c r="R70" s="28"/>
      <c r="S70" s="20"/>
      <c r="T70" s="28"/>
      <c r="V70" s="28">
        <v>121</v>
      </c>
      <c r="W70" s="20">
        <v>5.9380002021789551</v>
      </c>
      <c r="X70" s="28">
        <v>121</v>
      </c>
      <c r="Y70" s="20">
        <v>6.369999885559082</v>
      </c>
      <c r="Z70" s="28">
        <v>121</v>
      </c>
      <c r="AA70" s="20">
        <v>6.4099998474121094</v>
      </c>
      <c r="AB70" s="28"/>
      <c r="AC70" s="20"/>
      <c r="AD70" s="28"/>
      <c r="AF70" s="28">
        <v>121</v>
      </c>
      <c r="AG70" s="20">
        <v>6.3420000076293945</v>
      </c>
      <c r="AH70" s="28">
        <v>121</v>
      </c>
      <c r="AI70" s="20">
        <v>6.7649998664855957</v>
      </c>
      <c r="AJ70" s="28">
        <v>121</v>
      </c>
      <c r="AK70" s="20">
        <v>6.7969999313354492</v>
      </c>
      <c r="AL70" s="28"/>
      <c r="AM70" s="20"/>
      <c r="AN70" s="28"/>
      <c r="AP70" s="28">
        <v>121</v>
      </c>
      <c r="AQ70" s="20">
        <v>6.9460000991821289</v>
      </c>
      <c r="AR70" s="28">
        <v>121</v>
      </c>
      <c r="AS70" s="20">
        <v>7.4369997978210449</v>
      </c>
      <c r="AT70" s="28">
        <v>121</v>
      </c>
      <c r="AU70" s="20">
        <v>7.4699997901916504</v>
      </c>
      <c r="AV70" s="28"/>
      <c r="AW70" s="20"/>
      <c r="AX70" s="28"/>
      <c r="AZ70" s="28">
        <v>121</v>
      </c>
      <c r="BA70" s="20">
        <v>7.4770002365112305</v>
      </c>
      <c r="BB70" s="28">
        <v>121</v>
      </c>
      <c r="BC70" s="20">
        <v>8.0310001373291016</v>
      </c>
      <c r="BD70" s="28">
        <v>121</v>
      </c>
      <c r="BE70" s="20">
        <v>8.0979995727539062</v>
      </c>
      <c r="BF70" s="28"/>
      <c r="BG70" s="20"/>
      <c r="BH70" s="28"/>
      <c r="BJ70" s="28">
        <v>116</v>
      </c>
      <c r="BK70" s="20">
        <v>7.929999828338623</v>
      </c>
      <c r="BL70" s="28">
        <v>116</v>
      </c>
      <c r="BM70" s="20">
        <v>8.0920000076293945</v>
      </c>
      <c r="BN70" s="28">
        <v>116</v>
      </c>
      <c r="BO70" s="20">
        <v>8.2040004730224609</v>
      </c>
      <c r="BP70" s="28"/>
      <c r="BQ70" s="20"/>
      <c r="BR70" s="28"/>
    </row>
    <row r="71" spans="1:70" x14ac:dyDescent="0.2">
      <c r="A71" s="67">
        <f t="shared" ref="A71:A134" si="1">A70+1</f>
        <v>67</v>
      </c>
      <c r="B71" s="28">
        <v>120</v>
      </c>
      <c r="C71" s="20">
        <v>4.3569998741149902</v>
      </c>
      <c r="D71" s="28">
        <v>120</v>
      </c>
      <c r="E71" s="20">
        <v>4.8509998321533203</v>
      </c>
      <c r="F71" s="28">
        <v>120</v>
      </c>
      <c r="G71" s="20">
        <v>4.9380002021789551</v>
      </c>
      <c r="H71" s="28"/>
      <c r="I71" s="20"/>
      <c r="J71" s="28"/>
      <c r="L71" s="28">
        <v>120</v>
      </c>
      <c r="M71" s="20">
        <v>5.2960000038146973</v>
      </c>
      <c r="N71" s="28">
        <v>120</v>
      </c>
      <c r="O71" s="20">
        <v>5.8660001754760742</v>
      </c>
      <c r="P71" s="28">
        <v>120</v>
      </c>
      <c r="Q71" s="20">
        <v>5.9310002326965332</v>
      </c>
      <c r="R71" s="28"/>
      <c r="S71" s="20"/>
      <c r="T71" s="28"/>
      <c r="V71" s="28">
        <v>120</v>
      </c>
      <c r="W71" s="20">
        <v>5.9730000495910645</v>
      </c>
      <c r="X71" s="28">
        <v>120</v>
      </c>
      <c r="Y71" s="20">
        <v>6.3909997940063477</v>
      </c>
      <c r="Z71" s="28">
        <v>120</v>
      </c>
      <c r="AA71" s="20">
        <v>6.4330000877380371</v>
      </c>
      <c r="AB71" s="28"/>
      <c r="AC71" s="20"/>
      <c r="AD71" s="28"/>
      <c r="AF71" s="28">
        <v>120</v>
      </c>
      <c r="AG71" s="20">
        <v>6.3680000305175781</v>
      </c>
      <c r="AH71" s="28">
        <v>120</v>
      </c>
      <c r="AI71" s="20">
        <v>6.7829999923706055</v>
      </c>
      <c r="AJ71" s="28">
        <v>120</v>
      </c>
      <c r="AK71" s="20">
        <v>6.8169999122619629</v>
      </c>
      <c r="AL71" s="28"/>
      <c r="AM71" s="20"/>
      <c r="AN71" s="28"/>
      <c r="AP71" s="28">
        <v>120</v>
      </c>
      <c r="AQ71" s="20">
        <v>6.9660000801086426</v>
      </c>
      <c r="AR71" s="28">
        <v>120</v>
      </c>
      <c r="AS71" s="20">
        <v>7.4520001411437988</v>
      </c>
      <c r="AT71" s="28">
        <v>120</v>
      </c>
      <c r="AU71" s="20">
        <v>7.4879999160766602</v>
      </c>
      <c r="AV71" s="28"/>
      <c r="AW71" s="20"/>
      <c r="AX71" s="28"/>
      <c r="AZ71" s="28">
        <v>120</v>
      </c>
      <c r="BA71" s="20">
        <v>7.4939999580383301</v>
      </c>
      <c r="BB71" s="28">
        <v>120</v>
      </c>
      <c r="BC71" s="20">
        <v>8.0089998245239258</v>
      </c>
      <c r="BD71" s="28">
        <v>120</v>
      </c>
      <c r="BE71" s="20">
        <v>8.0989999771118164</v>
      </c>
      <c r="BF71" s="28"/>
      <c r="BG71" s="20"/>
      <c r="BH71" s="28"/>
      <c r="BJ71" s="28">
        <v>115</v>
      </c>
      <c r="BK71" s="20">
        <v>7.9210000038146973</v>
      </c>
      <c r="BL71" s="28">
        <v>115</v>
      </c>
      <c r="BM71" s="20">
        <v>8.0620002746582031</v>
      </c>
      <c r="BN71" s="28">
        <v>115</v>
      </c>
      <c r="BO71" s="20">
        <v>8.1789999008178711</v>
      </c>
      <c r="BP71" s="28"/>
      <c r="BQ71" s="20"/>
      <c r="BR71" s="28"/>
    </row>
    <row r="72" spans="1:70" x14ac:dyDescent="0.2">
      <c r="A72" s="67">
        <f t="shared" si="1"/>
        <v>68</v>
      </c>
      <c r="B72" s="28">
        <v>120</v>
      </c>
      <c r="C72" s="20">
        <v>4.3569998741149902</v>
      </c>
      <c r="D72" s="28">
        <v>120</v>
      </c>
      <c r="E72" s="20">
        <v>4.8509998321533203</v>
      </c>
      <c r="F72" s="28">
        <v>120</v>
      </c>
      <c r="G72" s="20">
        <v>4.9380002021789551</v>
      </c>
      <c r="H72" s="28"/>
      <c r="I72" s="20"/>
      <c r="J72" s="28"/>
      <c r="L72" s="28">
        <v>120</v>
      </c>
      <c r="M72" s="20">
        <v>5.2960000038146973</v>
      </c>
      <c r="N72" s="28">
        <v>120</v>
      </c>
      <c r="O72" s="20">
        <v>5.8660001754760742</v>
      </c>
      <c r="P72" s="28">
        <v>120</v>
      </c>
      <c r="Q72" s="20">
        <v>5.9310002326965332</v>
      </c>
      <c r="R72" s="28"/>
      <c r="S72" s="20"/>
      <c r="T72" s="28"/>
      <c r="V72" s="28">
        <v>120</v>
      </c>
      <c r="W72" s="20">
        <v>5.9730000495910645</v>
      </c>
      <c r="X72" s="28">
        <v>120</v>
      </c>
      <c r="Y72" s="20">
        <v>6.3909997940063477</v>
      </c>
      <c r="Z72" s="28">
        <v>120</v>
      </c>
      <c r="AA72" s="20">
        <v>6.4330000877380371</v>
      </c>
      <c r="AB72" s="28"/>
      <c r="AC72" s="20"/>
      <c r="AD72" s="28"/>
      <c r="AF72" s="28">
        <v>120</v>
      </c>
      <c r="AG72" s="20">
        <v>6.3680000305175781</v>
      </c>
      <c r="AH72" s="28">
        <v>120</v>
      </c>
      <c r="AI72" s="20">
        <v>6.7829999923706055</v>
      </c>
      <c r="AJ72" s="28">
        <v>120</v>
      </c>
      <c r="AK72" s="20">
        <v>6.8169999122619629</v>
      </c>
      <c r="AL72" s="28"/>
      <c r="AM72" s="20"/>
      <c r="AN72" s="28"/>
      <c r="AP72" s="28">
        <v>120</v>
      </c>
      <c r="AQ72" s="20">
        <v>6.9660000801086426</v>
      </c>
      <c r="AR72" s="28">
        <v>120</v>
      </c>
      <c r="AS72" s="20">
        <v>7.4520001411437988</v>
      </c>
      <c r="AT72" s="28">
        <v>120</v>
      </c>
      <c r="AU72" s="20">
        <v>7.4879999160766602</v>
      </c>
      <c r="AV72" s="28"/>
      <c r="AW72" s="20"/>
      <c r="AX72" s="28"/>
      <c r="AZ72" s="28">
        <v>120</v>
      </c>
      <c r="BA72" s="20">
        <v>7.4939999580383301</v>
      </c>
      <c r="BB72" s="28">
        <v>120</v>
      </c>
      <c r="BC72" s="20">
        <v>8.0089998245239258</v>
      </c>
      <c r="BD72" s="28">
        <v>120</v>
      </c>
      <c r="BE72" s="20">
        <v>8.0989999771118164</v>
      </c>
      <c r="BF72" s="28"/>
      <c r="BG72" s="20"/>
      <c r="BH72" s="28"/>
      <c r="BJ72" s="28">
        <v>114</v>
      </c>
      <c r="BK72" s="20">
        <v>7.9109997749328613</v>
      </c>
      <c r="BL72" s="28">
        <v>114</v>
      </c>
      <c r="BM72" s="20">
        <v>8.0340003967285156</v>
      </c>
      <c r="BN72" s="28">
        <v>114</v>
      </c>
      <c r="BO72" s="20">
        <v>8.1540002822875977</v>
      </c>
      <c r="BP72" s="28"/>
      <c r="BQ72" s="20"/>
      <c r="BR72" s="28"/>
    </row>
    <row r="73" spans="1:70" x14ac:dyDescent="0.2">
      <c r="A73" s="67">
        <f t="shared" si="1"/>
        <v>69</v>
      </c>
      <c r="B73" s="28">
        <v>119</v>
      </c>
      <c r="C73" s="20">
        <v>4.4169998168945313</v>
      </c>
      <c r="D73" s="28">
        <v>119</v>
      </c>
      <c r="E73" s="20">
        <v>4.8920001983642578</v>
      </c>
      <c r="F73" s="28">
        <v>119</v>
      </c>
      <c r="G73" s="20">
        <v>4.9829998016357422</v>
      </c>
      <c r="H73" s="28"/>
      <c r="I73" s="20"/>
      <c r="J73" s="28"/>
      <c r="L73" s="28">
        <v>119</v>
      </c>
      <c r="M73" s="20">
        <v>5.3550000190734863</v>
      </c>
      <c r="N73" s="28">
        <v>119</v>
      </c>
      <c r="O73" s="20">
        <v>5.8940000534057617</v>
      </c>
      <c r="P73" s="28">
        <v>119</v>
      </c>
      <c r="Q73" s="20">
        <v>5.9590001106262207</v>
      </c>
      <c r="R73" s="28"/>
      <c r="S73" s="20"/>
      <c r="T73" s="28"/>
      <c r="V73" s="28">
        <v>119</v>
      </c>
      <c r="W73" s="20">
        <v>6.0069999694824219</v>
      </c>
      <c r="X73" s="28">
        <v>119</v>
      </c>
      <c r="Y73" s="20">
        <v>6.4109997749328613</v>
      </c>
      <c r="Z73" s="28">
        <v>119</v>
      </c>
      <c r="AA73" s="20">
        <v>6.4549999237060547</v>
      </c>
      <c r="AB73" s="28"/>
      <c r="AC73" s="20"/>
      <c r="AD73" s="28"/>
      <c r="AF73" s="28">
        <v>119</v>
      </c>
      <c r="AG73" s="20">
        <v>6.3930001258850098</v>
      </c>
      <c r="AH73" s="28">
        <v>119</v>
      </c>
      <c r="AI73" s="20">
        <v>6.8010001182556152</v>
      </c>
      <c r="AJ73" s="28">
        <v>119</v>
      </c>
      <c r="AK73" s="20">
        <v>6.8359999656677246</v>
      </c>
      <c r="AL73" s="28"/>
      <c r="AM73" s="20"/>
      <c r="AN73" s="28"/>
      <c r="AP73" s="28">
        <v>119</v>
      </c>
      <c r="AQ73" s="20">
        <v>6.9860000610351562</v>
      </c>
      <c r="AR73" s="28">
        <v>119</v>
      </c>
      <c r="AS73" s="20">
        <v>7.4670000076293945</v>
      </c>
      <c r="AT73" s="28">
        <v>119</v>
      </c>
      <c r="AU73" s="20">
        <v>7.5060000419616699</v>
      </c>
      <c r="AV73" s="28"/>
      <c r="AW73" s="20"/>
      <c r="AX73" s="28"/>
      <c r="AZ73" s="28">
        <v>119</v>
      </c>
      <c r="BA73" s="20">
        <v>7.5100002288818359</v>
      </c>
      <c r="BB73" s="28">
        <v>119</v>
      </c>
      <c r="BC73" s="20">
        <v>7.9809999465942383</v>
      </c>
      <c r="BD73" s="28">
        <v>119</v>
      </c>
      <c r="BE73" s="20">
        <v>8.0850000381469727</v>
      </c>
      <c r="BF73" s="28"/>
      <c r="BG73" s="20"/>
      <c r="BH73" s="28"/>
      <c r="BJ73" s="28">
        <v>113</v>
      </c>
      <c r="BK73" s="20">
        <v>7.9010000228881836</v>
      </c>
      <c r="BL73" s="28">
        <v>113</v>
      </c>
      <c r="BM73" s="20">
        <v>8.005000114440918</v>
      </c>
      <c r="BN73" s="28">
        <v>113</v>
      </c>
      <c r="BO73" s="20">
        <v>8.130000114440918</v>
      </c>
      <c r="BP73" s="28"/>
      <c r="BQ73" s="20"/>
      <c r="BR73" s="28"/>
    </row>
    <row r="74" spans="1:70" x14ac:dyDescent="0.2">
      <c r="A74" s="67">
        <f t="shared" si="1"/>
        <v>70</v>
      </c>
      <c r="B74" s="28">
        <v>118</v>
      </c>
      <c r="C74" s="20">
        <v>4.4739999771118164</v>
      </c>
      <c r="D74" s="28">
        <v>118</v>
      </c>
      <c r="E74" s="20">
        <v>4.9320001602172852</v>
      </c>
      <c r="F74" s="28">
        <v>118</v>
      </c>
      <c r="G74" s="20">
        <v>5.0260000228881836</v>
      </c>
      <c r="H74" s="28"/>
      <c r="I74" s="20"/>
      <c r="J74" s="28"/>
      <c r="L74" s="28">
        <v>118</v>
      </c>
      <c r="M74" s="20">
        <v>5.4120001792907715</v>
      </c>
      <c r="N74" s="28">
        <v>118</v>
      </c>
      <c r="O74" s="20">
        <v>5.9210000038146973</v>
      </c>
      <c r="P74" s="28">
        <v>118</v>
      </c>
      <c r="Q74" s="20">
        <v>5.9860000610351562</v>
      </c>
      <c r="R74" s="28"/>
      <c r="S74" s="20"/>
      <c r="T74" s="28"/>
      <c r="V74" s="28">
        <v>118</v>
      </c>
      <c r="W74" s="20">
        <v>6.0390000343322754</v>
      </c>
      <c r="X74" s="28">
        <v>118</v>
      </c>
      <c r="Y74" s="20">
        <v>6.4310002326965332</v>
      </c>
      <c r="Z74" s="28">
        <v>118</v>
      </c>
      <c r="AA74" s="20">
        <v>6.4759998321533203</v>
      </c>
      <c r="AB74" s="28"/>
      <c r="AC74" s="20"/>
      <c r="AD74" s="28"/>
      <c r="AF74" s="28">
        <v>118</v>
      </c>
      <c r="AG74" s="20">
        <v>6.4180002212524414</v>
      </c>
      <c r="AH74" s="28">
        <v>118</v>
      </c>
      <c r="AI74" s="20">
        <v>6.8179998397827148</v>
      </c>
      <c r="AJ74" s="28">
        <v>118</v>
      </c>
      <c r="AK74" s="20">
        <v>6.8550000190734863</v>
      </c>
      <c r="AL74" s="28"/>
      <c r="AM74" s="20"/>
      <c r="AN74" s="28"/>
      <c r="AP74" s="28">
        <v>118</v>
      </c>
      <c r="AQ74" s="20">
        <v>7.005000114440918</v>
      </c>
      <c r="AR74" s="28">
        <v>118</v>
      </c>
      <c r="AS74" s="20">
        <v>7.4809999465942383</v>
      </c>
      <c r="AT74" s="28">
        <v>118</v>
      </c>
      <c r="AU74" s="20">
        <v>7.5219998359680176</v>
      </c>
      <c r="AV74" s="28"/>
      <c r="AW74" s="20"/>
      <c r="AX74" s="28"/>
      <c r="AZ74" s="28">
        <v>118</v>
      </c>
      <c r="BA74" s="20">
        <v>7.5269999504089355</v>
      </c>
      <c r="BB74" s="28">
        <v>118</v>
      </c>
      <c r="BC74" s="20">
        <v>7.9539999961853027</v>
      </c>
      <c r="BD74" s="28">
        <v>118</v>
      </c>
      <c r="BE74" s="20">
        <v>8.060999870300293</v>
      </c>
      <c r="BF74" s="28"/>
      <c r="BG74" s="20"/>
      <c r="BH74" s="28"/>
      <c r="BJ74" s="28">
        <v>112</v>
      </c>
      <c r="BK74" s="20">
        <v>7.8899998664855957</v>
      </c>
      <c r="BL74" s="28">
        <v>112</v>
      </c>
      <c r="BM74" s="20">
        <v>7.9770002365112305</v>
      </c>
      <c r="BN74" s="28">
        <v>112</v>
      </c>
      <c r="BO74" s="20">
        <v>8.1059999465942383</v>
      </c>
      <c r="BP74" s="28"/>
      <c r="BQ74" s="20"/>
      <c r="BR74" s="28"/>
    </row>
    <row r="75" spans="1:70" x14ac:dyDescent="0.2">
      <c r="A75" s="67">
        <f t="shared" si="1"/>
        <v>71</v>
      </c>
      <c r="B75" s="28">
        <v>117</v>
      </c>
      <c r="C75" s="20">
        <v>4.5300002098083496</v>
      </c>
      <c r="D75" s="28">
        <v>117</v>
      </c>
      <c r="E75" s="20">
        <v>4.9699997901916504</v>
      </c>
      <c r="F75" s="28">
        <v>117</v>
      </c>
      <c r="G75" s="20">
        <v>5.0679998397827148</v>
      </c>
      <c r="H75" s="28"/>
      <c r="I75" s="20"/>
      <c r="J75" s="28"/>
      <c r="L75" s="28">
        <v>117</v>
      </c>
      <c r="M75" s="20">
        <v>5.4679999351501465</v>
      </c>
      <c r="N75" s="28">
        <v>117</v>
      </c>
      <c r="O75" s="20">
        <v>5.9470000267028809</v>
      </c>
      <c r="P75" s="28">
        <v>117</v>
      </c>
      <c r="Q75" s="20">
        <v>6.0110001564025879</v>
      </c>
      <c r="R75" s="28"/>
      <c r="S75" s="20"/>
      <c r="T75" s="28"/>
      <c r="V75" s="28">
        <v>117</v>
      </c>
      <c r="W75" s="20">
        <v>6.070000171661377</v>
      </c>
      <c r="X75" s="28">
        <v>117</v>
      </c>
      <c r="Y75" s="20">
        <v>6.4499998092651367</v>
      </c>
      <c r="Z75" s="28">
        <v>117</v>
      </c>
      <c r="AA75" s="20">
        <v>6.495999813079834</v>
      </c>
      <c r="AB75" s="28"/>
      <c r="AC75" s="20"/>
      <c r="AD75" s="28"/>
      <c r="AF75" s="28">
        <v>117</v>
      </c>
      <c r="AG75" s="20">
        <v>6.4429998397827148</v>
      </c>
      <c r="AH75" s="28">
        <v>117</v>
      </c>
      <c r="AI75" s="20">
        <v>6.8350000381469727</v>
      </c>
      <c r="AJ75" s="28">
        <v>117</v>
      </c>
      <c r="AK75" s="20">
        <v>6.874000072479248</v>
      </c>
      <c r="AL75" s="28"/>
      <c r="AM75" s="20"/>
      <c r="AN75" s="28"/>
      <c r="AP75" s="28">
        <v>117</v>
      </c>
      <c r="AQ75" s="20">
        <v>7.0250000953674316</v>
      </c>
      <c r="AR75" s="28">
        <v>117</v>
      </c>
      <c r="AS75" s="20">
        <v>7.4930000305175781</v>
      </c>
      <c r="AT75" s="28">
        <v>117</v>
      </c>
      <c r="AU75" s="20">
        <v>7.5380001068115234</v>
      </c>
      <c r="AV75" s="28"/>
      <c r="AW75" s="20"/>
      <c r="AX75" s="28"/>
      <c r="AZ75" s="28">
        <v>117</v>
      </c>
      <c r="BA75" s="20">
        <v>7.5430002212524414</v>
      </c>
      <c r="BB75" s="28">
        <v>117</v>
      </c>
      <c r="BC75" s="20">
        <v>7.9270000457763672</v>
      </c>
      <c r="BD75" s="28">
        <v>117</v>
      </c>
      <c r="BE75" s="20">
        <v>8.0389995574951172</v>
      </c>
      <c r="BF75" s="28"/>
      <c r="BG75" s="20"/>
      <c r="BH75" s="28"/>
      <c r="BJ75" s="28">
        <v>111</v>
      </c>
      <c r="BK75" s="20">
        <v>7.879000186920166</v>
      </c>
      <c r="BL75" s="28">
        <v>111</v>
      </c>
      <c r="BM75" s="20">
        <v>7.9499998092651367</v>
      </c>
      <c r="BN75" s="28">
        <v>111</v>
      </c>
      <c r="BO75" s="20">
        <v>8.0810003280639648</v>
      </c>
      <c r="BP75" s="28"/>
      <c r="BQ75" s="20"/>
      <c r="BR75" s="28"/>
    </row>
    <row r="76" spans="1:70" x14ac:dyDescent="0.2">
      <c r="A76" s="67">
        <f t="shared" si="1"/>
        <v>72</v>
      </c>
      <c r="B76" s="28">
        <v>116</v>
      </c>
      <c r="C76" s="20">
        <v>4.5830001831054687</v>
      </c>
      <c r="D76" s="28">
        <v>116</v>
      </c>
      <c r="E76" s="20">
        <v>5.0069999694824219</v>
      </c>
      <c r="F76" s="28">
        <v>116</v>
      </c>
      <c r="G76" s="20">
        <v>5.1069998741149902</v>
      </c>
      <c r="H76" s="28"/>
      <c r="I76" s="20"/>
      <c r="J76" s="28"/>
      <c r="L76" s="28">
        <v>116</v>
      </c>
      <c r="M76" s="20">
        <v>5.5209999084472656</v>
      </c>
      <c r="N76" s="28">
        <v>116</v>
      </c>
      <c r="O76" s="20">
        <v>5.9699997901916504</v>
      </c>
      <c r="P76" s="28">
        <v>116</v>
      </c>
      <c r="Q76" s="20">
        <v>6.0349998474121094</v>
      </c>
      <c r="R76" s="28"/>
      <c r="S76" s="20"/>
      <c r="T76" s="28"/>
      <c r="V76" s="28">
        <v>116</v>
      </c>
      <c r="W76" s="20">
        <v>6.0999999046325684</v>
      </c>
      <c r="X76" s="28">
        <v>116</v>
      </c>
      <c r="Y76" s="20">
        <v>6.4679999351501465</v>
      </c>
      <c r="Z76" s="28">
        <v>116</v>
      </c>
      <c r="AA76" s="20">
        <v>6.5159997940063477</v>
      </c>
      <c r="AB76" s="28"/>
      <c r="AC76" s="20"/>
      <c r="AD76" s="28"/>
      <c r="AF76" s="28">
        <v>116</v>
      </c>
      <c r="AG76" s="20">
        <v>6.4670000076293945</v>
      </c>
      <c r="AH76" s="28">
        <v>116</v>
      </c>
      <c r="AI76" s="20">
        <v>6.8509998321533203</v>
      </c>
      <c r="AJ76" s="28">
        <v>116</v>
      </c>
      <c r="AK76" s="20">
        <v>6.8920001983642578</v>
      </c>
      <c r="AL76" s="28"/>
      <c r="AM76" s="20"/>
      <c r="AN76" s="28"/>
      <c r="AP76" s="28">
        <v>116</v>
      </c>
      <c r="AQ76" s="20">
        <v>7.0450000762939453</v>
      </c>
      <c r="AR76" s="28">
        <v>116</v>
      </c>
      <c r="AS76" s="20">
        <v>7.504000186920166</v>
      </c>
      <c r="AT76" s="28">
        <v>116</v>
      </c>
      <c r="AU76" s="20">
        <v>7.5529999732971191</v>
      </c>
      <c r="AV76" s="28"/>
      <c r="AW76" s="20"/>
      <c r="AX76" s="28"/>
      <c r="AZ76" s="28">
        <v>116</v>
      </c>
      <c r="BA76" s="20">
        <v>7.559999942779541</v>
      </c>
      <c r="BB76" s="28">
        <v>116</v>
      </c>
      <c r="BC76" s="20">
        <v>7.9010000228881836</v>
      </c>
      <c r="BD76" s="28">
        <v>116</v>
      </c>
      <c r="BE76" s="20">
        <v>8.0159997940063477</v>
      </c>
      <c r="BF76" s="28"/>
      <c r="BG76" s="20"/>
      <c r="BH76" s="28"/>
      <c r="BJ76" s="28">
        <v>110</v>
      </c>
      <c r="BK76" s="20">
        <v>7.8660001754760742</v>
      </c>
      <c r="BL76" s="28">
        <v>110</v>
      </c>
      <c r="BM76" s="20">
        <v>7.9210000038146973</v>
      </c>
      <c r="BN76" s="28">
        <v>110</v>
      </c>
      <c r="BO76" s="20">
        <v>8.0570001602172852</v>
      </c>
      <c r="BP76" s="28"/>
      <c r="BQ76" s="20"/>
      <c r="BR76" s="28"/>
    </row>
    <row r="77" spans="1:70" x14ac:dyDescent="0.2">
      <c r="A77" s="67">
        <f t="shared" si="1"/>
        <v>73</v>
      </c>
      <c r="B77" s="28">
        <v>115</v>
      </c>
      <c r="C77" s="20">
        <v>4.6339998245239258</v>
      </c>
      <c r="D77" s="28">
        <v>115</v>
      </c>
      <c r="E77" s="20">
        <v>5.0409998893737793</v>
      </c>
      <c r="F77" s="28">
        <v>115</v>
      </c>
      <c r="G77" s="20">
        <v>5.1440000534057617</v>
      </c>
      <c r="H77" s="28"/>
      <c r="I77" s="20"/>
      <c r="J77" s="28"/>
      <c r="L77" s="28">
        <v>115</v>
      </c>
      <c r="M77" s="20">
        <v>5.5710000991821289</v>
      </c>
      <c r="N77" s="28">
        <v>115</v>
      </c>
      <c r="O77" s="20">
        <v>5.9930000305175781</v>
      </c>
      <c r="P77" s="28">
        <v>115</v>
      </c>
      <c r="Q77" s="20">
        <v>6.0580000877380371</v>
      </c>
      <c r="R77" s="28"/>
      <c r="S77" s="20"/>
      <c r="T77" s="28"/>
      <c r="V77" s="28">
        <v>115</v>
      </c>
      <c r="W77" s="20">
        <v>6.129000186920166</v>
      </c>
      <c r="X77" s="28">
        <v>115</v>
      </c>
      <c r="Y77" s="20">
        <v>6.4860000610351562</v>
      </c>
      <c r="Z77" s="28">
        <v>115</v>
      </c>
      <c r="AA77" s="20">
        <v>6.5349998474121094</v>
      </c>
      <c r="AB77" s="28"/>
      <c r="AC77" s="20"/>
      <c r="AD77" s="28"/>
      <c r="AF77" s="28">
        <v>115</v>
      </c>
      <c r="AG77" s="20">
        <v>6.4910001754760742</v>
      </c>
      <c r="AH77" s="28">
        <v>115</v>
      </c>
      <c r="AI77" s="20">
        <v>6.8670001029968262</v>
      </c>
      <c r="AJ77" s="28">
        <v>115</v>
      </c>
      <c r="AK77" s="20">
        <v>6.9099998474121094</v>
      </c>
      <c r="AL77" s="28"/>
      <c r="AM77" s="20"/>
      <c r="AN77" s="28"/>
      <c r="AP77" s="28">
        <v>115</v>
      </c>
      <c r="AQ77" s="20">
        <v>7.065000057220459</v>
      </c>
      <c r="AR77" s="28">
        <v>115</v>
      </c>
      <c r="AS77" s="20">
        <v>7.5130000114440918</v>
      </c>
      <c r="AT77" s="28">
        <v>115</v>
      </c>
      <c r="AU77" s="20">
        <v>7.5669999122619629</v>
      </c>
      <c r="AV77" s="28"/>
      <c r="AW77" s="20"/>
      <c r="AX77" s="28"/>
      <c r="AZ77" s="28">
        <v>115</v>
      </c>
      <c r="BA77" s="20">
        <v>7.5760002136230469</v>
      </c>
      <c r="BB77" s="28">
        <v>115</v>
      </c>
      <c r="BC77" s="20">
        <v>7.875999927520752</v>
      </c>
      <c r="BD77" s="28">
        <v>115</v>
      </c>
      <c r="BE77" s="20">
        <v>7.9939999580383301</v>
      </c>
      <c r="BF77" s="28"/>
      <c r="BG77" s="20"/>
      <c r="BH77" s="28"/>
      <c r="BJ77" s="28">
        <v>109</v>
      </c>
      <c r="BK77" s="20">
        <v>7.8530001640319824</v>
      </c>
      <c r="BL77" s="28">
        <v>109</v>
      </c>
      <c r="BM77" s="20">
        <v>7.8930001258850098</v>
      </c>
      <c r="BN77" s="28">
        <v>109</v>
      </c>
      <c r="BO77" s="20">
        <v>8.0319995880126953</v>
      </c>
      <c r="BP77" s="28"/>
      <c r="BQ77" s="20"/>
      <c r="BR77" s="28"/>
    </row>
    <row r="78" spans="1:70" x14ac:dyDescent="0.2">
      <c r="A78" s="67">
        <f t="shared" si="1"/>
        <v>74</v>
      </c>
      <c r="B78" s="28">
        <v>114</v>
      </c>
      <c r="C78" s="20">
        <v>4.6820001602172852</v>
      </c>
      <c r="D78" s="28">
        <v>114</v>
      </c>
      <c r="E78" s="20">
        <v>5.0739998817443848</v>
      </c>
      <c r="F78" s="28">
        <v>114</v>
      </c>
      <c r="G78" s="20">
        <v>5.1779999732971191</v>
      </c>
      <c r="H78" s="28"/>
      <c r="I78" s="20"/>
      <c r="J78" s="28"/>
      <c r="L78" s="28">
        <v>114</v>
      </c>
      <c r="M78" s="20">
        <v>5.6180000305175781</v>
      </c>
      <c r="N78" s="28">
        <v>114</v>
      </c>
      <c r="O78" s="20">
        <v>6.0139999389648437</v>
      </c>
      <c r="P78" s="28">
        <v>114</v>
      </c>
      <c r="Q78" s="20">
        <v>6.0789999961853027</v>
      </c>
      <c r="R78" s="28"/>
      <c r="S78" s="20"/>
      <c r="T78" s="28"/>
      <c r="V78" s="28">
        <v>114</v>
      </c>
      <c r="W78" s="20">
        <v>6.1570000648498535</v>
      </c>
      <c r="X78" s="28">
        <v>114</v>
      </c>
      <c r="Y78" s="20">
        <v>6.5029997825622559</v>
      </c>
      <c r="Z78" s="28">
        <v>114</v>
      </c>
      <c r="AA78" s="20">
        <v>6.5529999732971191</v>
      </c>
      <c r="AB78" s="28"/>
      <c r="AC78" s="20"/>
      <c r="AD78" s="28"/>
      <c r="AF78" s="28">
        <v>114</v>
      </c>
      <c r="AG78" s="20">
        <v>6.5139999389648437</v>
      </c>
      <c r="AH78" s="28">
        <v>114</v>
      </c>
      <c r="AI78" s="20">
        <v>6.8819999694824219</v>
      </c>
      <c r="AJ78" s="28">
        <v>114</v>
      </c>
      <c r="AK78" s="20">
        <v>6.9270000457763672</v>
      </c>
      <c r="AL78" s="28"/>
      <c r="AM78" s="20"/>
      <c r="AN78" s="28"/>
      <c r="AP78" s="28">
        <v>114</v>
      </c>
      <c r="AQ78" s="20">
        <v>7.0850000381469727</v>
      </c>
      <c r="AR78" s="28">
        <v>114</v>
      </c>
      <c r="AS78" s="20">
        <v>7.5199999809265137</v>
      </c>
      <c r="AT78" s="28">
        <v>114</v>
      </c>
      <c r="AU78" s="20">
        <v>7.5789999961853027</v>
      </c>
      <c r="AV78" s="28"/>
      <c r="AW78" s="20"/>
      <c r="AX78" s="28"/>
      <c r="AZ78" s="28">
        <v>114</v>
      </c>
      <c r="BA78" s="20">
        <v>7.5910000801086426</v>
      </c>
      <c r="BB78" s="28">
        <v>114</v>
      </c>
      <c r="BC78" s="20">
        <v>7.8509998321533203</v>
      </c>
      <c r="BD78" s="28">
        <v>114</v>
      </c>
      <c r="BE78" s="20">
        <v>7.9720001220703125</v>
      </c>
      <c r="BF78" s="28"/>
      <c r="BG78" s="20"/>
      <c r="BH78" s="28"/>
      <c r="BJ78" s="28">
        <v>108</v>
      </c>
      <c r="BK78" s="20">
        <v>7.8400001525878906</v>
      </c>
      <c r="BL78" s="28">
        <v>108</v>
      </c>
      <c r="BM78" s="20">
        <v>7.8660001754760742</v>
      </c>
      <c r="BN78" s="28">
        <v>108</v>
      </c>
      <c r="BO78" s="20">
        <v>8.008000373840332</v>
      </c>
      <c r="BP78" s="28"/>
      <c r="BQ78" s="20"/>
      <c r="BR78" s="28"/>
    </row>
    <row r="79" spans="1:70" x14ac:dyDescent="0.2">
      <c r="A79" s="67">
        <f t="shared" si="1"/>
        <v>75</v>
      </c>
      <c r="B79" s="28">
        <v>113</v>
      </c>
      <c r="C79" s="20">
        <v>4.7280001640319824</v>
      </c>
      <c r="D79" s="28">
        <v>113</v>
      </c>
      <c r="E79" s="20">
        <v>5.1040000915527344</v>
      </c>
      <c r="F79" s="28">
        <v>113</v>
      </c>
      <c r="G79" s="20">
        <v>5.2100000381469727</v>
      </c>
      <c r="H79" s="28"/>
      <c r="I79" s="20"/>
      <c r="J79" s="28"/>
      <c r="L79" s="28">
        <v>113</v>
      </c>
      <c r="M79" s="20">
        <v>5.6620001792907715</v>
      </c>
      <c r="N79" s="28">
        <v>113</v>
      </c>
      <c r="O79" s="20">
        <v>6.0339999198913574</v>
      </c>
      <c r="P79" s="28">
        <v>113</v>
      </c>
      <c r="Q79" s="20">
        <v>6.0989999771118164</v>
      </c>
      <c r="R79" s="28"/>
      <c r="S79" s="20"/>
      <c r="T79" s="28"/>
      <c r="V79" s="28">
        <v>113</v>
      </c>
      <c r="W79" s="20">
        <v>6.1840000152587891</v>
      </c>
      <c r="X79" s="28">
        <v>113</v>
      </c>
      <c r="Y79" s="20">
        <v>6.5190000534057617</v>
      </c>
      <c r="Z79" s="28">
        <v>113</v>
      </c>
      <c r="AA79" s="20">
        <v>6.570000171661377</v>
      </c>
      <c r="AB79" s="28"/>
      <c r="AC79" s="20"/>
      <c r="AD79" s="28"/>
      <c r="AF79" s="28">
        <v>113</v>
      </c>
      <c r="AG79" s="20">
        <v>6.5370001792907715</v>
      </c>
      <c r="AH79" s="28">
        <v>113</v>
      </c>
      <c r="AI79" s="20">
        <v>6.8969998359680176</v>
      </c>
      <c r="AJ79" s="28">
        <v>113</v>
      </c>
      <c r="AK79" s="20">
        <v>6.9429998397827148</v>
      </c>
      <c r="AL79" s="28"/>
      <c r="AM79" s="20"/>
      <c r="AN79" s="28"/>
      <c r="AP79" s="28">
        <v>113</v>
      </c>
      <c r="AQ79" s="20">
        <v>7.1050000190734863</v>
      </c>
      <c r="AR79" s="28">
        <v>113</v>
      </c>
      <c r="AS79" s="20">
        <v>7.5250000953674316</v>
      </c>
      <c r="AT79" s="28">
        <v>113</v>
      </c>
      <c r="AU79" s="20">
        <v>7.5890002250671387</v>
      </c>
      <c r="AV79" s="28"/>
      <c r="AW79" s="20"/>
      <c r="AX79" s="28"/>
      <c r="AZ79" s="28">
        <v>113</v>
      </c>
      <c r="BA79" s="20">
        <v>7.6059999465942383</v>
      </c>
      <c r="BB79" s="28">
        <v>113</v>
      </c>
      <c r="BC79" s="20">
        <v>7.8260002136230469</v>
      </c>
      <c r="BD79" s="28">
        <v>113</v>
      </c>
      <c r="BE79" s="20">
        <v>7.9499998092651367</v>
      </c>
      <c r="BF79" s="28"/>
      <c r="BG79" s="20"/>
      <c r="BH79" s="28"/>
      <c r="BJ79" s="28">
        <v>107</v>
      </c>
      <c r="BK79" s="20">
        <v>7.8260002136230469</v>
      </c>
      <c r="BL79" s="28">
        <v>107</v>
      </c>
      <c r="BM79" s="20">
        <v>7.8390002250671387</v>
      </c>
      <c r="BN79" s="28">
        <v>107</v>
      </c>
      <c r="BO79" s="20">
        <v>7.9829998016357422</v>
      </c>
      <c r="BP79" s="28"/>
      <c r="BQ79" s="20"/>
      <c r="BR79" s="28"/>
    </row>
    <row r="80" spans="1:70" x14ac:dyDescent="0.2">
      <c r="A80" s="67">
        <f t="shared" si="1"/>
        <v>76</v>
      </c>
      <c r="B80" s="28">
        <v>112</v>
      </c>
      <c r="C80" s="20">
        <v>4.7719998359680176</v>
      </c>
      <c r="D80" s="28">
        <v>112</v>
      </c>
      <c r="E80" s="20">
        <v>5.1329998970031738</v>
      </c>
      <c r="F80" s="28">
        <v>112</v>
      </c>
      <c r="G80" s="20">
        <v>5.2399997711181641</v>
      </c>
      <c r="H80" s="28"/>
      <c r="I80" s="20"/>
      <c r="J80" s="28"/>
      <c r="L80" s="28">
        <v>112</v>
      </c>
      <c r="M80" s="20">
        <v>5.7039999961853027</v>
      </c>
      <c r="N80" s="28">
        <v>112</v>
      </c>
      <c r="O80" s="20">
        <v>6.0529999732971191</v>
      </c>
      <c r="P80" s="28">
        <v>112</v>
      </c>
      <c r="Q80" s="20">
        <v>6.1180000305175781</v>
      </c>
      <c r="R80" s="28"/>
      <c r="S80" s="20"/>
      <c r="T80" s="28"/>
      <c r="V80" s="28">
        <v>112</v>
      </c>
      <c r="W80" s="20">
        <v>6.2100000381469727</v>
      </c>
      <c r="X80" s="28">
        <v>112</v>
      </c>
      <c r="Y80" s="20">
        <v>6.5349998474121094</v>
      </c>
      <c r="Z80" s="28">
        <v>112</v>
      </c>
      <c r="AA80" s="20">
        <v>6.5869998931884766</v>
      </c>
      <c r="AB80" s="28"/>
      <c r="AC80" s="20"/>
      <c r="AD80" s="28"/>
      <c r="AF80" s="28">
        <v>112</v>
      </c>
      <c r="AG80" s="20">
        <v>6.559999942779541</v>
      </c>
      <c r="AH80" s="28">
        <v>112</v>
      </c>
      <c r="AI80" s="20">
        <v>6.9099998474121094</v>
      </c>
      <c r="AJ80" s="28">
        <v>112</v>
      </c>
      <c r="AK80" s="20">
        <v>6.9590001106262207</v>
      </c>
      <c r="AL80" s="28"/>
      <c r="AM80" s="20"/>
      <c r="AN80" s="28"/>
      <c r="AP80" s="28">
        <v>112</v>
      </c>
      <c r="AQ80" s="20">
        <v>7.125</v>
      </c>
      <c r="AR80" s="28">
        <v>112</v>
      </c>
      <c r="AS80" s="20">
        <v>7.5269999504089355</v>
      </c>
      <c r="AT80" s="28">
        <v>112</v>
      </c>
      <c r="AU80" s="20">
        <v>7.5970001220703125</v>
      </c>
      <c r="AV80" s="28"/>
      <c r="AW80" s="20"/>
      <c r="AX80" s="28"/>
      <c r="AZ80" s="28">
        <v>112</v>
      </c>
      <c r="BA80" s="20">
        <v>7.6189999580383301</v>
      </c>
      <c r="BB80" s="28">
        <v>112</v>
      </c>
      <c r="BC80" s="20">
        <v>7.8010001182556152</v>
      </c>
      <c r="BD80" s="28">
        <v>112</v>
      </c>
      <c r="BE80" s="20">
        <v>7.9279999732971191</v>
      </c>
      <c r="BF80" s="28"/>
      <c r="BG80" s="20"/>
      <c r="BH80" s="28"/>
      <c r="BJ80" s="28">
        <v>106</v>
      </c>
      <c r="BK80" s="20">
        <v>7.810999870300293</v>
      </c>
      <c r="BL80" s="28">
        <v>106</v>
      </c>
      <c r="BM80" s="20">
        <v>7.810999870300293</v>
      </c>
      <c r="BN80" s="28">
        <v>106</v>
      </c>
      <c r="BO80" s="20">
        <v>7.9590001106262207</v>
      </c>
      <c r="BP80" s="28"/>
      <c r="BQ80" s="20"/>
      <c r="BR80" s="28"/>
    </row>
    <row r="81" spans="1:70" x14ac:dyDescent="0.2">
      <c r="A81" s="67">
        <f t="shared" si="1"/>
        <v>77</v>
      </c>
      <c r="B81" s="28">
        <v>111</v>
      </c>
      <c r="C81" s="20">
        <v>4.815000057220459</v>
      </c>
      <c r="D81" s="28">
        <v>111</v>
      </c>
      <c r="E81" s="20">
        <v>5.1609997749328613</v>
      </c>
      <c r="F81" s="28">
        <v>111</v>
      </c>
      <c r="G81" s="20">
        <v>5.2690000534057617</v>
      </c>
      <c r="H81" s="28"/>
      <c r="I81" s="20"/>
      <c r="J81" s="28"/>
      <c r="L81" s="28">
        <v>111</v>
      </c>
      <c r="M81" s="20">
        <v>5.7420001029968262</v>
      </c>
      <c r="N81" s="28">
        <v>111</v>
      </c>
      <c r="O81" s="20">
        <v>6.0710000991821289</v>
      </c>
      <c r="P81" s="28">
        <v>111</v>
      </c>
      <c r="Q81" s="20">
        <v>6.1350002288818359</v>
      </c>
      <c r="R81" s="28"/>
      <c r="S81" s="20"/>
      <c r="T81" s="28"/>
      <c r="V81" s="28">
        <v>111</v>
      </c>
      <c r="W81" s="20">
        <v>6.2350001335144043</v>
      </c>
      <c r="X81" s="28">
        <v>111</v>
      </c>
      <c r="Y81" s="20">
        <v>6.5489997863769531</v>
      </c>
      <c r="Z81" s="28">
        <v>111</v>
      </c>
      <c r="AA81" s="20">
        <v>6.6030001640319824</v>
      </c>
      <c r="AB81" s="28"/>
      <c r="AC81" s="20"/>
      <c r="AD81" s="28"/>
      <c r="AF81" s="28">
        <v>111</v>
      </c>
      <c r="AG81" s="20">
        <v>6.5809998512268066</v>
      </c>
      <c r="AH81" s="28">
        <v>111</v>
      </c>
      <c r="AI81" s="20">
        <v>6.9229998588562012</v>
      </c>
      <c r="AJ81" s="28">
        <v>111</v>
      </c>
      <c r="AK81" s="20">
        <v>6.9739999771118164</v>
      </c>
      <c r="AL81" s="28"/>
      <c r="AM81" s="20"/>
      <c r="AN81" s="28"/>
      <c r="AP81" s="28">
        <v>111</v>
      </c>
      <c r="AQ81" s="20">
        <v>7.1440000534057617</v>
      </c>
      <c r="AR81" s="28">
        <v>111</v>
      </c>
      <c r="AS81" s="20">
        <v>7.5269999504089355</v>
      </c>
      <c r="AT81" s="28">
        <v>111</v>
      </c>
      <c r="AU81" s="20">
        <v>7.6030001640319824</v>
      </c>
      <c r="AV81" s="28"/>
      <c r="AW81" s="20"/>
      <c r="AX81" s="28"/>
      <c r="AZ81" s="28">
        <v>111</v>
      </c>
      <c r="BA81" s="20">
        <v>7.6310000419616699</v>
      </c>
      <c r="BB81" s="28">
        <v>111</v>
      </c>
      <c r="BC81" s="20">
        <v>7.7769999504089355</v>
      </c>
      <c r="BD81" s="28">
        <v>111</v>
      </c>
      <c r="BE81" s="20">
        <v>7.9070000648498535</v>
      </c>
      <c r="BF81" s="28"/>
      <c r="BG81" s="20"/>
      <c r="BH81" s="28"/>
      <c r="BJ81" s="28">
        <v>105</v>
      </c>
      <c r="BK81" s="20">
        <v>7.7960000038146973</v>
      </c>
      <c r="BL81" s="28">
        <v>105</v>
      </c>
      <c r="BM81" s="20">
        <v>7.7849998474121094</v>
      </c>
      <c r="BN81" s="28">
        <v>105</v>
      </c>
      <c r="BO81" s="20">
        <v>7.934999942779541</v>
      </c>
      <c r="BP81" s="28"/>
      <c r="BQ81" s="20"/>
      <c r="BR81" s="28"/>
    </row>
    <row r="82" spans="1:70" x14ac:dyDescent="0.2">
      <c r="A82" s="67">
        <f t="shared" si="1"/>
        <v>78</v>
      </c>
      <c r="B82" s="28">
        <v>110</v>
      </c>
      <c r="C82" s="20">
        <v>4.8569998741149902</v>
      </c>
      <c r="D82" s="28">
        <v>110</v>
      </c>
      <c r="E82" s="20">
        <v>5.1869997978210449</v>
      </c>
      <c r="F82" s="28">
        <v>110</v>
      </c>
      <c r="G82" s="20">
        <v>5.2960000038146973</v>
      </c>
      <c r="H82" s="28"/>
      <c r="I82" s="20"/>
      <c r="J82" s="28"/>
      <c r="L82" s="28">
        <v>110</v>
      </c>
      <c r="M82" s="20">
        <v>5.7789998054504395</v>
      </c>
      <c r="N82" s="28">
        <v>110</v>
      </c>
      <c r="O82" s="20">
        <v>6.0879998207092285</v>
      </c>
      <c r="P82" s="28">
        <v>110</v>
      </c>
      <c r="Q82" s="20">
        <v>6.1519999504089355</v>
      </c>
      <c r="R82" s="28"/>
      <c r="S82" s="20"/>
      <c r="T82" s="28"/>
      <c r="V82" s="28">
        <v>110</v>
      </c>
      <c r="W82" s="20">
        <v>6.2589998245239258</v>
      </c>
      <c r="X82" s="28">
        <v>110</v>
      </c>
      <c r="Y82" s="20">
        <v>6.564000129699707</v>
      </c>
      <c r="Z82" s="28">
        <v>110</v>
      </c>
      <c r="AA82" s="20">
        <v>6.6180000305175781</v>
      </c>
      <c r="AB82" s="28"/>
      <c r="AC82" s="20"/>
      <c r="AD82" s="28"/>
      <c r="AF82" s="28">
        <v>110</v>
      </c>
      <c r="AG82" s="20">
        <v>6.6030001640319824</v>
      </c>
      <c r="AH82" s="28">
        <v>110</v>
      </c>
      <c r="AI82" s="20">
        <v>6.934999942779541</v>
      </c>
      <c r="AJ82" s="28">
        <v>110</v>
      </c>
      <c r="AK82" s="20">
        <v>6.9879999160766602</v>
      </c>
      <c r="AL82" s="28"/>
      <c r="AM82" s="20"/>
      <c r="AN82" s="28"/>
      <c r="AP82" s="28">
        <v>110</v>
      </c>
      <c r="AQ82" s="20">
        <v>7.1620001792907715</v>
      </c>
      <c r="AR82" s="28">
        <v>110</v>
      </c>
      <c r="AS82" s="20">
        <v>7.5209999084472656</v>
      </c>
      <c r="AT82" s="28">
        <v>110</v>
      </c>
      <c r="AU82" s="20">
        <v>7.6059999465942383</v>
      </c>
      <c r="AV82" s="28"/>
      <c r="AW82" s="20"/>
      <c r="AX82" s="28"/>
      <c r="AZ82" s="28">
        <v>110</v>
      </c>
      <c r="BA82" s="20">
        <v>7.6420001983642578</v>
      </c>
      <c r="BB82" s="28">
        <v>110</v>
      </c>
      <c r="BC82" s="20">
        <v>7.7529997825622559</v>
      </c>
      <c r="BD82" s="28">
        <v>110</v>
      </c>
      <c r="BE82" s="20">
        <v>7.8850002288818359</v>
      </c>
      <c r="BF82" s="28"/>
      <c r="BG82" s="20"/>
      <c r="BH82" s="28"/>
      <c r="BJ82" s="28">
        <v>104</v>
      </c>
      <c r="BK82" s="20">
        <v>7.7810001373291016</v>
      </c>
      <c r="BL82" s="28">
        <v>104</v>
      </c>
      <c r="BM82" s="20">
        <v>7.7579998970031738</v>
      </c>
      <c r="BN82" s="28">
        <v>104</v>
      </c>
      <c r="BO82" s="20">
        <v>7.9099998474121094</v>
      </c>
      <c r="BP82" s="28"/>
      <c r="BQ82" s="20"/>
      <c r="BR82" s="28"/>
    </row>
    <row r="83" spans="1:70" x14ac:dyDescent="0.2">
      <c r="A83" s="67">
        <f t="shared" si="1"/>
        <v>79</v>
      </c>
      <c r="B83" s="28">
        <v>110</v>
      </c>
      <c r="C83" s="20">
        <v>4.8569998741149902</v>
      </c>
      <c r="D83" s="28">
        <v>110</v>
      </c>
      <c r="E83" s="20">
        <v>5.1869997978210449</v>
      </c>
      <c r="F83" s="28">
        <v>110</v>
      </c>
      <c r="G83" s="20">
        <v>5.2960000038146973</v>
      </c>
      <c r="H83" s="28"/>
      <c r="I83" s="20"/>
      <c r="J83" s="28"/>
      <c r="L83" s="28">
        <v>110</v>
      </c>
      <c r="M83" s="20">
        <v>5.7789998054504395</v>
      </c>
      <c r="N83" s="28">
        <v>110</v>
      </c>
      <c r="O83" s="20">
        <v>6.0879998207092285</v>
      </c>
      <c r="P83" s="28">
        <v>110</v>
      </c>
      <c r="Q83" s="20">
        <v>6.1519999504089355</v>
      </c>
      <c r="R83" s="28"/>
      <c r="S83" s="20"/>
      <c r="T83" s="28"/>
      <c r="V83" s="28">
        <v>110</v>
      </c>
      <c r="W83" s="20">
        <v>6.2589998245239258</v>
      </c>
      <c r="X83" s="28">
        <v>110</v>
      </c>
      <c r="Y83" s="20">
        <v>6.564000129699707</v>
      </c>
      <c r="Z83" s="28">
        <v>110</v>
      </c>
      <c r="AA83" s="20">
        <v>6.6180000305175781</v>
      </c>
      <c r="AB83" s="28"/>
      <c r="AC83" s="20"/>
      <c r="AD83" s="28"/>
      <c r="AF83" s="28">
        <v>110</v>
      </c>
      <c r="AG83" s="20">
        <v>6.6030001640319824</v>
      </c>
      <c r="AH83" s="28">
        <v>110</v>
      </c>
      <c r="AI83" s="20">
        <v>6.934999942779541</v>
      </c>
      <c r="AJ83" s="28">
        <v>110</v>
      </c>
      <c r="AK83" s="20">
        <v>6.9879999160766602</v>
      </c>
      <c r="AL83" s="28"/>
      <c r="AM83" s="20"/>
      <c r="AN83" s="28"/>
      <c r="AP83" s="28">
        <v>110</v>
      </c>
      <c r="AQ83" s="20">
        <v>7.1620001792907715</v>
      </c>
      <c r="AR83" s="28">
        <v>110</v>
      </c>
      <c r="AS83" s="20">
        <v>7.5209999084472656</v>
      </c>
      <c r="AT83" s="28">
        <v>110</v>
      </c>
      <c r="AU83" s="20">
        <v>7.6059999465942383</v>
      </c>
      <c r="AV83" s="28"/>
      <c r="AW83" s="20"/>
      <c r="AX83" s="28"/>
      <c r="AZ83" s="28">
        <v>110</v>
      </c>
      <c r="BA83" s="20">
        <v>7.6420001983642578</v>
      </c>
      <c r="BB83" s="28">
        <v>110</v>
      </c>
      <c r="BC83" s="20">
        <v>7.7529997825622559</v>
      </c>
      <c r="BD83" s="28">
        <v>110</v>
      </c>
      <c r="BE83" s="20">
        <v>7.8850002288818359</v>
      </c>
      <c r="BF83" s="28"/>
      <c r="BG83" s="20"/>
      <c r="BH83" s="28"/>
      <c r="BJ83" s="28">
        <v>103</v>
      </c>
      <c r="BK83" s="20">
        <v>7.7649998664855957</v>
      </c>
      <c r="BL83" s="28">
        <v>103</v>
      </c>
      <c r="BM83" s="20">
        <v>7.7319998741149902</v>
      </c>
      <c r="BN83" s="28">
        <v>103</v>
      </c>
      <c r="BO83" s="20">
        <v>7.8860001564025879</v>
      </c>
      <c r="BP83" s="28"/>
      <c r="BQ83" s="20"/>
      <c r="BR83" s="28"/>
    </row>
    <row r="84" spans="1:70" x14ac:dyDescent="0.2">
      <c r="A84" s="67">
        <f t="shared" si="1"/>
        <v>80</v>
      </c>
      <c r="B84" s="28">
        <v>109</v>
      </c>
      <c r="C84" s="20">
        <v>4.8979997634887695</v>
      </c>
      <c r="D84" s="28">
        <v>109</v>
      </c>
      <c r="E84" s="20">
        <v>5.2119998931884766</v>
      </c>
      <c r="F84" s="28">
        <v>109</v>
      </c>
      <c r="G84" s="20">
        <v>5.3210000991821289</v>
      </c>
      <c r="H84" s="28"/>
      <c r="I84" s="20"/>
      <c r="J84" s="28"/>
      <c r="L84" s="28">
        <v>109</v>
      </c>
      <c r="M84" s="20">
        <v>5.8119997978210449</v>
      </c>
      <c r="N84" s="28">
        <v>109</v>
      </c>
      <c r="O84" s="20">
        <v>6.1030001640319824</v>
      </c>
      <c r="P84" s="28">
        <v>109</v>
      </c>
      <c r="Q84" s="20">
        <v>6.1669998168945313</v>
      </c>
      <c r="R84" s="28"/>
      <c r="S84" s="20"/>
      <c r="T84" s="28"/>
      <c r="V84" s="28">
        <v>109</v>
      </c>
      <c r="W84" s="20">
        <v>6.2829999923706055</v>
      </c>
      <c r="X84" s="28">
        <v>109</v>
      </c>
      <c r="Y84" s="20">
        <v>6.5770001411437988</v>
      </c>
      <c r="Z84" s="28">
        <v>109</v>
      </c>
      <c r="AA84" s="20">
        <v>6.6319999694824219</v>
      </c>
      <c r="AB84" s="28"/>
      <c r="AC84" s="20"/>
      <c r="AD84" s="28"/>
      <c r="AF84" s="28">
        <v>109</v>
      </c>
      <c r="AG84" s="20">
        <v>6.624000072479248</v>
      </c>
      <c r="AH84" s="28">
        <v>109</v>
      </c>
      <c r="AI84" s="20">
        <v>6.9460000991821289</v>
      </c>
      <c r="AJ84" s="28">
        <v>109</v>
      </c>
      <c r="AK84" s="20">
        <v>7.000999927520752</v>
      </c>
      <c r="AL84" s="28"/>
      <c r="AM84" s="20"/>
      <c r="AN84" s="28"/>
      <c r="AP84" s="28">
        <v>109</v>
      </c>
      <c r="AQ84" s="20">
        <v>7.179999828338623</v>
      </c>
      <c r="AR84" s="28">
        <v>109</v>
      </c>
      <c r="AS84" s="20">
        <v>7.505000114440918</v>
      </c>
      <c r="AT84" s="28">
        <v>109</v>
      </c>
      <c r="AU84" s="20">
        <v>7.6069998741149902</v>
      </c>
      <c r="AV84" s="28"/>
      <c r="AW84" s="20"/>
      <c r="AX84" s="28"/>
      <c r="AZ84" s="28">
        <v>109</v>
      </c>
      <c r="BA84" s="20">
        <v>7.6500000953674316</v>
      </c>
      <c r="BB84" s="28">
        <v>109</v>
      </c>
      <c r="BC84" s="20">
        <v>7.7290000915527344</v>
      </c>
      <c r="BD84" s="28">
        <v>109</v>
      </c>
      <c r="BE84" s="20">
        <v>7.8639998435974121</v>
      </c>
      <c r="BF84" s="28"/>
      <c r="BG84" s="20"/>
      <c r="BH84" s="28"/>
      <c r="BJ84" s="28">
        <v>102</v>
      </c>
      <c r="BK84" s="20">
        <v>7.749000072479248</v>
      </c>
      <c r="BL84" s="28">
        <v>102</v>
      </c>
      <c r="BM84" s="20">
        <v>7.7049999237060547</v>
      </c>
      <c r="BN84" s="28">
        <v>102</v>
      </c>
      <c r="BO84" s="20">
        <v>7.8619999885559082</v>
      </c>
      <c r="BP84" s="28"/>
      <c r="BQ84" s="20"/>
      <c r="BR84" s="28"/>
    </row>
    <row r="85" spans="1:70" x14ac:dyDescent="0.2">
      <c r="A85" s="67">
        <f t="shared" si="1"/>
        <v>81</v>
      </c>
      <c r="B85" s="28">
        <v>108</v>
      </c>
      <c r="C85" s="20">
        <v>4.9369997978210449</v>
      </c>
      <c r="D85" s="28">
        <v>108</v>
      </c>
      <c r="E85" s="20">
        <v>5.2350001335144043</v>
      </c>
      <c r="F85" s="28">
        <v>108</v>
      </c>
      <c r="G85" s="20">
        <v>5.3449997901916504</v>
      </c>
      <c r="H85" s="28"/>
      <c r="I85" s="20"/>
      <c r="J85" s="28"/>
      <c r="L85" s="28">
        <v>108</v>
      </c>
      <c r="M85" s="20">
        <v>5.8439998626708984</v>
      </c>
      <c r="N85" s="28">
        <v>108</v>
      </c>
      <c r="O85" s="20">
        <v>6.1180000305175781</v>
      </c>
      <c r="P85" s="28">
        <v>108</v>
      </c>
      <c r="Q85" s="20">
        <v>6.1810002326965332</v>
      </c>
      <c r="R85" s="28"/>
      <c r="S85" s="20"/>
      <c r="T85" s="28"/>
      <c r="V85" s="28">
        <v>108</v>
      </c>
      <c r="W85" s="20">
        <v>6.304999828338623</v>
      </c>
      <c r="X85" s="28">
        <v>108</v>
      </c>
      <c r="Y85" s="20">
        <v>6.5900001525878906</v>
      </c>
      <c r="Z85" s="28">
        <v>108</v>
      </c>
      <c r="AA85" s="20">
        <v>6.6459999084472656</v>
      </c>
      <c r="AB85" s="28"/>
      <c r="AC85" s="20"/>
      <c r="AD85" s="28"/>
      <c r="AF85" s="28">
        <v>108</v>
      </c>
      <c r="AG85" s="20">
        <v>6.6440000534057617</v>
      </c>
      <c r="AH85" s="28">
        <v>108</v>
      </c>
      <c r="AI85" s="20">
        <v>6.9569997787475586</v>
      </c>
      <c r="AJ85" s="28">
        <v>108</v>
      </c>
      <c r="AK85" s="20">
        <v>7.0130000114440918</v>
      </c>
      <c r="AL85" s="28"/>
      <c r="AM85" s="20"/>
      <c r="AN85" s="28"/>
      <c r="AP85" s="28">
        <v>108</v>
      </c>
      <c r="AQ85" s="20">
        <v>7.1970000267028809</v>
      </c>
      <c r="AR85" s="28">
        <v>108</v>
      </c>
      <c r="AS85" s="20">
        <v>7.4869999885559082</v>
      </c>
      <c r="AT85" s="28">
        <v>108</v>
      </c>
      <c r="AU85" s="20">
        <v>7.5999999046325684</v>
      </c>
      <c r="AV85" s="28"/>
      <c r="AW85" s="20"/>
      <c r="AX85" s="28"/>
      <c r="AZ85" s="28">
        <v>108</v>
      </c>
      <c r="BA85" s="20">
        <v>7.6570000648498535</v>
      </c>
      <c r="BB85" s="28">
        <v>108</v>
      </c>
      <c r="BC85" s="20">
        <v>7.7059998512268066</v>
      </c>
      <c r="BD85" s="28">
        <v>108</v>
      </c>
      <c r="BE85" s="20">
        <v>7.8420000076293945</v>
      </c>
      <c r="BF85" s="28"/>
      <c r="BG85" s="20"/>
      <c r="BH85" s="28"/>
      <c r="BJ85" s="28">
        <v>101</v>
      </c>
      <c r="BK85" s="20">
        <v>7.7329998016357422</v>
      </c>
      <c r="BL85" s="28">
        <v>101</v>
      </c>
      <c r="BM85" s="20">
        <v>7.6789999008178711</v>
      </c>
      <c r="BN85" s="28">
        <v>101</v>
      </c>
      <c r="BO85" s="20">
        <v>7.8369998931884766</v>
      </c>
      <c r="BP85" s="28"/>
      <c r="BQ85" s="20"/>
      <c r="BR85" s="28"/>
    </row>
    <row r="86" spans="1:70" x14ac:dyDescent="0.2">
      <c r="A86" s="67">
        <f t="shared" si="1"/>
        <v>82</v>
      </c>
      <c r="B86" s="28">
        <v>107</v>
      </c>
      <c r="C86" s="20">
        <v>4.9759998321533203</v>
      </c>
      <c r="D86" s="28">
        <v>107</v>
      </c>
      <c r="E86" s="20">
        <v>5.2569999694824219</v>
      </c>
      <c r="F86" s="28">
        <v>107</v>
      </c>
      <c r="G86" s="20">
        <v>5.3670001029968262</v>
      </c>
      <c r="H86" s="28"/>
      <c r="I86" s="20"/>
      <c r="J86" s="28"/>
      <c r="L86" s="28">
        <v>107</v>
      </c>
      <c r="M86" s="20">
        <v>5.874000072479248</v>
      </c>
      <c r="N86" s="28">
        <v>107</v>
      </c>
      <c r="O86" s="20">
        <v>6.1310000419616699</v>
      </c>
      <c r="P86" s="28">
        <v>107</v>
      </c>
      <c r="Q86" s="20">
        <v>6.195000171661377</v>
      </c>
      <c r="R86" s="28"/>
      <c r="S86" s="20"/>
      <c r="T86" s="28"/>
      <c r="V86" s="28">
        <v>107</v>
      </c>
      <c r="W86" s="20">
        <v>6.3270001411437988</v>
      </c>
      <c r="X86" s="28">
        <v>107</v>
      </c>
      <c r="Y86" s="20">
        <v>6.6020002365112305</v>
      </c>
      <c r="Z86" s="28">
        <v>107</v>
      </c>
      <c r="AA86" s="20">
        <v>6.6579999923706055</v>
      </c>
      <c r="AB86" s="28"/>
      <c r="AC86" s="20"/>
      <c r="AD86" s="28"/>
      <c r="AF86" s="28">
        <v>107</v>
      </c>
      <c r="AG86" s="20">
        <v>6.6630001068115234</v>
      </c>
      <c r="AH86" s="28">
        <v>107</v>
      </c>
      <c r="AI86" s="20">
        <v>6.9660000801086426</v>
      </c>
      <c r="AJ86" s="28">
        <v>107</v>
      </c>
      <c r="AK86" s="20">
        <v>7.0240001678466797</v>
      </c>
      <c r="AL86" s="28"/>
      <c r="AM86" s="20"/>
      <c r="AN86" s="28"/>
      <c r="AP86" s="28">
        <v>107</v>
      </c>
      <c r="AQ86" s="20">
        <v>7.2140002250671387</v>
      </c>
      <c r="AR86" s="28">
        <v>107</v>
      </c>
      <c r="AS86" s="20">
        <v>7.4699997901916504</v>
      </c>
      <c r="AT86" s="28">
        <v>107</v>
      </c>
      <c r="AU86" s="20">
        <v>7.5840001106262207</v>
      </c>
      <c r="AV86" s="28"/>
      <c r="AW86" s="20"/>
      <c r="AX86" s="28"/>
      <c r="AZ86" s="28">
        <v>107</v>
      </c>
      <c r="BA86" s="20">
        <v>7.6599998474121094</v>
      </c>
      <c r="BB86" s="28">
        <v>107</v>
      </c>
      <c r="BC86" s="20">
        <v>7.6830000877380371</v>
      </c>
      <c r="BD86" s="28">
        <v>107</v>
      </c>
      <c r="BE86" s="20">
        <v>7.8210000991821289</v>
      </c>
      <c r="BF86" s="28"/>
      <c r="BG86" s="20"/>
      <c r="BH86" s="28"/>
      <c r="BJ86" s="28">
        <v>100</v>
      </c>
      <c r="BK86" s="20">
        <v>7.7160000801086426</v>
      </c>
      <c r="BL86" s="28">
        <v>100</v>
      </c>
      <c r="BM86" s="20">
        <v>7.6539998054504395</v>
      </c>
      <c r="BN86" s="28">
        <v>100</v>
      </c>
      <c r="BO86" s="20">
        <v>7.8130002021789551</v>
      </c>
      <c r="BP86" s="28"/>
      <c r="BQ86" s="20"/>
      <c r="BR86" s="28"/>
    </row>
    <row r="87" spans="1:70" x14ac:dyDescent="0.2">
      <c r="A87" s="67">
        <f t="shared" si="1"/>
        <v>83</v>
      </c>
      <c r="B87" s="28">
        <v>106</v>
      </c>
      <c r="C87" s="20">
        <v>5.0139999389648438</v>
      </c>
      <c r="D87" s="28">
        <v>106</v>
      </c>
      <c r="E87" s="20">
        <v>5.2769999504089355</v>
      </c>
      <c r="F87" s="28">
        <v>106</v>
      </c>
      <c r="G87" s="20">
        <v>5.3870000839233398</v>
      </c>
      <c r="H87" s="28"/>
      <c r="I87" s="20"/>
      <c r="J87" s="28"/>
      <c r="L87" s="28">
        <v>106</v>
      </c>
      <c r="M87" s="20">
        <v>5.9019999504089355</v>
      </c>
      <c r="N87" s="28">
        <v>106</v>
      </c>
      <c r="O87" s="20">
        <v>6.1440000534057617</v>
      </c>
      <c r="P87" s="28">
        <v>106</v>
      </c>
      <c r="Q87" s="20">
        <v>6.2069997787475586</v>
      </c>
      <c r="R87" s="28"/>
      <c r="S87" s="20"/>
      <c r="T87" s="28"/>
      <c r="V87" s="28">
        <v>106</v>
      </c>
      <c r="W87" s="20">
        <v>6.3480000495910645</v>
      </c>
      <c r="X87" s="28">
        <v>106</v>
      </c>
      <c r="Y87" s="20">
        <v>6.6129999160766602</v>
      </c>
      <c r="Z87" s="28">
        <v>106</v>
      </c>
      <c r="AA87" s="20">
        <v>6.6700000762939453</v>
      </c>
      <c r="AB87" s="28"/>
      <c r="AC87" s="20"/>
      <c r="AD87" s="28"/>
      <c r="AF87" s="28">
        <v>106</v>
      </c>
      <c r="AG87" s="20">
        <v>6.6820001602172852</v>
      </c>
      <c r="AH87" s="28">
        <v>106</v>
      </c>
      <c r="AI87" s="20">
        <v>6.9749999046325684</v>
      </c>
      <c r="AJ87" s="28">
        <v>106</v>
      </c>
      <c r="AK87" s="20">
        <v>7.0339999198913574</v>
      </c>
      <c r="AL87" s="28"/>
      <c r="AM87" s="20"/>
      <c r="AN87" s="28"/>
      <c r="AP87" s="28">
        <v>106</v>
      </c>
      <c r="AQ87" s="20">
        <v>7.2300000190734863</v>
      </c>
      <c r="AR87" s="28">
        <v>106</v>
      </c>
      <c r="AS87" s="20">
        <v>7.4530000686645508</v>
      </c>
      <c r="AT87" s="28">
        <v>106</v>
      </c>
      <c r="AU87" s="20">
        <v>7.5669999122619629</v>
      </c>
      <c r="AV87" s="28"/>
      <c r="AW87" s="20"/>
      <c r="AX87" s="28"/>
      <c r="AZ87" s="28">
        <v>106</v>
      </c>
      <c r="BA87" s="20">
        <v>7.6539998054504395</v>
      </c>
      <c r="BB87" s="28">
        <v>106</v>
      </c>
      <c r="BC87" s="20">
        <v>7.6599998474121094</v>
      </c>
      <c r="BD87" s="28">
        <v>106</v>
      </c>
      <c r="BE87" s="20">
        <v>7.7989997863769531</v>
      </c>
      <c r="BF87" s="28"/>
      <c r="BG87" s="20"/>
      <c r="BH87" s="28"/>
      <c r="BJ87" s="28">
        <v>99</v>
      </c>
      <c r="BK87" s="20">
        <v>7.6979999542236328</v>
      </c>
      <c r="BL87" s="28">
        <v>99</v>
      </c>
      <c r="BM87" s="20">
        <v>7.629000186920166</v>
      </c>
      <c r="BN87" s="28">
        <v>99</v>
      </c>
      <c r="BO87" s="20">
        <v>7.7880001068115234</v>
      </c>
      <c r="BP87" s="28"/>
      <c r="BQ87" s="20"/>
      <c r="BR87" s="28"/>
    </row>
    <row r="88" spans="1:70" x14ac:dyDescent="0.2">
      <c r="A88" s="67">
        <f t="shared" si="1"/>
        <v>84</v>
      </c>
      <c r="B88" s="28">
        <v>105</v>
      </c>
      <c r="C88" s="20">
        <v>5.0500001907348633</v>
      </c>
      <c r="D88" s="28">
        <v>105</v>
      </c>
      <c r="E88" s="20">
        <v>5.2950000762939453</v>
      </c>
      <c r="F88" s="28">
        <v>105</v>
      </c>
      <c r="G88" s="20">
        <v>5.4060001373291016</v>
      </c>
      <c r="H88" s="28"/>
      <c r="I88" s="20"/>
      <c r="J88" s="28"/>
      <c r="L88" s="28">
        <v>105</v>
      </c>
      <c r="M88" s="20">
        <v>5.9279999732971191</v>
      </c>
      <c r="N88" s="28">
        <v>105</v>
      </c>
      <c r="O88" s="20">
        <v>6.1550002098083496</v>
      </c>
      <c r="P88" s="28">
        <v>105</v>
      </c>
      <c r="Q88" s="20">
        <v>6.2179999351501465</v>
      </c>
      <c r="R88" s="28"/>
      <c r="S88" s="20"/>
      <c r="T88" s="28"/>
      <c r="V88" s="28">
        <v>105</v>
      </c>
      <c r="W88" s="20">
        <v>6.3680000305175781</v>
      </c>
      <c r="X88" s="28">
        <v>105</v>
      </c>
      <c r="Y88" s="20">
        <v>6.6230001449584961</v>
      </c>
      <c r="Z88" s="28">
        <v>105</v>
      </c>
      <c r="AA88" s="20">
        <v>6.6810002326965332</v>
      </c>
      <c r="AB88" s="28"/>
      <c r="AC88" s="20"/>
      <c r="AD88" s="28"/>
      <c r="AF88" s="28">
        <v>105</v>
      </c>
      <c r="AG88" s="20">
        <v>6.7010002136230469</v>
      </c>
      <c r="AH88" s="28">
        <v>105</v>
      </c>
      <c r="AI88" s="20">
        <v>6.9819998741149902</v>
      </c>
      <c r="AJ88" s="28">
        <v>105</v>
      </c>
      <c r="AK88" s="20">
        <v>7.0430002212524414</v>
      </c>
      <c r="AL88" s="28"/>
      <c r="AM88" s="20"/>
      <c r="AN88" s="28"/>
      <c r="AP88" s="28">
        <v>105</v>
      </c>
      <c r="AQ88" s="20">
        <v>7.244999885559082</v>
      </c>
      <c r="AR88" s="28">
        <v>105</v>
      </c>
      <c r="AS88" s="20">
        <v>7.435999870300293</v>
      </c>
      <c r="AT88" s="28">
        <v>105</v>
      </c>
      <c r="AU88" s="20">
        <v>7.5510001182556152</v>
      </c>
      <c r="AV88" s="28"/>
      <c r="AW88" s="20"/>
      <c r="AX88" s="28"/>
      <c r="AZ88" s="28">
        <v>105</v>
      </c>
      <c r="BA88" s="20">
        <v>7.6420001983642578</v>
      </c>
      <c r="BB88" s="28">
        <v>105</v>
      </c>
      <c r="BC88" s="20">
        <v>7.6370000839233398</v>
      </c>
      <c r="BD88" s="28">
        <v>105</v>
      </c>
      <c r="BE88" s="20">
        <v>7.7779998779296875</v>
      </c>
      <c r="BF88" s="28"/>
      <c r="BG88" s="20"/>
      <c r="BH88" s="28"/>
      <c r="BJ88" s="28">
        <v>98</v>
      </c>
      <c r="BK88" s="20">
        <v>7.679999828338623</v>
      </c>
      <c r="BL88" s="28">
        <v>98</v>
      </c>
      <c r="BM88" s="20">
        <v>7.6040000915527344</v>
      </c>
      <c r="BN88" s="28">
        <v>98</v>
      </c>
      <c r="BO88" s="20">
        <v>7.7639999389648437</v>
      </c>
      <c r="BP88" s="28"/>
      <c r="BQ88" s="20"/>
      <c r="BR88" s="28"/>
    </row>
    <row r="89" spans="1:70" x14ac:dyDescent="0.2">
      <c r="A89" s="67">
        <f t="shared" si="1"/>
        <v>85</v>
      </c>
      <c r="B89" s="28">
        <v>104</v>
      </c>
      <c r="C89" s="20">
        <v>5.0859999656677246</v>
      </c>
      <c r="D89" s="28">
        <v>104</v>
      </c>
      <c r="E89" s="20">
        <v>5.3119997978210449</v>
      </c>
      <c r="F89" s="28">
        <v>104</v>
      </c>
      <c r="G89" s="20">
        <v>5.4239997863769531</v>
      </c>
      <c r="H89" s="28"/>
      <c r="I89" s="20"/>
      <c r="J89" s="28"/>
      <c r="L89" s="28">
        <v>104</v>
      </c>
      <c r="M89" s="20">
        <v>5.9530000686645508</v>
      </c>
      <c r="N89" s="28">
        <v>104</v>
      </c>
      <c r="O89" s="20">
        <v>6.1659998893737793</v>
      </c>
      <c r="P89" s="28">
        <v>104</v>
      </c>
      <c r="Q89" s="20">
        <v>6.2290000915527344</v>
      </c>
      <c r="R89" s="28"/>
      <c r="S89" s="20"/>
      <c r="T89" s="28"/>
      <c r="V89" s="28">
        <v>104</v>
      </c>
      <c r="W89" s="20">
        <v>6.3870000839233398</v>
      </c>
      <c r="X89" s="28">
        <v>104</v>
      </c>
      <c r="Y89" s="20">
        <v>6.6319999694824219</v>
      </c>
      <c r="Z89" s="28">
        <v>104</v>
      </c>
      <c r="AA89" s="20">
        <v>6.690000057220459</v>
      </c>
      <c r="AB89" s="28"/>
      <c r="AC89" s="20"/>
      <c r="AD89" s="28"/>
      <c r="AF89" s="28">
        <v>104</v>
      </c>
      <c r="AG89" s="20">
        <v>6.7179999351501465</v>
      </c>
      <c r="AH89" s="28">
        <v>104</v>
      </c>
      <c r="AI89" s="20">
        <v>6.9889998435974121</v>
      </c>
      <c r="AJ89" s="28">
        <v>104</v>
      </c>
      <c r="AK89" s="20">
        <v>7.0510001182556152</v>
      </c>
      <c r="AL89" s="28"/>
      <c r="AM89" s="20"/>
      <c r="AN89" s="28"/>
      <c r="AP89" s="28">
        <v>104</v>
      </c>
      <c r="AQ89" s="20">
        <v>7.2589998245239258</v>
      </c>
      <c r="AR89" s="28">
        <v>104</v>
      </c>
      <c r="AS89" s="20">
        <v>7.4190001487731934</v>
      </c>
      <c r="AT89" s="28">
        <v>104</v>
      </c>
      <c r="AU89" s="20">
        <v>7.5339999198913574</v>
      </c>
      <c r="AV89" s="28"/>
      <c r="AW89" s="20"/>
      <c r="AX89" s="28"/>
      <c r="AZ89" s="28">
        <v>104</v>
      </c>
      <c r="BA89" s="20">
        <v>7.6279997825622559</v>
      </c>
      <c r="BB89" s="28">
        <v>104</v>
      </c>
      <c r="BC89" s="20">
        <v>7.6149997711181641</v>
      </c>
      <c r="BD89" s="28">
        <v>104</v>
      </c>
      <c r="BE89" s="20">
        <v>7.7560000419616699</v>
      </c>
      <c r="BF89" s="28"/>
      <c r="BG89" s="20"/>
      <c r="BH89" s="28"/>
      <c r="BJ89" s="28">
        <v>97</v>
      </c>
      <c r="BK89" s="20">
        <v>7.6620001792907715</v>
      </c>
      <c r="BL89" s="28">
        <v>97</v>
      </c>
      <c r="BM89" s="20">
        <v>7.5789999961853027</v>
      </c>
      <c r="BN89" s="28">
        <v>97</v>
      </c>
      <c r="BO89" s="20">
        <v>7.7389998435974121</v>
      </c>
      <c r="BP89" s="28"/>
      <c r="BQ89" s="20"/>
      <c r="BR89" s="28"/>
    </row>
    <row r="90" spans="1:70" x14ac:dyDescent="0.2">
      <c r="A90" s="67">
        <f t="shared" si="1"/>
        <v>86</v>
      </c>
      <c r="B90" s="28">
        <v>103</v>
      </c>
      <c r="C90" s="20">
        <v>5.119999885559082</v>
      </c>
      <c r="D90" s="28">
        <v>103</v>
      </c>
      <c r="E90" s="20">
        <v>5.3280000686645508</v>
      </c>
      <c r="F90" s="28">
        <v>103</v>
      </c>
      <c r="G90" s="20">
        <v>5.4409999847412109</v>
      </c>
      <c r="H90" s="28"/>
      <c r="I90" s="20"/>
      <c r="J90" s="28"/>
      <c r="L90" s="28">
        <v>103</v>
      </c>
      <c r="M90" s="20">
        <v>5.9759998321533203</v>
      </c>
      <c r="N90" s="28">
        <v>103</v>
      </c>
      <c r="O90" s="20">
        <v>6.1750001907348633</v>
      </c>
      <c r="P90" s="28">
        <v>103</v>
      </c>
      <c r="Q90" s="20">
        <v>6.2379999160766602</v>
      </c>
      <c r="R90" s="28"/>
      <c r="S90" s="20"/>
      <c r="T90" s="28"/>
      <c r="V90" s="28">
        <v>103</v>
      </c>
      <c r="W90" s="20">
        <v>6.4060001373291016</v>
      </c>
      <c r="X90" s="28">
        <v>103</v>
      </c>
      <c r="Y90" s="20">
        <v>6.6399998664855957</v>
      </c>
      <c r="Z90" s="28">
        <v>103</v>
      </c>
      <c r="AA90" s="20">
        <v>6.6979999542236328</v>
      </c>
      <c r="AB90" s="28"/>
      <c r="AC90" s="20"/>
      <c r="AD90" s="28"/>
      <c r="AF90" s="28">
        <v>103</v>
      </c>
      <c r="AG90" s="20">
        <v>6.7350001335144043</v>
      </c>
      <c r="AH90" s="28">
        <v>103</v>
      </c>
      <c r="AI90" s="20">
        <v>6.9939999580383301</v>
      </c>
      <c r="AJ90" s="28">
        <v>103</v>
      </c>
      <c r="AK90" s="20">
        <v>7.0580000877380371</v>
      </c>
      <c r="AL90" s="28"/>
      <c r="AM90" s="20"/>
      <c r="AN90" s="28"/>
      <c r="AP90" s="28">
        <v>103</v>
      </c>
      <c r="AQ90" s="20">
        <v>7.2729997634887695</v>
      </c>
      <c r="AR90" s="28">
        <v>103</v>
      </c>
      <c r="AS90" s="20">
        <v>7.4029998779296875</v>
      </c>
      <c r="AT90" s="28">
        <v>103</v>
      </c>
      <c r="AU90" s="20">
        <v>7.5159997940063477</v>
      </c>
      <c r="AV90" s="28"/>
      <c r="AW90" s="20"/>
      <c r="AX90" s="28"/>
      <c r="AZ90" s="28">
        <v>103</v>
      </c>
      <c r="BA90" s="20">
        <v>7.6149997711181641</v>
      </c>
      <c r="BB90" s="28">
        <v>103</v>
      </c>
      <c r="BC90" s="20">
        <v>7.5929999351501465</v>
      </c>
      <c r="BD90" s="28">
        <v>103</v>
      </c>
      <c r="BE90" s="20">
        <v>7.7340002059936523</v>
      </c>
      <c r="BF90" s="28"/>
      <c r="BG90" s="20"/>
      <c r="BH90" s="28"/>
      <c r="BJ90" s="28">
        <v>96</v>
      </c>
      <c r="BK90" s="20">
        <v>7.6440000534057617</v>
      </c>
      <c r="BL90" s="28">
        <v>96</v>
      </c>
      <c r="BM90" s="20">
        <v>7.554999828338623</v>
      </c>
      <c r="BN90" s="28">
        <v>96</v>
      </c>
      <c r="BO90" s="20">
        <v>7.7140002250671387</v>
      </c>
      <c r="BP90" s="28"/>
      <c r="BQ90" s="20"/>
      <c r="BR90" s="28"/>
    </row>
    <row r="91" spans="1:70" x14ac:dyDescent="0.2">
      <c r="A91" s="67">
        <f t="shared" si="1"/>
        <v>87</v>
      </c>
      <c r="B91" s="28">
        <v>102</v>
      </c>
      <c r="C91" s="20">
        <v>5.1529998779296875</v>
      </c>
      <c r="D91" s="28">
        <v>102</v>
      </c>
      <c r="E91" s="20">
        <v>5.3420000076293945</v>
      </c>
      <c r="F91" s="28">
        <v>102</v>
      </c>
      <c r="G91" s="20">
        <v>5.4559998512268066</v>
      </c>
      <c r="H91" s="28"/>
      <c r="I91" s="20"/>
      <c r="J91" s="28"/>
      <c r="L91" s="28">
        <v>102</v>
      </c>
      <c r="M91" s="20">
        <v>5.9970002174377441</v>
      </c>
      <c r="N91" s="28">
        <v>102</v>
      </c>
      <c r="O91" s="20">
        <v>6.1840000152587891</v>
      </c>
      <c r="P91" s="28">
        <v>102</v>
      </c>
      <c r="Q91" s="20">
        <v>6.2470002174377441</v>
      </c>
      <c r="R91" s="28"/>
      <c r="S91" s="20"/>
      <c r="T91" s="28"/>
      <c r="V91" s="28">
        <v>102</v>
      </c>
      <c r="W91" s="20">
        <v>6.4239997863769531</v>
      </c>
      <c r="X91" s="28">
        <v>102</v>
      </c>
      <c r="Y91" s="20">
        <v>6.6469998359680176</v>
      </c>
      <c r="Z91" s="28">
        <v>102</v>
      </c>
      <c r="AA91" s="20">
        <v>6.7059998512268066</v>
      </c>
      <c r="AB91" s="28"/>
      <c r="AC91" s="20"/>
      <c r="AD91" s="28"/>
      <c r="AF91" s="28">
        <v>102</v>
      </c>
      <c r="AG91" s="20">
        <v>6.7519998550415039</v>
      </c>
      <c r="AH91" s="28">
        <v>102</v>
      </c>
      <c r="AI91" s="20">
        <v>6.999000072479248</v>
      </c>
      <c r="AJ91" s="28">
        <v>102</v>
      </c>
      <c r="AK91" s="20">
        <v>7.0630002021789551</v>
      </c>
      <c r="AL91" s="28"/>
      <c r="AM91" s="20"/>
      <c r="AN91" s="28"/>
      <c r="AP91" s="28">
        <v>102</v>
      </c>
      <c r="AQ91" s="20">
        <v>7.2839999198913574</v>
      </c>
      <c r="AR91" s="28">
        <v>102</v>
      </c>
      <c r="AS91" s="20">
        <v>7.3860001564025879</v>
      </c>
      <c r="AT91" s="28">
        <v>102</v>
      </c>
      <c r="AU91" s="20">
        <v>7.499000072479248</v>
      </c>
      <c r="AV91" s="28"/>
      <c r="AW91" s="20"/>
      <c r="AX91" s="28"/>
      <c r="AZ91" s="28">
        <v>102</v>
      </c>
      <c r="BA91" s="20">
        <v>7.6009998321533203</v>
      </c>
      <c r="BB91" s="28">
        <v>102</v>
      </c>
      <c r="BC91" s="20">
        <v>7.5710000991821289</v>
      </c>
      <c r="BD91" s="28">
        <v>102</v>
      </c>
      <c r="BE91" s="20">
        <v>7.7129998207092285</v>
      </c>
      <c r="BF91" s="28"/>
      <c r="BG91" s="20"/>
      <c r="BH91" s="28"/>
      <c r="BJ91" s="28">
        <v>95</v>
      </c>
      <c r="BK91" s="20">
        <v>7.625</v>
      </c>
      <c r="BL91" s="28">
        <v>95</v>
      </c>
      <c r="BM91" s="20">
        <v>7.5310001373291016</v>
      </c>
      <c r="BN91" s="28">
        <v>95</v>
      </c>
      <c r="BO91" s="20">
        <v>7.689000129699707</v>
      </c>
      <c r="BP91" s="28"/>
      <c r="BQ91" s="20"/>
      <c r="BR91" s="28"/>
    </row>
    <row r="92" spans="1:70" x14ac:dyDescent="0.2">
      <c r="A92" s="67">
        <f t="shared" si="1"/>
        <v>88</v>
      </c>
      <c r="B92" s="28">
        <v>101</v>
      </c>
      <c r="C92" s="20">
        <v>5.1830000877380371</v>
      </c>
      <c r="D92" s="28">
        <v>101</v>
      </c>
      <c r="E92" s="20">
        <v>5.3540000915527344</v>
      </c>
      <c r="F92" s="28">
        <v>101</v>
      </c>
      <c r="G92" s="20">
        <v>5.4699997901916504</v>
      </c>
      <c r="H92" s="28"/>
      <c r="I92" s="20"/>
      <c r="J92" s="28"/>
      <c r="L92" s="28">
        <v>101</v>
      </c>
      <c r="M92" s="20">
        <v>6.0180001258850098</v>
      </c>
      <c r="N92" s="28">
        <v>101</v>
      </c>
      <c r="O92" s="20">
        <v>6.1919999122619629</v>
      </c>
      <c r="P92" s="28">
        <v>101</v>
      </c>
      <c r="Q92" s="20">
        <v>6.255000114440918</v>
      </c>
      <c r="R92" s="28"/>
      <c r="S92" s="20"/>
      <c r="T92" s="28"/>
      <c r="V92" s="28">
        <v>101</v>
      </c>
      <c r="W92" s="20">
        <v>6.4409999847412109</v>
      </c>
      <c r="X92" s="28">
        <v>101</v>
      </c>
      <c r="Y92" s="20">
        <v>6.6529998779296875</v>
      </c>
      <c r="Z92" s="28">
        <v>101</v>
      </c>
      <c r="AA92" s="20">
        <v>6.7119998931884766</v>
      </c>
      <c r="AB92" s="28"/>
      <c r="AC92" s="20"/>
      <c r="AD92" s="28"/>
      <c r="AF92" s="28">
        <v>101</v>
      </c>
      <c r="AG92" s="20">
        <v>6.7670001983642578</v>
      </c>
      <c r="AH92" s="28">
        <v>101</v>
      </c>
      <c r="AI92" s="20">
        <v>7.000999927520752</v>
      </c>
      <c r="AJ92" s="28">
        <v>101</v>
      </c>
      <c r="AK92" s="20">
        <v>7.0659999847412109</v>
      </c>
      <c r="AL92" s="28"/>
      <c r="AM92" s="20"/>
      <c r="AN92" s="28"/>
      <c r="AP92" s="28">
        <v>101</v>
      </c>
      <c r="AQ92" s="20">
        <v>7.2950000762939453</v>
      </c>
      <c r="AR92" s="28">
        <v>101</v>
      </c>
      <c r="AS92" s="20">
        <v>7.3689999580383301</v>
      </c>
      <c r="AT92" s="28">
        <v>101</v>
      </c>
      <c r="AU92" s="20">
        <v>7.4809999465942383</v>
      </c>
      <c r="AV92" s="28"/>
      <c r="AW92" s="20"/>
      <c r="AX92" s="28"/>
      <c r="AZ92" s="28">
        <v>101</v>
      </c>
      <c r="BA92" s="20">
        <v>7.5869998931884766</v>
      </c>
      <c r="BB92" s="28">
        <v>101</v>
      </c>
      <c r="BC92" s="20">
        <v>7.5489997863769531</v>
      </c>
      <c r="BD92" s="28">
        <v>101</v>
      </c>
      <c r="BE92" s="20">
        <v>7.6909999847412109</v>
      </c>
      <c r="BF92" s="28"/>
      <c r="BG92" s="20"/>
      <c r="BH92" s="28"/>
      <c r="BJ92" s="28">
        <v>94</v>
      </c>
      <c r="BK92" s="20">
        <v>7.6129999160766602</v>
      </c>
      <c r="BL92" s="28">
        <v>94</v>
      </c>
      <c r="BM92" s="20">
        <v>7.5149998664855957</v>
      </c>
      <c r="BN92" s="28">
        <v>94</v>
      </c>
      <c r="BO92" s="20">
        <v>7.6719999313354492</v>
      </c>
      <c r="BP92" s="28"/>
      <c r="BQ92" s="20"/>
      <c r="BR92" s="28"/>
    </row>
    <row r="93" spans="1:70" x14ac:dyDescent="0.2">
      <c r="A93" s="67">
        <f t="shared" si="1"/>
        <v>89</v>
      </c>
      <c r="B93" s="28">
        <v>100</v>
      </c>
      <c r="C93" s="20">
        <v>5.2119998931884766</v>
      </c>
      <c r="D93" s="28">
        <v>100</v>
      </c>
      <c r="E93" s="20">
        <v>5.3649997711181641</v>
      </c>
      <c r="F93" s="28">
        <v>100</v>
      </c>
      <c r="G93" s="20">
        <v>5.4829998016357422</v>
      </c>
      <c r="H93" s="28"/>
      <c r="I93" s="20"/>
      <c r="J93" s="28"/>
      <c r="L93" s="28">
        <v>100</v>
      </c>
      <c r="M93" s="20">
        <v>6.0370001792907715</v>
      </c>
      <c r="N93" s="28">
        <v>100</v>
      </c>
      <c r="O93" s="20">
        <v>6.1979999542236328</v>
      </c>
      <c r="P93" s="28">
        <v>100</v>
      </c>
      <c r="Q93" s="20">
        <v>6.2620000839233398</v>
      </c>
      <c r="R93" s="28"/>
      <c r="S93" s="20"/>
      <c r="T93" s="28"/>
      <c r="V93" s="28">
        <v>100</v>
      </c>
      <c r="W93" s="20">
        <v>6.4569997787475586</v>
      </c>
      <c r="X93" s="28">
        <v>100</v>
      </c>
      <c r="Y93" s="20">
        <v>6.6589999198913574</v>
      </c>
      <c r="Z93" s="28">
        <v>100</v>
      </c>
      <c r="AA93" s="20">
        <v>6.7179999351501465</v>
      </c>
      <c r="AB93" s="28"/>
      <c r="AC93" s="20"/>
      <c r="AD93" s="28"/>
      <c r="AF93" s="28">
        <v>100</v>
      </c>
      <c r="AG93" s="20">
        <v>6.7820000648498535</v>
      </c>
      <c r="AH93" s="28">
        <v>100</v>
      </c>
      <c r="AI93" s="20">
        <v>7.0029997825622559</v>
      </c>
      <c r="AJ93" s="28">
        <v>100</v>
      </c>
      <c r="AK93" s="20">
        <v>7.0679998397827148</v>
      </c>
      <c r="AL93" s="28"/>
      <c r="AM93" s="20"/>
      <c r="AN93" s="28"/>
      <c r="AP93" s="28">
        <v>100</v>
      </c>
      <c r="AQ93" s="20">
        <v>7.3039999008178711</v>
      </c>
      <c r="AR93" s="28">
        <v>100</v>
      </c>
      <c r="AS93" s="20">
        <v>7.3530001640319824</v>
      </c>
      <c r="AT93" s="28">
        <v>100</v>
      </c>
      <c r="AU93" s="20">
        <v>7.4629998207092285</v>
      </c>
      <c r="AV93" s="28"/>
      <c r="AW93" s="20"/>
      <c r="AX93" s="28"/>
      <c r="AZ93" s="28">
        <v>100</v>
      </c>
      <c r="BA93" s="20">
        <v>7.5720000267028809</v>
      </c>
      <c r="BB93" s="28">
        <v>100</v>
      </c>
      <c r="BC93" s="20">
        <v>7.5279998779296875</v>
      </c>
      <c r="BD93" s="28">
        <v>100</v>
      </c>
      <c r="BE93" s="20">
        <v>7.6690001487731934</v>
      </c>
      <c r="BF93" s="28"/>
      <c r="BG93" s="20"/>
      <c r="BH93" s="28"/>
      <c r="BJ93" s="28">
        <v>93</v>
      </c>
      <c r="BK93" s="20">
        <v>7.5920000076293945</v>
      </c>
      <c r="BL93" s="28">
        <v>93</v>
      </c>
      <c r="BM93" s="20">
        <v>7.4889998435974121</v>
      </c>
      <c r="BN93" s="28">
        <v>93</v>
      </c>
      <c r="BO93" s="20">
        <v>7.6449999809265137</v>
      </c>
      <c r="BP93" s="28"/>
      <c r="BQ93" s="20"/>
      <c r="BR93" s="28"/>
    </row>
    <row r="94" spans="1:70" x14ac:dyDescent="0.2">
      <c r="A94" s="67">
        <f t="shared" si="1"/>
        <v>90</v>
      </c>
      <c r="B94" s="28">
        <v>99</v>
      </c>
      <c r="C94" s="20">
        <v>5.2379999160766602</v>
      </c>
      <c r="D94" s="28">
        <v>99</v>
      </c>
      <c r="E94" s="20">
        <v>5.374000072479248</v>
      </c>
      <c r="F94" s="28">
        <v>99</v>
      </c>
      <c r="G94" s="20">
        <v>5.494999885559082</v>
      </c>
      <c r="H94" s="28"/>
      <c r="I94" s="20"/>
      <c r="J94" s="28"/>
      <c r="L94" s="28">
        <v>99</v>
      </c>
      <c r="M94" s="20">
        <v>6.0539999008178711</v>
      </c>
      <c r="N94" s="28">
        <v>99</v>
      </c>
      <c r="O94" s="20">
        <v>6.2039999961853027</v>
      </c>
      <c r="P94" s="28">
        <v>99</v>
      </c>
      <c r="Q94" s="20">
        <v>6.2680001258850098</v>
      </c>
      <c r="R94" s="28"/>
      <c r="S94" s="20"/>
      <c r="T94" s="28"/>
      <c r="V94" s="28">
        <v>99</v>
      </c>
      <c r="W94" s="20">
        <v>6.4730000495910645</v>
      </c>
      <c r="X94" s="28">
        <v>99</v>
      </c>
      <c r="Y94" s="20">
        <v>6.6630001068115234</v>
      </c>
      <c r="Z94" s="28">
        <v>99</v>
      </c>
      <c r="AA94" s="20">
        <v>6.7220001220703125</v>
      </c>
      <c r="AB94" s="28"/>
      <c r="AC94" s="20"/>
      <c r="AD94" s="28"/>
      <c r="AF94" s="28">
        <v>99</v>
      </c>
      <c r="AG94" s="20">
        <v>6.7960000038146973</v>
      </c>
      <c r="AH94" s="28">
        <v>99</v>
      </c>
      <c r="AI94" s="20">
        <v>7.0029997825622559</v>
      </c>
      <c r="AJ94" s="28">
        <v>99</v>
      </c>
      <c r="AK94" s="20">
        <v>7.0689997673034668</v>
      </c>
      <c r="AL94" s="28"/>
      <c r="AM94" s="20"/>
      <c r="AN94" s="28"/>
      <c r="AP94" s="28">
        <v>99</v>
      </c>
      <c r="AQ94" s="20">
        <v>7.309999942779541</v>
      </c>
      <c r="AR94" s="28">
        <v>99</v>
      </c>
      <c r="AS94" s="20">
        <v>7.3359999656677246</v>
      </c>
      <c r="AT94" s="28">
        <v>99</v>
      </c>
      <c r="AU94" s="20">
        <v>7.445000171661377</v>
      </c>
      <c r="AV94" s="28"/>
      <c r="AW94" s="20"/>
      <c r="AX94" s="28"/>
      <c r="AZ94" s="28">
        <v>99</v>
      </c>
      <c r="BA94" s="20">
        <v>7.5570001602172852</v>
      </c>
      <c r="BB94" s="28">
        <v>99</v>
      </c>
      <c r="BC94" s="20">
        <v>7.5069999694824219</v>
      </c>
      <c r="BD94" s="28">
        <v>99</v>
      </c>
      <c r="BE94" s="20">
        <v>7.6469998359680176</v>
      </c>
      <c r="BF94" s="28"/>
      <c r="BG94" s="20"/>
      <c r="BH94" s="28"/>
      <c r="BJ94" s="28">
        <v>92</v>
      </c>
      <c r="BK94" s="20">
        <v>7.570000171661377</v>
      </c>
      <c r="BL94" s="28">
        <v>92</v>
      </c>
      <c r="BM94" s="20">
        <v>7.4640002250671387</v>
      </c>
      <c r="BN94" s="28">
        <v>92</v>
      </c>
      <c r="BO94" s="20">
        <v>7.6170001029968262</v>
      </c>
      <c r="BP94" s="28"/>
      <c r="BQ94" s="20"/>
      <c r="BR94" s="28"/>
    </row>
    <row r="95" spans="1:70" x14ac:dyDescent="0.2">
      <c r="A95" s="67">
        <f t="shared" si="1"/>
        <v>91</v>
      </c>
      <c r="B95" s="28">
        <v>98</v>
      </c>
      <c r="C95" s="20">
        <v>5.2620000839233398</v>
      </c>
      <c r="D95" s="28">
        <v>98</v>
      </c>
      <c r="E95" s="20">
        <v>5.3819999694824219</v>
      </c>
      <c r="F95" s="28">
        <v>98</v>
      </c>
      <c r="G95" s="20">
        <v>5.505000114440918</v>
      </c>
      <c r="H95" s="28"/>
      <c r="I95" s="20"/>
      <c r="J95" s="28"/>
      <c r="L95" s="28">
        <v>98</v>
      </c>
      <c r="M95" s="20">
        <v>6.0710000991821289</v>
      </c>
      <c r="N95" s="28">
        <v>98</v>
      </c>
      <c r="O95" s="20">
        <v>6.2090001106262207</v>
      </c>
      <c r="P95" s="28">
        <v>98</v>
      </c>
      <c r="Q95" s="20">
        <v>6.2729997634887695</v>
      </c>
      <c r="R95" s="28"/>
      <c r="S95" s="20"/>
      <c r="T95" s="28"/>
      <c r="V95" s="28">
        <v>98</v>
      </c>
      <c r="W95" s="20">
        <v>6.4869999885559082</v>
      </c>
      <c r="X95" s="28">
        <v>98</v>
      </c>
      <c r="Y95" s="20">
        <v>6.6669998168945313</v>
      </c>
      <c r="Z95" s="28">
        <v>98</v>
      </c>
      <c r="AA95" s="20">
        <v>6.7259998321533203</v>
      </c>
      <c r="AB95" s="28"/>
      <c r="AC95" s="20"/>
      <c r="AD95" s="28"/>
      <c r="AF95" s="28">
        <v>98</v>
      </c>
      <c r="AG95" s="20">
        <v>6.8090000152587891</v>
      </c>
      <c r="AH95" s="28">
        <v>98</v>
      </c>
      <c r="AI95" s="20">
        <v>7.000999927520752</v>
      </c>
      <c r="AJ95" s="28">
        <v>98</v>
      </c>
      <c r="AK95" s="20">
        <v>7.0669999122619629</v>
      </c>
      <c r="AL95" s="28"/>
      <c r="AM95" s="20"/>
      <c r="AN95" s="28"/>
      <c r="AP95" s="28">
        <v>98</v>
      </c>
      <c r="AQ95" s="20">
        <v>7.315000057220459</v>
      </c>
      <c r="AR95" s="28">
        <v>98</v>
      </c>
      <c r="AS95" s="20">
        <v>7.320000171661377</v>
      </c>
      <c r="AT95" s="28">
        <v>98</v>
      </c>
      <c r="AU95" s="20">
        <v>7.4260001182556152</v>
      </c>
      <c r="AV95" s="28"/>
      <c r="AW95" s="20"/>
      <c r="AX95" s="28"/>
      <c r="AZ95" s="28">
        <v>98</v>
      </c>
      <c r="BA95" s="20">
        <v>7.5419998168945313</v>
      </c>
      <c r="BB95" s="28">
        <v>98</v>
      </c>
      <c r="BC95" s="20">
        <v>7.4860000610351563</v>
      </c>
      <c r="BD95" s="28">
        <v>98</v>
      </c>
      <c r="BE95" s="20">
        <v>7.625</v>
      </c>
      <c r="BF95" s="28"/>
      <c r="BG95" s="20"/>
      <c r="BH95" s="28"/>
      <c r="BJ95" s="28">
        <v>91</v>
      </c>
      <c r="BK95" s="20">
        <v>7.5479998588562012</v>
      </c>
      <c r="BL95" s="28">
        <v>91</v>
      </c>
      <c r="BM95" s="20">
        <v>7.439000129699707</v>
      </c>
      <c r="BN95" s="28">
        <v>91</v>
      </c>
      <c r="BO95" s="20">
        <v>7.5900001525878906</v>
      </c>
      <c r="BP95" s="28"/>
      <c r="BQ95" s="20"/>
      <c r="BR95" s="28"/>
    </row>
    <row r="96" spans="1:70" x14ac:dyDescent="0.2">
      <c r="A96" s="67">
        <f t="shared" si="1"/>
        <v>92</v>
      </c>
      <c r="B96" s="28">
        <v>97</v>
      </c>
      <c r="C96" s="20">
        <v>5.2839999198913574</v>
      </c>
      <c r="D96" s="28">
        <v>97</v>
      </c>
      <c r="E96" s="20">
        <v>5.3880000114440918</v>
      </c>
      <c r="F96" s="28">
        <v>97</v>
      </c>
      <c r="G96" s="20">
        <v>5.5139999389648437</v>
      </c>
      <c r="H96" s="28"/>
      <c r="I96" s="20"/>
      <c r="J96" s="28"/>
      <c r="L96" s="28">
        <v>97</v>
      </c>
      <c r="M96" s="20">
        <v>6.0859999656677246</v>
      </c>
      <c r="N96" s="28">
        <v>97</v>
      </c>
      <c r="O96" s="20">
        <v>6.2129998207092285</v>
      </c>
      <c r="P96" s="28">
        <v>97</v>
      </c>
      <c r="Q96" s="20">
        <v>6.2769999504089355</v>
      </c>
      <c r="R96" s="28"/>
      <c r="S96" s="20"/>
      <c r="T96" s="28"/>
      <c r="V96" s="28">
        <v>97</v>
      </c>
      <c r="W96" s="20">
        <v>6.500999927520752</v>
      </c>
      <c r="X96" s="28">
        <v>97</v>
      </c>
      <c r="Y96" s="20">
        <v>6.6690001487731934</v>
      </c>
      <c r="Z96" s="28">
        <v>97</v>
      </c>
      <c r="AA96" s="20">
        <v>6.7290000915527344</v>
      </c>
      <c r="AB96" s="28"/>
      <c r="AC96" s="20"/>
      <c r="AD96" s="28"/>
      <c r="AF96" s="28">
        <v>97</v>
      </c>
      <c r="AG96" s="20">
        <v>6.8210000991821289</v>
      </c>
      <c r="AH96" s="28">
        <v>97</v>
      </c>
      <c r="AI96" s="20">
        <v>6.9980001449584961</v>
      </c>
      <c r="AJ96" s="28">
        <v>97</v>
      </c>
      <c r="AK96" s="20">
        <v>7.064000129699707</v>
      </c>
      <c r="AL96" s="28"/>
      <c r="AM96" s="20"/>
      <c r="AN96" s="28"/>
      <c r="AP96" s="28">
        <v>97</v>
      </c>
      <c r="AQ96" s="20">
        <v>7.3179998397827148</v>
      </c>
      <c r="AR96" s="28">
        <v>97</v>
      </c>
      <c r="AS96" s="20">
        <v>7.3029999732971191</v>
      </c>
      <c r="AT96" s="28">
        <v>97</v>
      </c>
      <c r="AU96" s="20">
        <v>7.4079999923706055</v>
      </c>
      <c r="AV96" s="28"/>
      <c r="AW96" s="20"/>
      <c r="AX96" s="28"/>
      <c r="AZ96" s="28">
        <v>97</v>
      </c>
      <c r="BA96" s="20">
        <v>7.5269999504089355</v>
      </c>
      <c r="BB96" s="28">
        <v>97</v>
      </c>
      <c r="BC96" s="20">
        <v>7.4650001525878906</v>
      </c>
      <c r="BD96" s="28">
        <v>97</v>
      </c>
      <c r="BE96" s="20">
        <v>7.6020002365112305</v>
      </c>
      <c r="BF96" s="28"/>
      <c r="BG96" s="20"/>
      <c r="BH96" s="28"/>
      <c r="BJ96" s="28">
        <v>90</v>
      </c>
      <c r="BK96" s="20">
        <v>7.5250000953674316</v>
      </c>
      <c r="BL96" s="28">
        <v>90</v>
      </c>
      <c r="BM96" s="20">
        <v>7.4140000343322754</v>
      </c>
      <c r="BN96" s="28">
        <v>90</v>
      </c>
      <c r="BO96" s="20">
        <v>7.5619997978210449</v>
      </c>
      <c r="BP96" s="28"/>
      <c r="BQ96" s="20"/>
      <c r="BR96" s="28"/>
    </row>
    <row r="97" spans="1:70" x14ac:dyDescent="0.2">
      <c r="A97" s="67">
        <f t="shared" si="1"/>
        <v>93</v>
      </c>
      <c r="B97" s="28">
        <v>96</v>
      </c>
      <c r="C97" s="20">
        <v>5.304999828338623</v>
      </c>
      <c r="D97" s="28">
        <v>96</v>
      </c>
      <c r="E97" s="20">
        <v>5.3930001258850098</v>
      </c>
      <c r="F97" s="28">
        <v>96</v>
      </c>
      <c r="G97" s="20">
        <v>5.5219998359680176</v>
      </c>
      <c r="H97" s="28"/>
      <c r="I97" s="20"/>
      <c r="J97" s="28"/>
      <c r="L97" s="28">
        <v>96</v>
      </c>
      <c r="M97" s="20">
        <v>6.0999999046325684</v>
      </c>
      <c r="N97" s="28">
        <v>96</v>
      </c>
      <c r="O97" s="20">
        <v>6.2160000801086426</v>
      </c>
      <c r="P97" s="28">
        <v>96</v>
      </c>
      <c r="Q97" s="20">
        <v>6.2810001373291016</v>
      </c>
      <c r="R97" s="28"/>
      <c r="S97" s="20"/>
      <c r="T97" s="28"/>
      <c r="V97" s="28">
        <v>96</v>
      </c>
      <c r="W97" s="20">
        <v>6.5139999389648437</v>
      </c>
      <c r="X97" s="28">
        <v>96</v>
      </c>
      <c r="Y97" s="20">
        <v>6.6710000038146973</v>
      </c>
      <c r="Z97" s="28">
        <v>96</v>
      </c>
      <c r="AA97" s="20">
        <v>6.7300000190734863</v>
      </c>
      <c r="AB97" s="28"/>
      <c r="AC97" s="20"/>
      <c r="AD97" s="28"/>
      <c r="AF97" s="28">
        <v>96</v>
      </c>
      <c r="AG97" s="20">
        <v>6.8319997787475586</v>
      </c>
      <c r="AH97" s="28">
        <v>96</v>
      </c>
      <c r="AI97" s="20">
        <v>6.9939999580383301</v>
      </c>
      <c r="AJ97" s="28">
        <v>96</v>
      </c>
      <c r="AK97" s="20">
        <v>7.0590000152587891</v>
      </c>
      <c r="AL97" s="28"/>
      <c r="AM97" s="20"/>
      <c r="AN97" s="28"/>
      <c r="AP97" s="28">
        <v>96</v>
      </c>
      <c r="AQ97" s="20">
        <v>7.3179998397827148</v>
      </c>
      <c r="AR97" s="28">
        <v>96</v>
      </c>
      <c r="AS97" s="20">
        <v>7.2859997749328613</v>
      </c>
      <c r="AT97" s="28">
        <v>96</v>
      </c>
      <c r="AU97" s="20">
        <v>7.3889999389648437</v>
      </c>
      <c r="AV97" s="28"/>
      <c r="AW97" s="20"/>
      <c r="AX97" s="28"/>
      <c r="AZ97" s="28">
        <v>96</v>
      </c>
      <c r="BA97" s="20">
        <v>7.5110001564025879</v>
      </c>
      <c r="BB97" s="28">
        <v>96</v>
      </c>
      <c r="BC97" s="20">
        <v>7.4439997673034668</v>
      </c>
      <c r="BD97" s="28">
        <v>96</v>
      </c>
      <c r="BE97" s="20">
        <v>7.5799999237060547</v>
      </c>
      <c r="BF97" s="28"/>
      <c r="BG97" s="20"/>
      <c r="BH97" s="28"/>
      <c r="BJ97" s="28">
        <v>89</v>
      </c>
      <c r="BK97" s="20">
        <v>7.5019998550415039</v>
      </c>
      <c r="BL97" s="28">
        <v>89</v>
      </c>
      <c r="BM97" s="20">
        <v>7.3889999389648437</v>
      </c>
      <c r="BN97" s="28">
        <v>89</v>
      </c>
      <c r="BO97" s="20">
        <v>7.5339999198913574</v>
      </c>
      <c r="BP97" s="28"/>
      <c r="BQ97" s="20"/>
      <c r="BR97" s="28"/>
    </row>
    <row r="98" spans="1:70" x14ac:dyDescent="0.2">
      <c r="A98" s="67">
        <f t="shared" si="1"/>
        <v>94</v>
      </c>
      <c r="B98" s="28">
        <v>95</v>
      </c>
      <c r="C98" s="20">
        <v>5.3229999542236328</v>
      </c>
      <c r="D98" s="28">
        <v>95</v>
      </c>
      <c r="E98" s="20">
        <v>5.3949999809265137</v>
      </c>
      <c r="F98" s="28">
        <v>95</v>
      </c>
      <c r="G98" s="20">
        <v>5.5279998779296875</v>
      </c>
      <c r="H98" s="28"/>
      <c r="I98" s="20"/>
      <c r="J98" s="28"/>
      <c r="L98" s="28">
        <v>95</v>
      </c>
      <c r="M98" s="20">
        <v>6.1119999885559082</v>
      </c>
      <c r="N98" s="28">
        <v>95</v>
      </c>
      <c r="O98" s="20">
        <v>6.2189998626708984</v>
      </c>
      <c r="P98" s="28">
        <v>95</v>
      </c>
      <c r="Q98" s="20">
        <v>6.2839999198913574</v>
      </c>
      <c r="R98" s="28"/>
      <c r="S98" s="20"/>
      <c r="T98" s="28"/>
      <c r="V98" s="28">
        <v>95</v>
      </c>
      <c r="W98" s="20">
        <v>6.5260000228881836</v>
      </c>
      <c r="X98" s="28">
        <v>95</v>
      </c>
      <c r="Y98" s="20">
        <v>6.6719999313354492</v>
      </c>
      <c r="Z98" s="28">
        <v>95</v>
      </c>
      <c r="AA98" s="20">
        <v>6.7309999465942383</v>
      </c>
      <c r="AB98" s="28"/>
      <c r="AC98" s="20"/>
      <c r="AD98" s="28"/>
      <c r="AF98" s="28">
        <v>95</v>
      </c>
      <c r="AG98" s="20">
        <v>6.8429999351501465</v>
      </c>
      <c r="AH98" s="28">
        <v>95</v>
      </c>
      <c r="AI98" s="20">
        <v>6.9869999885559082</v>
      </c>
      <c r="AJ98" s="28">
        <v>95</v>
      </c>
      <c r="AK98" s="20">
        <v>7.0520000457763672</v>
      </c>
      <c r="AL98" s="28"/>
      <c r="AM98" s="20"/>
      <c r="AN98" s="28"/>
      <c r="AP98" s="28">
        <v>95</v>
      </c>
      <c r="AQ98" s="20">
        <v>7.3130002021789551</v>
      </c>
      <c r="AR98" s="28">
        <v>95</v>
      </c>
      <c r="AS98" s="20">
        <v>7.2690000534057617</v>
      </c>
      <c r="AT98" s="28">
        <v>95</v>
      </c>
      <c r="AU98" s="20">
        <v>7.369999885559082</v>
      </c>
      <c r="AV98" s="28"/>
      <c r="AW98" s="20"/>
      <c r="AX98" s="28"/>
      <c r="AZ98" s="28">
        <v>95</v>
      </c>
      <c r="BA98" s="20">
        <v>7.494999885559082</v>
      </c>
      <c r="BB98" s="28">
        <v>95</v>
      </c>
      <c r="BC98" s="20">
        <v>7.4239997863769531</v>
      </c>
      <c r="BD98" s="28">
        <v>95</v>
      </c>
      <c r="BE98" s="20">
        <v>7.5570001602172852</v>
      </c>
      <c r="BF98" s="28"/>
      <c r="BG98" s="20"/>
      <c r="BH98" s="28"/>
      <c r="BJ98" s="28">
        <v>88</v>
      </c>
      <c r="BK98" s="20">
        <v>7.4790000915527344</v>
      </c>
      <c r="BL98" s="28">
        <v>88</v>
      </c>
      <c r="BM98" s="20">
        <v>7.3639998435974121</v>
      </c>
      <c r="BN98" s="28">
        <v>88</v>
      </c>
      <c r="BO98" s="20">
        <v>7.5060000419616699</v>
      </c>
      <c r="BP98" s="28"/>
      <c r="BQ98" s="20"/>
      <c r="BR98" s="28"/>
    </row>
    <row r="99" spans="1:70" x14ac:dyDescent="0.2">
      <c r="A99" s="67">
        <f t="shared" si="1"/>
        <v>95</v>
      </c>
      <c r="B99" s="28">
        <v>94</v>
      </c>
      <c r="C99" s="20">
        <v>5.3480000495910645</v>
      </c>
      <c r="D99" s="28">
        <v>94</v>
      </c>
      <c r="E99" s="20">
        <v>5.4039998054504395</v>
      </c>
      <c r="F99" s="28">
        <v>94</v>
      </c>
      <c r="G99" s="20">
        <v>5.5399999618530273</v>
      </c>
      <c r="H99" s="28"/>
      <c r="I99" s="20"/>
      <c r="J99" s="28"/>
      <c r="L99" s="28">
        <v>94</v>
      </c>
      <c r="M99" s="20">
        <v>6.130000114440918</v>
      </c>
      <c r="N99" s="28">
        <v>94</v>
      </c>
      <c r="O99" s="20">
        <v>6.2249999046325684</v>
      </c>
      <c r="P99" s="28">
        <v>94</v>
      </c>
      <c r="Q99" s="20">
        <v>6.2909998893737793</v>
      </c>
      <c r="R99" s="28"/>
      <c r="S99" s="20"/>
      <c r="T99" s="28"/>
      <c r="V99" s="28">
        <v>94</v>
      </c>
      <c r="W99" s="20">
        <v>6.5440001487731934</v>
      </c>
      <c r="X99" s="28">
        <v>94</v>
      </c>
      <c r="Y99" s="20">
        <v>6.6770000457763672</v>
      </c>
      <c r="Z99" s="28">
        <v>94</v>
      </c>
      <c r="AA99" s="20">
        <v>6.7350001335144043</v>
      </c>
      <c r="AB99" s="28"/>
      <c r="AC99" s="20"/>
      <c r="AD99" s="28"/>
      <c r="AF99" s="28">
        <v>94</v>
      </c>
      <c r="AG99" s="20">
        <v>6.8579998016357422</v>
      </c>
      <c r="AH99" s="28">
        <v>94</v>
      </c>
      <c r="AI99" s="20">
        <v>6.9819998741149902</v>
      </c>
      <c r="AJ99" s="28">
        <v>94</v>
      </c>
      <c r="AK99" s="20">
        <v>7.0460000038146973</v>
      </c>
      <c r="AL99" s="28"/>
      <c r="AM99" s="20"/>
      <c r="AN99" s="28"/>
      <c r="AP99" s="28">
        <v>94</v>
      </c>
      <c r="AQ99" s="20">
        <v>7.3070001602172852</v>
      </c>
      <c r="AR99" s="28">
        <v>94</v>
      </c>
      <c r="AS99" s="20">
        <v>7.2579998970031738</v>
      </c>
      <c r="AT99" s="28">
        <v>94</v>
      </c>
      <c r="AU99" s="20">
        <v>7.3559999465942383</v>
      </c>
      <c r="AV99" s="28"/>
      <c r="AW99" s="20"/>
      <c r="AX99" s="28"/>
      <c r="AZ99" s="28">
        <v>94</v>
      </c>
      <c r="BA99" s="20">
        <v>7.4860000610351563</v>
      </c>
      <c r="BB99" s="28">
        <v>94</v>
      </c>
      <c r="BC99" s="20">
        <v>7.4099998474121094</v>
      </c>
      <c r="BD99" s="28">
        <v>94</v>
      </c>
      <c r="BE99" s="20">
        <v>7.5409998893737793</v>
      </c>
      <c r="BF99" s="28"/>
      <c r="BG99" s="20"/>
      <c r="BH99" s="28"/>
      <c r="BJ99" s="28">
        <v>87</v>
      </c>
      <c r="BK99" s="20">
        <v>7.4559998512268066</v>
      </c>
      <c r="BL99" s="28">
        <v>87</v>
      </c>
      <c r="BM99" s="20">
        <v>7.3390002250671387</v>
      </c>
      <c r="BN99" s="28">
        <v>87</v>
      </c>
      <c r="BO99" s="20">
        <v>7.4780001640319824</v>
      </c>
      <c r="BP99" s="28"/>
      <c r="BQ99" s="20"/>
      <c r="BR99" s="28"/>
    </row>
    <row r="100" spans="1:70" x14ac:dyDescent="0.2">
      <c r="A100" s="67">
        <f t="shared" si="1"/>
        <v>96</v>
      </c>
      <c r="B100" s="28">
        <v>93</v>
      </c>
      <c r="C100" s="20">
        <v>5.3600001335144043</v>
      </c>
      <c r="D100" s="28">
        <v>93</v>
      </c>
      <c r="E100" s="20">
        <v>5.4019999504089355</v>
      </c>
      <c r="F100" s="28">
        <v>93</v>
      </c>
      <c r="G100" s="20">
        <v>5.5419998168945313</v>
      </c>
      <c r="H100" s="28"/>
      <c r="I100" s="20"/>
      <c r="J100" s="28"/>
      <c r="L100" s="28">
        <v>93</v>
      </c>
      <c r="M100" s="20">
        <v>6.1380000114440918</v>
      </c>
      <c r="N100" s="28">
        <v>93</v>
      </c>
      <c r="O100" s="20">
        <v>6.2249999046325684</v>
      </c>
      <c r="P100" s="28">
        <v>93</v>
      </c>
      <c r="Q100" s="20">
        <v>6.2909998893737793</v>
      </c>
      <c r="R100" s="28"/>
      <c r="S100" s="20"/>
      <c r="T100" s="28"/>
      <c r="V100" s="28">
        <v>93</v>
      </c>
      <c r="W100" s="20">
        <v>6.5520000457763672</v>
      </c>
      <c r="X100" s="28">
        <v>93</v>
      </c>
      <c r="Y100" s="20">
        <v>6.6739997863769531</v>
      </c>
      <c r="Z100" s="28">
        <v>93</v>
      </c>
      <c r="AA100" s="20">
        <v>6.7329998016357422</v>
      </c>
      <c r="AB100" s="28"/>
      <c r="AC100" s="20"/>
      <c r="AD100" s="28"/>
      <c r="AF100" s="28">
        <v>93</v>
      </c>
      <c r="AG100" s="20">
        <v>6.8649997711181641</v>
      </c>
      <c r="AH100" s="28">
        <v>93</v>
      </c>
      <c r="AI100" s="20">
        <v>6.9689998626708984</v>
      </c>
      <c r="AJ100" s="28">
        <v>93</v>
      </c>
      <c r="AK100" s="20">
        <v>7.0310001373291016</v>
      </c>
      <c r="AL100" s="28"/>
      <c r="AM100" s="20"/>
      <c r="AN100" s="28"/>
      <c r="AP100" s="28">
        <v>93</v>
      </c>
      <c r="AQ100" s="20">
        <v>7.2930002212524414</v>
      </c>
      <c r="AR100" s="28">
        <v>93</v>
      </c>
      <c r="AS100" s="20">
        <v>7.2399997711181641</v>
      </c>
      <c r="AT100" s="28">
        <v>93</v>
      </c>
      <c r="AU100" s="20">
        <v>7.3350000381469727</v>
      </c>
      <c r="AV100" s="28"/>
      <c r="AW100" s="20"/>
      <c r="AX100" s="28"/>
      <c r="AZ100" s="28">
        <v>93</v>
      </c>
      <c r="BA100" s="20">
        <v>7.4679999351501465</v>
      </c>
      <c r="BB100" s="28">
        <v>93</v>
      </c>
      <c r="BC100" s="20">
        <v>7.3880000114440918</v>
      </c>
      <c r="BD100" s="28">
        <v>93</v>
      </c>
      <c r="BE100" s="20">
        <v>7.5170001983642578</v>
      </c>
      <c r="BF100" s="28"/>
      <c r="BG100" s="20"/>
      <c r="BH100" s="28"/>
      <c r="BJ100" s="28">
        <v>86</v>
      </c>
      <c r="BK100" s="20">
        <v>7.4330000877380371</v>
      </c>
      <c r="BL100" s="28">
        <v>86</v>
      </c>
      <c r="BM100" s="20">
        <v>7.314000129699707</v>
      </c>
      <c r="BN100" s="28">
        <v>86</v>
      </c>
      <c r="BO100" s="20">
        <v>7.4499998092651367</v>
      </c>
      <c r="BP100" s="28"/>
      <c r="BQ100" s="20"/>
      <c r="BR100" s="28"/>
    </row>
    <row r="101" spans="1:70" x14ac:dyDescent="0.2">
      <c r="A101" s="67">
        <f t="shared" si="1"/>
        <v>97</v>
      </c>
      <c r="B101" s="28">
        <v>92</v>
      </c>
      <c r="C101" s="20">
        <v>5.369999885559082</v>
      </c>
      <c r="D101" s="28">
        <v>92</v>
      </c>
      <c r="E101" s="20">
        <v>5.3979997634887695</v>
      </c>
      <c r="F101" s="28">
        <v>92</v>
      </c>
      <c r="G101" s="20">
        <v>5.5430002212524414</v>
      </c>
      <c r="H101" s="28"/>
      <c r="I101" s="20"/>
      <c r="J101" s="28"/>
      <c r="L101" s="28">
        <v>92</v>
      </c>
      <c r="M101" s="20">
        <v>6.1459999084472656</v>
      </c>
      <c r="N101" s="28">
        <v>92</v>
      </c>
      <c r="O101" s="20">
        <v>6.2230000495910645</v>
      </c>
      <c r="P101" s="28">
        <v>92</v>
      </c>
      <c r="Q101" s="20">
        <v>6.2909998893737793</v>
      </c>
      <c r="R101" s="28"/>
      <c r="S101" s="20"/>
      <c r="T101" s="28"/>
      <c r="V101" s="28">
        <v>92</v>
      </c>
      <c r="W101" s="20">
        <v>6.559999942779541</v>
      </c>
      <c r="X101" s="28">
        <v>92</v>
      </c>
      <c r="Y101" s="20">
        <v>6.6710000038146973</v>
      </c>
      <c r="Z101" s="28">
        <v>92</v>
      </c>
      <c r="AA101" s="20">
        <v>6.7290000915527344</v>
      </c>
      <c r="AB101" s="28"/>
      <c r="AC101" s="20"/>
      <c r="AD101" s="28"/>
      <c r="AF101" s="28">
        <v>92</v>
      </c>
      <c r="AG101" s="20">
        <v>6.870999813079834</v>
      </c>
      <c r="AH101" s="28">
        <v>92</v>
      </c>
      <c r="AI101" s="20">
        <v>6.9549999237060547</v>
      </c>
      <c r="AJ101" s="28">
        <v>92</v>
      </c>
      <c r="AK101" s="20">
        <v>7.0149998664855957</v>
      </c>
      <c r="AL101" s="28"/>
      <c r="AM101" s="20"/>
      <c r="AN101" s="28"/>
      <c r="AP101" s="28">
        <v>92</v>
      </c>
      <c r="AQ101" s="20">
        <v>7.2789998054504395</v>
      </c>
      <c r="AR101" s="28">
        <v>92</v>
      </c>
      <c r="AS101" s="20">
        <v>7.2210001945495605</v>
      </c>
      <c r="AT101" s="28">
        <v>92</v>
      </c>
      <c r="AU101" s="20">
        <v>7.315000057220459</v>
      </c>
      <c r="AV101" s="28"/>
      <c r="AW101" s="20"/>
      <c r="AX101" s="28"/>
      <c r="AZ101" s="28">
        <v>92</v>
      </c>
      <c r="BA101" s="20">
        <v>7.4499998092651367</v>
      </c>
      <c r="BB101" s="28">
        <v>92</v>
      </c>
      <c r="BC101" s="20">
        <v>7.3670001029968262</v>
      </c>
      <c r="BD101" s="28">
        <v>92</v>
      </c>
      <c r="BE101" s="20">
        <v>7.4920001029968262</v>
      </c>
      <c r="BF101" s="28"/>
      <c r="BG101" s="20"/>
      <c r="BH101" s="28"/>
      <c r="BJ101" s="28">
        <v>85</v>
      </c>
      <c r="BK101" s="20">
        <v>7.4089999198913574</v>
      </c>
      <c r="BL101" s="28">
        <v>85</v>
      </c>
      <c r="BM101" s="20">
        <v>7.2890000343322754</v>
      </c>
      <c r="BN101" s="28">
        <v>85</v>
      </c>
      <c r="BO101" s="20">
        <v>7.4210000038146973</v>
      </c>
      <c r="BP101" s="28"/>
      <c r="BQ101" s="20"/>
      <c r="BR101" s="28"/>
    </row>
    <row r="102" spans="1:70" x14ac:dyDescent="0.2">
      <c r="A102" s="67">
        <f t="shared" si="1"/>
        <v>98</v>
      </c>
      <c r="B102" s="28">
        <v>91</v>
      </c>
      <c r="C102" s="20">
        <v>5.379000186920166</v>
      </c>
      <c r="D102" s="28">
        <v>91</v>
      </c>
      <c r="E102" s="20">
        <v>5.3920001983642578</v>
      </c>
      <c r="F102" s="28">
        <v>91</v>
      </c>
      <c r="G102" s="20">
        <v>5.5419998168945313</v>
      </c>
      <c r="H102" s="28"/>
      <c r="I102" s="20"/>
      <c r="J102" s="28"/>
      <c r="L102" s="28">
        <v>91</v>
      </c>
      <c r="M102" s="20">
        <v>6.1519999504089355</v>
      </c>
      <c r="N102" s="28">
        <v>91</v>
      </c>
      <c r="O102" s="20">
        <v>6.2199997901916504</v>
      </c>
      <c r="P102" s="28">
        <v>91</v>
      </c>
      <c r="Q102" s="20">
        <v>6.2890000343322754</v>
      </c>
      <c r="R102" s="28"/>
      <c r="S102" s="20"/>
      <c r="T102" s="28"/>
      <c r="V102" s="28">
        <v>91</v>
      </c>
      <c r="W102" s="20">
        <v>6.5659999847412109</v>
      </c>
      <c r="X102" s="28">
        <v>91</v>
      </c>
      <c r="Y102" s="20">
        <v>6.6669998168945313</v>
      </c>
      <c r="Z102" s="28">
        <v>91</v>
      </c>
      <c r="AA102" s="20">
        <v>6.7249999046325684</v>
      </c>
      <c r="AB102" s="28"/>
      <c r="AC102" s="20"/>
      <c r="AD102" s="28"/>
      <c r="AF102" s="28">
        <v>91</v>
      </c>
      <c r="AG102" s="20">
        <v>6.875999927520752</v>
      </c>
      <c r="AH102" s="28">
        <v>91</v>
      </c>
      <c r="AI102" s="20">
        <v>6.940000057220459</v>
      </c>
      <c r="AJ102" s="28">
        <v>91</v>
      </c>
      <c r="AK102" s="20">
        <v>7</v>
      </c>
      <c r="AL102" s="28"/>
      <c r="AM102" s="20"/>
      <c r="AN102" s="28"/>
      <c r="AP102" s="28">
        <v>91</v>
      </c>
      <c r="AQ102" s="20">
        <v>7.2649998664855957</v>
      </c>
      <c r="AR102" s="28">
        <v>91</v>
      </c>
      <c r="AS102" s="20">
        <v>7.2030000686645508</v>
      </c>
      <c r="AT102" s="28">
        <v>91</v>
      </c>
      <c r="AU102" s="20">
        <v>7.2930002212524414</v>
      </c>
      <c r="AV102" s="28"/>
      <c r="AW102" s="20"/>
      <c r="AX102" s="28"/>
      <c r="AZ102" s="28">
        <v>91</v>
      </c>
      <c r="BA102" s="20">
        <v>7.4320001602172852</v>
      </c>
      <c r="BB102" s="28">
        <v>91</v>
      </c>
      <c r="BC102" s="20">
        <v>7.3449997901916504</v>
      </c>
      <c r="BD102" s="28">
        <v>91</v>
      </c>
      <c r="BE102" s="20">
        <v>7.4670000076293945</v>
      </c>
      <c r="BF102" s="28"/>
      <c r="BG102" s="20"/>
      <c r="BH102" s="28"/>
      <c r="BJ102" s="28">
        <v>84</v>
      </c>
      <c r="BK102" s="20">
        <v>7.3860001564025879</v>
      </c>
      <c r="BL102" s="28">
        <v>84</v>
      </c>
      <c r="BM102" s="20">
        <v>7.2639999389648437</v>
      </c>
      <c r="BN102" s="28">
        <v>84</v>
      </c>
      <c r="BO102" s="20">
        <v>7.3930001258850098</v>
      </c>
      <c r="BP102" s="28"/>
      <c r="BQ102" s="20"/>
      <c r="BR102" s="28"/>
    </row>
    <row r="103" spans="1:70" x14ac:dyDescent="0.2">
      <c r="A103" s="67">
        <f t="shared" si="1"/>
        <v>99</v>
      </c>
      <c r="B103" s="28">
        <v>90</v>
      </c>
      <c r="C103" s="20">
        <v>5.3860001564025879</v>
      </c>
      <c r="D103" s="28">
        <v>90</v>
      </c>
      <c r="E103" s="20">
        <v>5.3839998245239258</v>
      </c>
      <c r="F103" s="28">
        <v>90</v>
      </c>
      <c r="G103" s="20">
        <v>5.5390000343322754</v>
      </c>
      <c r="H103" s="28"/>
      <c r="I103" s="20"/>
      <c r="J103" s="28"/>
      <c r="L103" s="28">
        <v>90</v>
      </c>
      <c r="M103" s="20">
        <v>6.1579999923706055</v>
      </c>
      <c r="N103" s="28">
        <v>90</v>
      </c>
      <c r="O103" s="20">
        <v>6.2160000801086426</v>
      </c>
      <c r="P103" s="28">
        <v>90</v>
      </c>
      <c r="Q103" s="20">
        <v>6.2870001792907715</v>
      </c>
      <c r="R103" s="28"/>
      <c r="S103" s="20"/>
      <c r="T103" s="28"/>
      <c r="V103" s="28">
        <v>90</v>
      </c>
      <c r="W103" s="20">
        <v>6.5720000267028809</v>
      </c>
      <c r="X103" s="28">
        <v>90</v>
      </c>
      <c r="Y103" s="20">
        <v>6.6609997749328613</v>
      </c>
      <c r="Z103" s="28">
        <v>90</v>
      </c>
      <c r="AA103" s="20">
        <v>6.7189998626708984</v>
      </c>
      <c r="AB103" s="28"/>
      <c r="AC103" s="20"/>
      <c r="AD103" s="28"/>
      <c r="AF103" s="28">
        <v>90</v>
      </c>
      <c r="AG103" s="20">
        <v>6.880000114440918</v>
      </c>
      <c r="AH103" s="28">
        <v>90</v>
      </c>
      <c r="AI103" s="20">
        <v>6.9260001182556152</v>
      </c>
      <c r="AJ103" s="28">
        <v>90</v>
      </c>
      <c r="AK103" s="20">
        <v>6.9840002059936523</v>
      </c>
      <c r="AL103" s="28"/>
      <c r="AM103" s="20"/>
      <c r="AN103" s="28"/>
      <c r="AP103" s="28">
        <v>90</v>
      </c>
      <c r="AQ103" s="20">
        <v>7.25</v>
      </c>
      <c r="AR103" s="28">
        <v>90</v>
      </c>
      <c r="AS103" s="20">
        <v>7.1840000152587891</v>
      </c>
      <c r="AT103" s="28">
        <v>90</v>
      </c>
      <c r="AU103" s="20">
        <v>7.2719998359680176</v>
      </c>
      <c r="AV103" s="28"/>
      <c r="AW103" s="20"/>
      <c r="AX103" s="28"/>
      <c r="AZ103" s="28">
        <v>90</v>
      </c>
      <c r="BA103" s="20">
        <v>7.4140000343322754</v>
      </c>
      <c r="BB103" s="28">
        <v>90</v>
      </c>
      <c r="BC103" s="20">
        <v>7.3229999542236328</v>
      </c>
      <c r="BD103" s="28">
        <v>90</v>
      </c>
      <c r="BE103" s="20">
        <v>7.4429998397827148</v>
      </c>
      <c r="BF103" s="28"/>
      <c r="BG103" s="20"/>
      <c r="BH103" s="28"/>
      <c r="BJ103" s="28">
        <v>83</v>
      </c>
      <c r="BK103" s="20">
        <v>7.3619999885559082</v>
      </c>
      <c r="BL103" s="28">
        <v>83</v>
      </c>
      <c r="BM103" s="20">
        <v>7.2389998435974121</v>
      </c>
      <c r="BN103" s="28">
        <v>83</v>
      </c>
      <c r="BO103" s="20">
        <v>7.3639998435974121</v>
      </c>
      <c r="BP103" s="28"/>
      <c r="BQ103" s="20"/>
      <c r="BR103" s="28"/>
    </row>
    <row r="104" spans="1:70" x14ac:dyDescent="0.2">
      <c r="A104" s="67">
        <f t="shared" si="1"/>
        <v>100</v>
      </c>
      <c r="B104" s="28">
        <v>90</v>
      </c>
      <c r="C104" s="20">
        <v>5.3860001564025879</v>
      </c>
      <c r="D104" s="28">
        <v>90</v>
      </c>
      <c r="E104" s="20">
        <v>5.3839998245239258</v>
      </c>
      <c r="F104" s="28">
        <v>90</v>
      </c>
      <c r="G104" s="20">
        <v>5.5390000343322754</v>
      </c>
      <c r="H104" s="28"/>
      <c r="I104" s="20"/>
      <c r="J104" s="28"/>
      <c r="L104" s="28">
        <v>90</v>
      </c>
      <c r="M104" s="20">
        <v>6.1579999923706055</v>
      </c>
      <c r="N104" s="28">
        <v>90</v>
      </c>
      <c r="O104" s="20">
        <v>6.2160000801086426</v>
      </c>
      <c r="P104" s="28">
        <v>90</v>
      </c>
      <c r="Q104" s="20">
        <v>6.2870001792907715</v>
      </c>
      <c r="R104" s="28"/>
      <c r="S104" s="20"/>
      <c r="T104" s="28"/>
      <c r="V104" s="28">
        <v>90</v>
      </c>
      <c r="W104" s="20">
        <v>6.5720000267028809</v>
      </c>
      <c r="X104" s="28">
        <v>90</v>
      </c>
      <c r="Y104" s="20">
        <v>6.6609997749328613</v>
      </c>
      <c r="Z104" s="28">
        <v>90</v>
      </c>
      <c r="AA104" s="20">
        <v>6.7189998626708984</v>
      </c>
      <c r="AB104" s="28"/>
      <c r="AC104" s="20"/>
      <c r="AD104" s="28"/>
      <c r="AF104" s="28">
        <v>90</v>
      </c>
      <c r="AG104" s="20">
        <v>6.880000114440918</v>
      </c>
      <c r="AH104" s="28">
        <v>90</v>
      </c>
      <c r="AI104" s="20">
        <v>6.9260001182556152</v>
      </c>
      <c r="AJ104" s="28">
        <v>90</v>
      </c>
      <c r="AK104" s="20">
        <v>6.9840002059936523</v>
      </c>
      <c r="AL104" s="28"/>
      <c r="AM104" s="20"/>
      <c r="AN104" s="28"/>
      <c r="AP104" s="28">
        <v>90</v>
      </c>
      <c r="AQ104" s="20">
        <v>7.25</v>
      </c>
      <c r="AR104" s="28">
        <v>90</v>
      </c>
      <c r="AS104" s="20">
        <v>7.1840000152587891</v>
      </c>
      <c r="AT104" s="28">
        <v>90</v>
      </c>
      <c r="AU104" s="20">
        <v>7.2719998359680176</v>
      </c>
      <c r="AV104" s="28"/>
      <c r="AW104" s="20"/>
      <c r="AX104" s="28"/>
      <c r="AZ104" s="28">
        <v>90</v>
      </c>
      <c r="BA104" s="20">
        <v>7.4140000343322754</v>
      </c>
      <c r="BB104" s="28">
        <v>90</v>
      </c>
      <c r="BC104" s="20">
        <v>7.3229999542236328</v>
      </c>
      <c r="BD104" s="28">
        <v>90</v>
      </c>
      <c r="BE104" s="20">
        <v>7.4429998397827148</v>
      </c>
      <c r="BF104" s="28"/>
      <c r="BG104" s="20"/>
      <c r="BH104" s="28"/>
      <c r="BJ104" s="28">
        <v>82</v>
      </c>
      <c r="BK104" s="20">
        <v>7.3379998207092285</v>
      </c>
      <c r="BL104" s="28">
        <v>82</v>
      </c>
      <c r="BM104" s="20">
        <v>7.2140002250671387</v>
      </c>
      <c r="BN104" s="28">
        <v>82</v>
      </c>
      <c r="BO104" s="20">
        <v>7.3350000381469727</v>
      </c>
      <c r="BP104" s="28"/>
      <c r="BQ104" s="20"/>
      <c r="BR104" s="28"/>
    </row>
    <row r="105" spans="1:70" x14ac:dyDescent="0.2">
      <c r="A105" s="67">
        <f t="shared" si="1"/>
        <v>101</v>
      </c>
      <c r="B105" s="28">
        <v>89</v>
      </c>
      <c r="C105" s="20">
        <v>5.3909997940063477</v>
      </c>
      <c r="D105" s="28">
        <v>89</v>
      </c>
      <c r="E105" s="20">
        <v>5.375</v>
      </c>
      <c r="F105" s="28">
        <v>89</v>
      </c>
      <c r="G105" s="20">
        <v>5.5349998474121094</v>
      </c>
      <c r="H105" s="28"/>
      <c r="I105" s="20"/>
      <c r="J105" s="28"/>
      <c r="L105" s="28">
        <v>89</v>
      </c>
      <c r="M105" s="20">
        <v>6.1620001792907715</v>
      </c>
      <c r="N105" s="28">
        <v>89</v>
      </c>
      <c r="O105" s="20">
        <v>6.2109999656677246</v>
      </c>
      <c r="P105" s="28">
        <v>89</v>
      </c>
      <c r="Q105" s="20">
        <v>6.2839999198913574</v>
      </c>
      <c r="R105" s="28"/>
      <c r="S105" s="20"/>
      <c r="T105" s="28"/>
      <c r="V105" s="28">
        <v>89</v>
      </c>
      <c r="W105" s="20">
        <v>6.5760002136230469</v>
      </c>
      <c r="X105" s="28">
        <v>89</v>
      </c>
      <c r="Y105" s="20">
        <v>6.6550002098083496</v>
      </c>
      <c r="Z105" s="28">
        <v>89</v>
      </c>
      <c r="AA105" s="20">
        <v>6.7129998207092285</v>
      </c>
      <c r="AB105" s="28"/>
      <c r="AC105" s="20"/>
      <c r="AD105" s="28"/>
      <c r="AF105" s="28">
        <v>89</v>
      </c>
      <c r="AG105" s="20">
        <v>6.8819999694824219</v>
      </c>
      <c r="AH105" s="28">
        <v>89</v>
      </c>
      <c r="AI105" s="20">
        <v>6.9109997749328613</v>
      </c>
      <c r="AJ105" s="28">
        <v>89</v>
      </c>
      <c r="AK105" s="20">
        <v>6.9670000076293945</v>
      </c>
      <c r="AL105" s="28"/>
      <c r="AM105" s="20"/>
      <c r="AN105" s="28"/>
      <c r="AP105" s="28">
        <v>89</v>
      </c>
      <c r="AQ105" s="20">
        <v>7.2350001335144043</v>
      </c>
      <c r="AR105" s="28">
        <v>89</v>
      </c>
      <c r="AS105" s="20">
        <v>7.1649999618530273</v>
      </c>
      <c r="AT105" s="28">
        <v>89</v>
      </c>
      <c r="AU105" s="20">
        <v>7.250999927520752</v>
      </c>
      <c r="AV105" s="28"/>
      <c r="AW105" s="20"/>
      <c r="AX105" s="28"/>
      <c r="AZ105" s="28">
        <v>89</v>
      </c>
      <c r="BA105" s="20">
        <v>7.3949999809265137</v>
      </c>
      <c r="BB105" s="28">
        <v>89</v>
      </c>
      <c r="BC105" s="20">
        <v>7.3010001182556152</v>
      </c>
      <c r="BD105" s="28">
        <v>89</v>
      </c>
      <c r="BE105" s="20">
        <v>7.4180002212524414</v>
      </c>
      <c r="BF105" s="28"/>
      <c r="BG105" s="20"/>
      <c r="BH105" s="28"/>
      <c r="BJ105" s="28">
        <v>81</v>
      </c>
      <c r="BK105" s="20">
        <v>7.3130002021789551</v>
      </c>
      <c r="BL105" s="28">
        <v>81</v>
      </c>
      <c r="BM105" s="20">
        <v>7.1880002021789551</v>
      </c>
      <c r="BN105" s="28">
        <v>81</v>
      </c>
      <c r="BO105" s="20">
        <v>7.3060002326965332</v>
      </c>
      <c r="BP105" s="28"/>
      <c r="BQ105" s="20"/>
      <c r="BR105" s="28"/>
    </row>
    <row r="106" spans="1:70" x14ac:dyDescent="0.2">
      <c r="A106" s="67">
        <f t="shared" si="1"/>
        <v>102</v>
      </c>
      <c r="B106" s="28">
        <v>88</v>
      </c>
      <c r="C106" s="20">
        <v>5.3949999809265137</v>
      </c>
      <c r="D106" s="28">
        <v>88</v>
      </c>
      <c r="E106" s="20">
        <v>5.3639998435974121</v>
      </c>
      <c r="F106" s="28">
        <v>88</v>
      </c>
      <c r="G106" s="20">
        <v>5.5300002098083496</v>
      </c>
      <c r="H106" s="28"/>
      <c r="I106" s="20"/>
      <c r="J106" s="28"/>
      <c r="L106" s="28">
        <v>88</v>
      </c>
      <c r="M106" s="20">
        <v>6.1649999618530273</v>
      </c>
      <c r="N106" s="28">
        <v>88</v>
      </c>
      <c r="O106" s="20">
        <v>6.2059998512268066</v>
      </c>
      <c r="P106" s="28">
        <v>88</v>
      </c>
      <c r="Q106" s="20">
        <v>6.2800002098083496</v>
      </c>
      <c r="R106" s="28"/>
      <c r="S106" s="20"/>
      <c r="T106" s="28"/>
      <c r="V106" s="28">
        <v>88</v>
      </c>
      <c r="W106" s="20">
        <v>6.5789999961853027</v>
      </c>
      <c r="X106" s="28">
        <v>88</v>
      </c>
      <c r="Y106" s="20">
        <v>6.6479997634887695</v>
      </c>
      <c r="Z106" s="28">
        <v>88</v>
      </c>
      <c r="AA106" s="20">
        <v>6.7049999237060547</v>
      </c>
      <c r="AB106" s="28"/>
      <c r="AC106" s="20"/>
      <c r="AD106" s="28"/>
      <c r="AF106" s="28">
        <v>88</v>
      </c>
      <c r="AG106" s="20">
        <v>6.8829998970031738</v>
      </c>
      <c r="AH106" s="28">
        <v>88</v>
      </c>
      <c r="AI106" s="20">
        <v>6.8949999809265137</v>
      </c>
      <c r="AJ106" s="28">
        <v>88</v>
      </c>
      <c r="AK106" s="20">
        <v>6.9510002136230469</v>
      </c>
      <c r="AL106" s="28"/>
      <c r="AM106" s="20"/>
      <c r="AN106" s="28"/>
      <c r="AP106" s="28">
        <v>88</v>
      </c>
      <c r="AQ106" s="20">
        <v>7.2199997901916504</v>
      </c>
      <c r="AR106" s="28">
        <v>88</v>
      </c>
      <c r="AS106" s="20">
        <v>7.1459999084472656</v>
      </c>
      <c r="AT106" s="28">
        <v>88</v>
      </c>
      <c r="AU106" s="20">
        <v>7.2290000915527344</v>
      </c>
      <c r="AV106" s="28"/>
      <c r="AW106" s="20"/>
      <c r="AX106" s="28"/>
      <c r="AZ106" s="28">
        <v>88</v>
      </c>
      <c r="BA106" s="20">
        <v>7.375999927520752</v>
      </c>
      <c r="BB106" s="28">
        <v>88</v>
      </c>
      <c r="BC106" s="20">
        <v>7.2789998054504395</v>
      </c>
      <c r="BD106" s="28">
        <v>88</v>
      </c>
      <c r="BE106" s="20">
        <v>7.3920001983642578</v>
      </c>
      <c r="BF106" s="28"/>
      <c r="BG106" s="20"/>
      <c r="BH106" s="28"/>
      <c r="BJ106" s="28">
        <v>80</v>
      </c>
      <c r="BK106" s="20">
        <v>7.2890000343322754</v>
      </c>
      <c r="BL106" s="28">
        <v>80</v>
      </c>
      <c r="BM106" s="20">
        <v>7.1630001068115234</v>
      </c>
      <c r="BN106" s="28">
        <v>80</v>
      </c>
      <c r="BO106" s="20">
        <v>7.2769999504089355</v>
      </c>
      <c r="BP106" s="28"/>
      <c r="BQ106" s="20"/>
      <c r="BR106" s="28"/>
    </row>
    <row r="107" spans="1:70" x14ac:dyDescent="0.2">
      <c r="A107" s="67">
        <f t="shared" si="1"/>
        <v>103</v>
      </c>
      <c r="B107" s="28">
        <v>87</v>
      </c>
      <c r="C107" s="20">
        <v>5.3969998359680176</v>
      </c>
      <c r="D107" s="28">
        <v>87</v>
      </c>
      <c r="E107" s="20">
        <v>5.3499999046325684</v>
      </c>
      <c r="F107" s="28">
        <v>87</v>
      </c>
      <c r="G107" s="20">
        <v>5.5229997634887695</v>
      </c>
      <c r="H107" s="28"/>
      <c r="I107" s="20"/>
      <c r="J107" s="28"/>
      <c r="L107" s="28">
        <v>87</v>
      </c>
      <c r="M107" s="20">
        <v>6.1669998168945313</v>
      </c>
      <c r="N107" s="28">
        <v>87</v>
      </c>
      <c r="O107" s="20">
        <v>6.1989998817443848</v>
      </c>
      <c r="P107" s="28">
        <v>87</v>
      </c>
      <c r="Q107" s="20">
        <v>6.2750000953674316</v>
      </c>
      <c r="R107" s="28"/>
      <c r="S107" s="20"/>
      <c r="T107" s="28"/>
      <c r="V107" s="28">
        <v>87</v>
      </c>
      <c r="W107" s="20">
        <v>6.5809998512268066</v>
      </c>
      <c r="X107" s="28">
        <v>87</v>
      </c>
      <c r="Y107" s="20">
        <v>6.6389999389648437</v>
      </c>
      <c r="Z107" s="28">
        <v>87</v>
      </c>
      <c r="AA107" s="20">
        <v>6.6960000991821289</v>
      </c>
      <c r="AB107" s="28"/>
      <c r="AC107" s="20"/>
      <c r="AD107" s="28"/>
      <c r="AF107" s="28">
        <v>87</v>
      </c>
      <c r="AG107" s="20">
        <v>6.8829998970031738</v>
      </c>
      <c r="AH107" s="28">
        <v>87</v>
      </c>
      <c r="AI107" s="20">
        <v>6.880000114440918</v>
      </c>
      <c r="AJ107" s="28">
        <v>87</v>
      </c>
      <c r="AK107" s="20">
        <v>6.9340000152587891</v>
      </c>
      <c r="AL107" s="28"/>
      <c r="AM107" s="20"/>
      <c r="AN107" s="28"/>
      <c r="AP107" s="28">
        <v>87</v>
      </c>
      <c r="AQ107" s="20">
        <v>7.2039999961853027</v>
      </c>
      <c r="AR107" s="28">
        <v>87</v>
      </c>
      <c r="AS107" s="20">
        <v>7.1269998550415039</v>
      </c>
      <c r="AT107" s="28">
        <v>87</v>
      </c>
      <c r="AU107" s="20">
        <v>7.2069997787475586</v>
      </c>
      <c r="AV107" s="28"/>
      <c r="AW107" s="20"/>
      <c r="AX107" s="28"/>
      <c r="AZ107" s="28">
        <v>87</v>
      </c>
      <c r="BA107" s="20">
        <v>7.3569998741149902</v>
      </c>
      <c r="BB107" s="28">
        <v>87</v>
      </c>
      <c r="BC107" s="20">
        <v>7.2569999694824219</v>
      </c>
      <c r="BD107" s="28">
        <v>87</v>
      </c>
      <c r="BE107" s="20">
        <v>7.3670001029968262</v>
      </c>
      <c r="BF107" s="28"/>
      <c r="BG107" s="20"/>
      <c r="BH107" s="28"/>
      <c r="BJ107" s="28">
        <v>79</v>
      </c>
      <c r="BK107" s="20">
        <v>7.2639999389648437</v>
      </c>
      <c r="BL107" s="28">
        <v>79</v>
      </c>
      <c r="BM107" s="20">
        <v>7.1370000839233398</v>
      </c>
      <c r="BN107" s="28">
        <v>79</v>
      </c>
      <c r="BO107" s="20">
        <v>7.2470002174377441</v>
      </c>
      <c r="BP107" s="28"/>
      <c r="BQ107" s="20"/>
      <c r="BR107" s="28"/>
    </row>
    <row r="108" spans="1:70" x14ac:dyDescent="0.2">
      <c r="A108" s="67">
        <f t="shared" si="1"/>
        <v>104</v>
      </c>
      <c r="B108" s="28">
        <v>86</v>
      </c>
      <c r="C108" s="20">
        <v>5.3979997634887695</v>
      </c>
      <c r="D108" s="28">
        <v>86</v>
      </c>
      <c r="E108" s="20">
        <v>5.3350000381469727</v>
      </c>
      <c r="F108" s="28">
        <v>86</v>
      </c>
      <c r="G108" s="20">
        <v>5.5139999389648437</v>
      </c>
      <c r="H108" s="28"/>
      <c r="I108" s="20"/>
      <c r="J108" s="28"/>
      <c r="L108" s="28">
        <v>86</v>
      </c>
      <c r="M108" s="20">
        <v>6.1680002212524414</v>
      </c>
      <c r="N108" s="28">
        <v>86</v>
      </c>
      <c r="O108" s="20">
        <v>6.190000057220459</v>
      </c>
      <c r="P108" s="28">
        <v>86</v>
      </c>
      <c r="Q108" s="20">
        <v>6.2699999809265137</v>
      </c>
      <c r="R108" s="28"/>
      <c r="S108" s="20"/>
      <c r="T108" s="28"/>
      <c r="V108" s="28">
        <v>86</v>
      </c>
      <c r="W108" s="20">
        <v>6.5819997787475586</v>
      </c>
      <c r="X108" s="28">
        <v>86</v>
      </c>
      <c r="Y108" s="20">
        <v>6.629000186920166</v>
      </c>
      <c r="Z108" s="28">
        <v>86</v>
      </c>
      <c r="AA108" s="20">
        <v>6.685999870300293</v>
      </c>
      <c r="AB108" s="28"/>
      <c r="AC108" s="20"/>
      <c r="AD108" s="28"/>
      <c r="AF108" s="28">
        <v>86</v>
      </c>
      <c r="AG108" s="20">
        <v>6.8810000419616699</v>
      </c>
      <c r="AH108" s="28">
        <v>86</v>
      </c>
      <c r="AI108" s="20">
        <v>6.8639998435974121</v>
      </c>
      <c r="AJ108" s="28">
        <v>86</v>
      </c>
      <c r="AK108" s="20">
        <v>6.9169998168945313</v>
      </c>
      <c r="AL108" s="28"/>
      <c r="AM108" s="20"/>
      <c r="AN108" s="28"/>
      <c r="AP108" s="28">
        <v>86</v>
      </c>
      <c r="AQ108" s="20">
        <v>7.1880002021789551</v>
      </c>
      <c r="AR108" s="28">
        <v>86</v>
      </c>
      <c r="AS108" s="20">
        <v>7.1069998741149902</v>
      </c>
      <c r="AT108" s="28">
        <v>86</v>
      </c>
      <c r="AU108" s="20">
        <v>7.184999942779541</v>
      </c>
      <c r="AV108" s="28"/>
      <c r="AW108" s="20"/>
      <c r="AX108" s="28"/>
      <c r="AZ108" s="28">
        <v>86</v>
      </c>
      <c r="BA108" s="20">
        <v>7.3369998931884766</v>
      </c>
      <c r="BB108" s="28">
        <v>86</v>
      </c>
      <c r="BC108" s="20">
        <v>7.2350001335144043</v>
      </c>
      <c r="BD108" s="28">
        <v>86</v>
      </c>
      <c r="BE108" s="20">
        <v>7.3420000076293945</v>
      </c>
      <c r="BF108" s="28"/>
      <c r="BG108" s="20"/>
      <c r="BH108" s="28"/>
      <c r="BJ108" s="28">
        <v>78</v>
      </c>
      <c r="BK108" s="20">
        <v>7.2389998435974121</v>
      </c>
      <c r="BL108" s="28">
        <v>78</v>
      </c>
      <c r="BM108" s="20">
        <v>7.1110000610351562</v>
      </c>
      <c r="BN108" s="28">
        <v>78</v>
      </c>
      <c r="BO108" s="20">
        <v>7.2179999351501465</v>
      </c>
      <c r="BP108" s="28"/>
      <c r="BQ108" s="20"/>
      <c r="BR108" s="28"/>
    </row>
    <row r="109" spans="1:70" x14ac:dyDescent="0.2">
      <c r="A109" s="67">
        <f t="shared" si="1"/>
        <v>105</v>
      </c>
      <c r="B109" s="28">
        <v>85</v>
      </c>
      <c r="C109" s="20">
        <v>5.3979997634887695</v>
      </c>
      <c r="D109" s="28">
        <v>85</v>
      </c>
      <c r="E109" s="20">
        <v>5.3179998397827148</v>
      </c>
      <c r="F109" s="28">
        <v>85</v>
      </c>
      <c r="G109" s="20">
        <v>5.5029997825622559</v>
      </c>
      <c r="H109" s="28"/>
      <c r="I109" s="20"/>
      <c r="J109" s="28"/>
      <c r="L109" s="28">
        <v>85</v>
      </c>
      <c r="M109" s="20">
        <v>6.1690001487731934</v>
      </c>
      <c r="N109" s="28">
        <v>85</v>
      </c>
      <c r="O109" s="20">
        <v>6.1810002326965332</v>
      </c>
      <c r="P109" s="28">
        <v>85</v>
      </c>
      <c r="Q109" s="20">
        <v>6.2630000114440918</v>
      </c>
      <c r="R109" s="28"/>
      <c r="S109" s="20"/>
      <c r="T109" s="28"/>
      <c r="V109" s="28">
        <v>85</v>
      </c>
      <c r="W109" s="20">
        <v>6.5819997787475586</v>
      </c>
      <c r="X109" s="28">
        <v>85</v>
      </c>
      <c r="Y109" s="20">
        <v>6.6189999580383301</v>
      </c>
      <c r="Z109" s="28">
        <v>85</v>
      </c>
      <c r="AA109" s="20">
        <v>6.6750001907348633</v>
      </c>
      <c r="AB109" s="28"/>
      <c r="AC109" s="20"/>
      <c r="AD109" s="28"/>
      <c r="AF109" s="28">
        <v>85</v>
      </c>
      <c r="AG109" s="20">
        <v>6.8769998550415039</v>
      </c>
      <c r="AH109" s="28">
        <v>85</v>
      </c>
      <c r="AI109" s="20">
        <v>6.8470001220703125</v>
      </c>
      <c r="AJ109" s="28">
        <v>85</v>
      </c>
      <c r="AK109" s="20">
        <v>6.8990001678466797</v>
      </c>
      <c r="AL109" s="28"/>
      <c r="AM109" s="20"/>
      <c r="AN109" s="28"/>
      <c r="AP109" s="28">
        <v>85</v>
      </c>
      <c r="AQ109" s="20">
        <v>7.1719999313354492</v>
      </c>
      <c r="AR109" s="28">
        <v>85</v>
      </c>
      <c r="AS109" s="20">
        <v>7.0879998207092285</v>
      </c>
      <c r="AT109" s="28">
        <v>85</v>
      </c>
      <c r="AU109" s="20">
        <v>7.1630001068115234</v>
      </c>
      <c r="AV109" s="28"/>
      <c r="AW109" s="20"/>
      <c r="AX109" s="28"/>
      <c r="AZ109" s="28">
        <v>85</v>
      </c>
      <c r="BA109" s="20">
        <v>7.3179998397827148</v>
      </c>
      <c r="BB109" s="28">
        <v>85</v>
      </c>
      <c r="BC109" s="20">
        <v>7.2129998207092285</v>
      </c>
      <c r="BD109" s="28">
        <v>85</v>
      </c>
      <c r="BE109" s="20">
        <v>7.3159999847412109</v>
      </c>
      <c r="BF109" s="28"/>
      <c r="BG109" s="20"/>
      <c r="BH109" s="28"/>
      <c r="BJ109" s="28">
        <v>77</v>
      </c>
      <c r="BK109" s="20">
        <v>7.2140002250671387</v>
      </c>
      <c r="BL109" s="28">
        <v>77</v>
      </c>
      <c r="BM109" s="20">
        <v>7.0850000381469727</v>
      </c>
      <c r="BN109" s="28">
        <v>77</v>
      </c>
      <c r="BO109" s="20">
        <v>7.1880002021789551</v>
      </c>
      <c r="BP109" s="28"/>
      <c r="BQ109" s="20"/>
      <c r="BR109" s="28"/>
    </row>
    <row r="110" spans="1:70" x14ac:dyDescent="0.2">
      <c r="A110" s="67">
        <f t="shared" si="1"/>
        <v>106</v>
      </c>
      <c r="B110" s="28">
        <v>84</v>
      </c>
      <c r="C110" s="20">
        <v>5.3949999809265137</v>
      </c>
      <c r="D110" s="28">
        <v>84</v>
      </c>
      <c r="E110" s="20">
        <v>5.2979998588562012</v>
      </c>
      <c r="F110" s="28">
        <v>84</v>
      </c>
      <c r="G110" s="20">
        <v>5.4899997711181641</v>
      </c>
      <c r="H110" s="28"/>
      <c r="I110" s="20"/>
      <c r="J110" s="28"/>
      <c r="L110" s="28">
        <v>84</v>
      </c>
      <c r="M110" s="20">
        <v>6.1680002212524414</v>
      </c>
      <c r="N110" s="28">
        <v>84</v>
      </c>
      <c r="O110" s="20">
        <v>6.1710000038146973</v>
      </c>
      <c r="P110" s="28">
        <v>84</v>
      </c>
      <c r="Q110" s="20">
        <v>6.255000114440918</v>
      </c>
      <c r="R110" s="28"/>
      <c r="S110" s="20"/>
      <c r="T110" s="28"/>
      <c r="V110" s="28">
        <v>84</v>
      </c>
      <c r="W110" s="20">
        <v>6.5799999237060547</v>
      </c>
      <c r="X110" s="28">
        <v>84</v>
      </c>
      <c r="Y110" s="20">
        <v>6.6069998741149902</v>
      </c>
      <c r="Z110" s="28">
        <v>84</v>
      </c>
      <c r="AA110" s="20">
        <v>6.6630001068115234</v>
      </c>
      <c r="AB110" s="28"/>
      <c r="AC110" s="20"/>
      <c r="AD110" s="28"/>
      <c r="AF110" s="28">
        <v>84</v>
      </c>
      <c r="AG110" s="20">
        <v>6.8720002174377441</v>
      </c>
      <c r="AH110" s="28">
        <v>84</v>
      </c>
      <c r="AI110" s="20">
        <v>6.8299999237060547</v>
      </c>
      <c r="AJ110" s="28">
        <v>84</v>
      </c>
      <c r="AK110" s="20">
        <v>6.8810000419616699</v>
      </c>
      <c r="AL110" s="28"/>
      <c r="AM110" s="20"/>
      <c r="AN110" s="28"/>
      <c r="AP110" s="28">
        <v>84</v>
      </c>
      <c r="AQ110" s="20">
        <v>7.1560001373291016</v>
      </c>
      <c r="AR110" s="28">
        <v>84</v>
      </c>
      <c r="AS110" s="20">
        <v>7.0679998397827148</v>
      </c>
      <c r="AT110" s="28">
        <v>84</v>
      </c>
      <c r="AU110" s="20">
        <v>7.1409997940063477</v>
      </c>
      <c r="AV110" s="28"/>
      <c r="AW110" s="20"/>
      <c r="AX110" s="28"/>
      <c r="AZ110" s="28">
        <v>84</v>
      </c>
      <c r="BA110" s="20">
        <v>7.2979998588562012</v>
      </c>
      <c r="BB110" s="28">
        <v>84</v>
      </c>
      <c r="BC110" s="20">
        <v>7.190000057220459</v>
      </c>
      <c r="BD110" s="28">
        <v>84</v>
      </c>
      <c r="BE110" s="20">
        <v>7.2909998893737793</v>
      </c>
      <c r="BF110" s="28"/>
      <c r="BG110" s="20"/>
      <c r="BH110" s="28"/>
      <c r="BJ110" s="28">
        <v>76</v>
      </c>
      <c r="BK110" s="20">
        <v>7.189000129699707</v>
      </c>
      <c r="BL110" s="28">
        <v>76</v>
      </c>
      <c r="BM110" s="20">
        <v>7.0580000877380371</v>
      </c>
      <c r="BN110" s="28">
        <v>76</v>
      </c>
      <c r="BO110" s="20">
        <v>7.1579999923706055</v>
      </c>
      <c r="BP110" s="28"/>
      <c r="BQ110" s="20"/>
      <c r="BR110" s="28"/>
    </row>
    <row r="111" spans="1:70" x14ac:dyDescent="0.2">
      <c r="A111" s="67">
        <f t="shared" si="1"/>
        <v>107</v>
      </c>
      <c r="B111" s="28">
        <v>83</v>
      </c>
      <c r="C111" s="20">
        <v>5.3920001983642578</v>
      </c>
      <c r="D111" s="28">
        <v>83</v>
      </c>
      <c r="E111" s="20">
        <v>5.2760000228881836</v>
      </c>
      <c r="F111" s="28">
        <v>83</v>
      </c>
      <c r="G111" s="20">
        <v>5.4739999771118164</v>
      </c>
      <c r="H111" s="28"/>
      <c r="I111" s="20"/>
      <c r="J111" s="28"/>
      <c r="L111" s="28">
        <v>83</v>
      </c>
      <c r="M111" s="20">
        <v>6.1659998893737793</v>
      </c>
      <c r="N111" s="28">
        <v>83</v>
      </c>
      <c r="O111" s="20">
        <v>6.1589999198913574</v>
      </c>
      <c r="P111" s="28">
        <v>83</v>
      </c>
      <c r="Q111" s="20">
        <v>6.2470002174377441</v>
      </c>
      <c r="R111" s="28"/>
      <c r="S111" s="20"/>
      <c r="T111" s="28"/>
      <c r="V111" s="28">
        <v>83</v>
      </c>
      <c r="W111" s="20">
        <v>6.5780000686645508</v>
      </c>
      <c r="X111" s="28">
        <v>83</v>
      </c>
      <c r="Y111" s="20">
        <v>6.5939998626708984</v>
      </c>
      <c r="Z111" s="28">
        <v>83</v>
      </c>
      <c r="AA111" s="20">
        <v>6.6490001678466797</v>
      </c>
      <c r="AB111" s="28"/>
      <c r="AC111" s="20"/>
      <c r="AD111" s="28"/>
      <c r="AF111" s="28">
        <v>83</v>
      </c>
      <c r="AG111" s="20">
        <v>6.8649997711181641</v>
      </c>
      <c r="AH111" s="28">
        <v>83</v>
      </c>
      <c r="AI111" s="20">
        <v>6.8130002021789551</v>
      </c>
      <c r="AJ111" s="28">
        <v>83</v>
      </c>
      <c r="AK111" s="20">
        <v>6.8629999160766602</v>
      </c>
      <c r="AL111" s="28"/>
      <c r="AM111" s="20"/>
      <c r="AN111" s="28"/>
      <c r="AP111" s="28">
        <v>83</v>
      </c>
      <c r="AQ111" s="20">
        <v>7.1389999389648437</v>
      </c>
      <c r="AR111" s="28">
        <v>83</v>
      </c>
      <c r="AS111" s="20">
        <v>7.0469999313354492</v>
      </c>
      <c r="AT111" s="28">
        <v>83</v>
      </c>
      <c r="AU111" s="20">
        <v>7.1180000305175781</v>
      </c>
      <c r="AV111" s="28"/>
      <c r="AW111" s="20"/>
      <c r="AX111" s="28"/>
      <c r="AZ111" s="28">
        <v>83</v>
      </c>
      <c r="BA111" s="20">
        <v>7.2779998779296875</v>
      </c>
      <c r="BB111" s="28">
        <v>83</v>
      </c>
      <c r="BC111" s="20">
        <v>7.1680002212524414</v>
      </c>
      <c r="BD111" s="28">
        <v>83</v>
      </c>
      <c r="BE111" s="20">
        <v>7.2649998664855957</v>
      </c>
      <c r="BF111" s="28"/>
      <c r="BG111" s="20"/>
      <c r="BH111" s="28"/>
      <c r="BJ111" s="28">
        <v>75</v>
      </c>
      <c r="BK111" s="20">
        <v>7.1630001068115234</v>
      </c>
      <c r="BL111" s="28">
        <v>75</v>
      </c>
      <c r="BM111" s="20">
        <v>7.0310001373291016</v>
      </c>
      <c r="BN111" s="28">
        <v>75</v>
      </c>
      <c r="BO111" s="20">
        <v>7.1279997825622559</v>
      </c>
      <c r="BP111" s="28"/>
      <c r="BQ111" s="20"/>
      <c r="BR111" s="28"/>
    </row>
    <row r="112" spans="1:70" x14ac:dyDescent="0.2">
      <c r="A112" s="67">
        <f t="shared" si="1"/>
        <v>108</v>
      </c>
      <c r="B112" s="28">
        <v>82</v>
      </c>
      <c r="C112" s="20">
        <v>5.3870000839233398</v>
      </c>
      <c r="D112" s="28">
        <v>82</v>
      </c>
      <c r="E112" s="20">
        <v>5.250999927520752</v>
      </c>
      <c r="F112" s="28">
        <v>82</v>
      </c>
      <c r="G112" s="20">
        <v>5.4569997787475586</v>
      </c>
      <c r="H112" s="28"/>
      <c r="I112" s="20"/>
      <c r="J112" s="28"/>
      <c r="L112" s="28">
        <v>82</v>
      </c>
      <c r="M112" s="20">
        <v>6.1630001068115234</v>
      </c>
      <c r="N112" s="28">
        <v>82</v>
      </c>
      <c r="O112" s="20">
        <v>6.1459999084472656</v>
      </c>
      <c r="P112" s="28">
        <v>82</v>
      </c>
      <c r="Q112" s="20">
        <v>6.2369999885559082</v>
      </c>
      <c r="R112" s="28"/>
      <c r="S112" s="20"/>
      <c r="T112" s="28"/>
      <c r="V112" s="28">
        <v>82</v>
      </c>
      <c r="W112" s="20">
        <v>6.5739998817443848</v>
      </c>
      <c r="X112" s="28">
        <v>82</v>
      </c>
      <c r="Y112" s="20">
        <v>6.5789999961853027</v>
      </c>
      <c r="Z112" s="28">
        <v>82</v>
      </c>
      <c r="AA112" s="20">
        <v>6.6339998245239258</v>
      </c>
      <c r="AB112" s="28"/>
      <c r="AC112" s="20"/>
      <c r="AD112" s="28"/>
      <c r="AF112" s="28">
        <v>82</v>
      </c>
      <c r="AG112" s="20">
        <v>6.8550000190734863</v>
      </c>
      <c r="AH112" s="28">
        <v>82</v>
      </c>
      <c r="AI112" s="20">
        <v>6.7950000762939453</v>
      </c>
      <c r="AJ112" s="28">
        <v>82</v>
      </c>
      <c r="AK112" s="20">
        <v>6.8449997901916504</v>
      </c>
      <c r="AL112" s="28"/>
      <c r="AM112" s="20"/>
      <c r="AN112" s="28"/>
      <c r="AP112" s="28">
        <v>82</v>
      </c>
      <c r="AQ112" s="20">
        <v>7.1220002174377441</v>
      </c>
      <c r="AR112" s="28">
        <v>82</v>
      </c>
      <c r="AS112" s="20">
        <v>7.0269999504089355</v>
      </c>
      <c r="AT112" s="28">
        <v>82</v>
      </c>
      <c r="AU112" s="20">
        <v>7.0949997901916504</v>
      </c>
      <c r="AV112" s="28"/>
      <c r="AW112" s="20"/>
      <c r="AX112" s="28"/>
      <c r="AZ112" s="28">
        <v>82</v>
      </c>
      <c r="BA112" s="20">
        <v>7.2569999694824219</v>
      </c>
      <c r="BB112" s="28">
        <v>82</v>
      </c>
      <c r="BC112" s="20">
        <v>7.1449999809265137</v>
      </c>
      <c r="BD112" s="28">
        <v>82</v>
      </c>
      <c r="BE112" s="20">
        <v>7.2389998435974121</v>
      </c>
      <c r="BF112" s="28"/>
      <c r="BG112" s="20"/>
      <c r="BH112" s="28"/>
      <c r="BJ112" s="28">
        <v>74</v>
      </c>
      <c r="BK112" s="20">
        <v>7.1370000839233398</v>
      </c>
      <c r="BL112" s="28">
        <v>74</v>
      </c>
      <c r="BM112" s="20">
        <v>7.004000186920166</v>
      </c>
      <c r="BN112" s="28">
        <v>74</v>
      </c>
      <c r="BO112" s="20">
        <v>7.0980000495910645</v>
      </c>
      <c r="BP112" s="28"/>
      <c r="BQ112" s="20"/>
      <c r="BR112" s="28"/>
    </row>
    <row r="113" spans="1:70" x14ac:dyDescent="0.2">
      <c r="A113" s="67">
        <f t="shared" si="1"/>
        <v>109</v>
      </c>
      <c r="B113" s="28">
        <v>81</v>
      </c>
      <c r="C113" s="20">
        <v>5.380000114440918</v>
      </c>
      <c r="D113" s="28">
        <v>81</v>
      </c>
      <c r="E113" s="20">
        <v>5.2230000495910645</v>
      </c>
      <c r="F113" s="28">
        <v>81</v>
      </c>
      <c r="G113" s="20">
        <v>5.4369997978210449</v>
      </c>
      <c r="H113" s="28"/>
      <c r="I113" s="20"/>
      <c r="J113" s="28"/>
      <c r="L113" s="28">
        <v>81</v>
      </c>
      <c r="M113" s="20">
        <v>6.1599998474121094</v>
      </c>
      <c r="N113" s="28">
        <v>81</v>
      </c>
      <c r="O113" s="20">
        <v>6.1310000419616699</v>
      </c>
      <c r="P113" s="28">
        <v>81</v>
      </c>
      <c r="Q113" s="20">
        <v>6.2259998321533203</v>
      </c>
      <c r="R113" s="28"/>
      <c r="S113" s="20"/>
      <c r="T113" s="28"/>
      <c r="V113" s="28">
        <v>81</v>
      </c>
      <c r="W113" s="20">
        <v>6.570000171661377</v>
      </c>
      <c r="X113" s="28">
        <v>81</v>
      </c>
      <c r="Y113" s="20">
        <v>6.564000129699707</v>
      </c>
      <c r="Z113" s="28">
        <v>81</v>
      </c>
      <c r="AA113" s="20">
        <v>6.6170001029968262</v>
      </c>
      <c r="AB113" s="28"/>
      <c r="AC113" s="20"/>
      <c r="AD113" s="28"/>
      <c r="AF113" s="28">
        <v>81</v>
      </c>
      <c r="AG113" s="20">
        <v>6.8449997901916504</v>
      </c>
      <c r="AH113" s="28">
        <v>81</v>
      </c>
      <c r="AI113" s="20">
        <v>6.7769999504089355</v>
      </c>
      <c r="AJ113" s="28">
        <v>81</v>
      </c>
      <c r="AK113" s="20">
        <v>6.8260002136230469</v>
      </c>
      <c r="AL113" s="28"/>
      <c r="AM113" s="20"/>
      <c r="AN113" s="28"/>
      <c r="AP113" s="28">
        <v>81</v>
      </c>
      <c r="AQ113" s="20">
        <v>7.1040000915527344</v>
      </c>
      <c r="AR113" s="28">
        <v>81</v>
      </c>
      <c r="AS113" s="20">
        <v>7.0060000419616699</v>
      </c>
      <c r="AT113" s="28">
        <v>81</v>
      </c>
      <c r="AU113" s="20">
        <v>7.0720000267028809</v>
      </c>
      <c r="AV113" s="28"/>
      <c r="AW113" s="20"/>
      <c r="AX113" s="28"/>
      <c r="AZ113" s="28">
        <v>81</v>
      </c>
      <c r="BA113" s="20">
        <v>7.2360000610351563</v>
      </c>
      <c r="BB113" s="28">
        <v>81</v>
      </c>
      <c r="BC113" s="20">
        <v>7.1220002174377441</v>
      </c>
      <c r="BD113" s="28">
        <v>81</v>
      </c>
      <c r="BE113" s="20">
        <v>7.2129998207092285</v>
      </c>
      <c r="BF113" s="28"/>
      <c r="BG113" s="20"/>
      <c r="BH113" s="28"/>
      <c r="BJ113" s="28">
        <v>73</v>
      </c>
      <c r="BK113" s="20">
        <v>7.1110000610351562</v>
      </c>
      <c r="BL113" s="28">
        <v>73</v>
      </c>
      <c r="BM113" s="20">
        <v>6.9759998321533203</v>
      </c>
      <c r="BN113" s="28">
        <v>73</v>
      </c>
      <c r="BO113" s="20">
        <v>7.0669999122619629</v>
      </c>
      <c r="BP113" s="28"/>
      <c r="BQ113" s="20"/>
      <c r="BR113" s="28"/>
    </row>
    <row r="114" spans="1:70" x14ac:dyDescent="0.2">
      <c r="A114" s="67">
        <f t="shared" si="1"/>
        <v>110</v>
      </c>
      <c r="B114" s="28">
        <v>80</v>
      </c>
      <c r="C114" s="20">
        <v>5.3720002174377441</v>
      </c>
      <c r="D114" s="28">
        <v>80</v>
      </c>
      <c r="E114" s="20">
        <v>5.1929998397827148</v>
      </c>
      <c r="F114" s="28">
        <v>80</v>
      </c>
      <c r="G114" s="20">
        <v>5.4149999618530273</v>
      </c>
      <c r="H114" s="28"/>
      <c r="I114" s="20"/>
      <c r="J114" s="28"/>
      <c r="L114" s="28">
        <v>80</v>
      </c>
      <c r="M114" s="20">
        <v>6.1550002098083496</v>
      </c>
      <c r="N114" s="28">
        <v>80</v>
      </c>
      <c r="O114" s="20">
        <v>6.1160001754760742</v>
      </c>
      <c r="P114" s="28">
        <v>80</v>
      </c>
      <c r="Q114" s="20">
        <v>6.2140002250671387</v>
      </c>
      <c r="R114" s="28"/>
      <c r="S114" s="20"/>
      <c r="T114" s="28"/>
      <c r="V114" s="28">
        <v>80</v>
      </c>
      <c r="W114" s="20">
        <v>6.564000129699707</v>
      </c>
      <c r="X114" s="28">
        <v>80</v>
      </c>
      <c r="Y114" s="20">
        <v>6.5469999313354492</v>
      </c>
      <c r="Z114" s="28">
        <v>80</v>
      </c>
      <c r="AA114" s="20">
        <v>6.5980000495910645</v>
      </c>
      <c r="AB114" s="28"/>
      <c r="AC114" s="20"/>
      <c r="AD114" s="28"/>
      <c r="AF114" s="28">
        <v>80</v>
      </c>
      <c r="AG114" s="20">
        <v>6.8319997787475586</v>
      </c>
      <c r="AH114" s="28">
        <v>80</v>
      </c>
      <c r="AI114" s="20">
        <v>6.7579998970031738</v>
      </c>
      <c r="AJ114" s="28">
        <v>80</v>
      </c>
      <c r="AK114" s="20">
        <v>6.8070001602172852</v>
      </c>
      <c r="AL114" s="28"/>
      <c r="AM114" s="20"/>
      <c r="AN114" s="28"/>
      <c r="AP114" s="28">
        <v>80</v>
      </c>
      <c r="AQ114" s="20">
        <v>7.0869998931884766</v>
      </c>
      <c r="AR114" s="28">
        <v>80</v>
      </c>
      <c r="AS114" s="20">
        <v>6.9850001335144043</v>
      </c>
      <c r="AT114" s="28">
        <v>80</v>
      </c>
      <c r="AU114" s="20">
        <v>7.0489997863769531</v>
      </c>
      <c r="AV114" s="28"/>
      <c r="AW114" s="20"/>
      <c r="AX114" s="28"/>
      <c r="AZ114" s="28">
        <v>80</v>
      </c>
      <c r="BA114" s="20">
        <v>7.2150001525878906</v>
      </c>
      <c r="BB114" s="28">
        <v>80</v>
      </c>
      <c r="BC114" s="20">
        <v>7.0989999771118164</v>
      </c>
      <c r="BD114" s="28">
        <v>80</v>
      </c>
      <c r="BE114" s="20">
        <v>7.1869997978210449</v>
      </c>
      <c r="BF114" s="28"/>
      <c r="BG114" s="20"/>
      <c r="BH114" s="28"/>
      <c r="BJ114" s="28">
        <v>72</v>
      </c>
      <c r="BK114" s="20">
        <v>7.0850000381469727</v>
      </c>
      <c r="BL114" s="28">
        <v>72</v>
      </c>
      <c r="BM114" s="20">
        <v>6.9479999542236328</v>
      </c>
      <c r="BN114" s="28">
        <v>72</v>
      </c>
      <c r="BO114" s="20">
        <v>7.0359997749328613</v>
      </c>
      <c r="BP114" s="28"/>
      <c r="BQ114" s="20"/>
      <c r="BR114" s="28"/>
    </row>
    <row r="115" spans="1:70" x14ac:dyDescent="0.2">
      <c r="A115" s="67">
        <f t="shared" si="1"/>
        <v>111</v>
      </c>
      <c r="B115" s="28">
        <v>80</v>
      </c>
      <c r="C115" s="20">
        <v>5.3720002174377441</v>
      </c>
      <c r="D115" s="28">
        <v>80</v>
      </c>
      <c r="E115" s="20">
        <v>5.1929998397827148</v>
      </c>
      <c r="F115" s="28">
        <v>80</v>
      </c>
      <c r="G115" s="20">
        <v>5.4149999618530273</v>
      </c>
      <c r="H115" s="28"/>
      <c r="I115" s="20"/>
      <c r="J115" s="28"/>
      <c r="L115" s="28">
        <v>80</v>
      </c>
      <c r="M115" s="20">
        <v>6.1550002098083496</v>
      </c>
      <c r="N115" s="28">
        <v>80</v>
      </c>
      <c r="O115" s="20">
        <v>6.1160001754760742</v>
      </c>
      <c r="P115" s="28">
        <v>80</v>
      </c>
      <c r="Q115" s="20">
        <v>6.2140002250671387</v>
      </c>
      <c r="R115" s="28"/>
      <c r="S115" s="20"/>
      <c r="T115" s="28"/>
      <c r="V115" s="28">
        <v>80</v>
      </c>
      <c r="W115" s="20">
        <v>6.564000129699707</v>
      </c>
      <c r="X115" s="28">
        <v>80</v>
      </c>
      <c r="Y115" s="20">
        <v>6.5469999313354492</v>
      </c>
      <c r="Z115" s="28">
        <v>80</v>
      </c>
      <c r="AA115" s="20">
        <v>6.5980000495910645</v>
      </c>
      <c r="AB115" s="28"/>
      <c r="AC115" s="20"/>
      <c r="AD115" s="28"/>
      <c r="AF115" s="28">
        <v>80</v>
      </c>
      <c r="AG115" s="20">
        <v>6.8319997787475586</v>
      </c>
      <c r="AH115" s="28">
        <v>80</v>
      </c>
      <c r="AI115" s="20">
        <v>6.7579998970031738</v>
      </c>
      <c r="AJ115" s="28">
        <v>80</v>
      </c>
      <c r="AK115" s="20">
        <v>6.8070001602172852</v>
      </c>
      <c r="AL115" s="28"/>
      <c r="AM115" s="20"/>
      <c r="AN115" s="28"/>
      <c r="AP115" s="28">
        <v>80</v>
      </c>
      <c r="AQ115" s="20">
        <v>7.0869998931884766</v>
      </c>
      <c r="AR115" s="28">
        <v>80</v>
      </c>
      <c r="AS115" s="20">
        <v>6.9850001335144043</v>
      </c>
      <c r="AT115" s="28">
        <v>80</v>
      </c>
      <c r="AU115" s="20">
        <v>7.0489997863769531</v>
      </c>
      <c r="AV115" s="28"/>
      <c r="AW115" s="20"/>
      <c r="AX115" s="28"/>
      <c r="AZ115" s="28">
        <v>80</v>
      </c>
      <c r="BA115" s="20">
        <v>7.2150001525878906</v>
      </c>
      <c r="BB115" s="28">
        <v>80</v>
      </c>
      <c r="BC115" s="20">
        <v>7.0989999771118164</v>
      </c>
      <c r="BD115" s="28">
        <v>80</v>
      </c>
      <c r="BE115" s="20">
        <v>7.1869997978210449</v>
      </c>
      <c r="BF115" s="28"/>
      <c r="BG115" s="20"/>
      <c r="BH115" s="28"/>
      <c r="BJ115" s="28">
        <v>71</v>
      </c>
      <c r="BK115" s="20">
        <v>7.0580000877380371</v>
      </c>
      <c r="BL115" s="28">
        <v>71</v>
      </c>
      <c r="BM115" s="20">
        <v>6.9200000762939453</v>
      </c>
      <c r="BN115" s="28">
        <v>71</v>
      </c>
      <c r="BO115" s="20">
        <v>7.005000114440918</v>
      </c>
      <c r="BP115" s="28"/>
      <c r="BQ115" s="20"/>
      <c r="BR115" s="28"/>
    </row>
    <row r="116" spans="1:70" x14ac:dyDescent="0.2">
      <c r="A116" s="67">
        <f t="shared" si="1"/>
        <v>112</v>
      </c>
      <c r="B116" s="28">
        <v>79</v>
      </c>
      <c r="C116" s="20">
        <v>5.3629999160766602</v>
      </c>
      <c r="D116" s="28">
        <v>79</v>
      </c>
      <c r="E116" s="20">
        <v>5.1609997749328613</v>
      </c>
      <c r="F116" s="28">
        <v>79</v>
      </c>
      <c r="G116" s="20">
        <v>5.3909997940063477</v>
      </c>
      <c r="H116" s="28"/>
      <c r="I116" s="20"/>
      <c r="J116" s="28"/>
      <c r="L116" s="28">
        <v>79</v>
      </c>
      <c r="M116" s="20">
        <v>6.1490001678466797</v>
      </c>
      <c r="N116" s="28">
        <v>79</v>
      </c>
      <c r="O116" s="20">
        <v>6.0980000495910645</v>
      </c>
      <c r="P116" s="28">
        <v>79</v>
      </c>
      <c r="Q116" s="20">
        <v>6.2010002136230469</v>
      </c>
      <c r="R116" s="28"/>
      <c r="S116" s="20"/>
      <c r="T116" s="28"/>
      <c r="V116" s="28">
        <v>79</v>
      </c>
      <c r="W116" s="20">
        <v>6.5580000877380371</v>
      </c>
      <c r="X116" s="28">
        <v>79</v>
      </c>
      <c r="Y116" s="20">
        <v>6.5279998779296875</v>
      </c>
      <c r="Z116" s="28">
        <v>79</v>
      </c>
      <c r="AA116" s="20">
        <v>6.5799999237060547</v>
      </c>
      <c r="AB116" s="28"/>
      <c r="AC116" s="20"/>
      <c r="AD116" s="28"/>
      <c r="AF116" s="28">
        <v>79</v>
      </c>
      <c r="AG116" s="20">
        <v>6.8169999122619629</v>
      </c>
      <c r="AH116" s="28">
        <v>79</v>
      </c>
      <c r="AI116" s="20">
        <v>6.7389998435974121</v>
      </c>
      <c r="AJ116" s="28">
        <v>79</v>
      </c>
      <c r="AK116" s="20">
        <v>6.7870001792907715</v>
      </c>
      <c r="AL116" s="28"/>
      <c r="AM116" s="20"/>
      <c r="AN116" s="28"/>
      <c r="AP116" s="28">
        <v>79</v>
      </c>
      <c r="AQ116" s="20">
        <v>7.0689997673034668</v>
      </c>
      <c r="AR116" s="28">
        <v>79</v>
      </c>
      <c r="AS116" s="20">
        <v>6.9640002250671387</v>
      </c>
      <c r="AT116" s="28">
        <v>79</v>
      </c>
      <c r="AU116" s="20">
        <v>7.0260000228881836</v>
      </c>
      <c r="AV116" s="28"/>
      <c r="AW116" s="20"/>
      <c r="AX116" s="28"/>
      <c r="AZ116" s="28">
        <v>79</v>
      </c>
      <c r="BA116" s="20">
        <v>7.1939997673034668</v>
      </c>
      <c r="BB116" s="28">
        <v>79</v>
      </c>
      <c r="BC116" s="20">
        <v>7.0760002136230469</v>
      </c>
      <c r="BD116" s="28">
        <v>79</v>
      </c>
      <c r="BE116" s="20">
        <v>7.1609997749328613</v>
      </c>
      <c r="BF116" s="28"/>
      <c r="BG116" s="20"/>
      <c r="BH116" s="28"/>
      <c r="BJ116" s="28">
        <v>70</v>
      </c>
      <c r="BK116" s="20">
        <v>7.0310001373291016</v>
      </c>
      <c r="BL116" s="28">
        <v>70</v>
      </c>
      <c r="BM116" s="20">
        <v>6.8899998664855957</v>
      </c>
      <c r="BN116" s="28">
        <v>70</v>
      </c>
      <c r="BO116" s="20">
        <v>6.9739999771118164</v>
      </c>
      <c r="BP116" s="28"/>
      <c r="BQ116" s="20"/>
      <c r="BR116" s="28"/>
    </row>
    <row r="117" spans="1:70" x14ac:dyDescent="0.2">
      <c r="A117" s="67">
        <f t="shared" si="1"/>
        <v>113</v>
      </c>
      <c r="B117" s="28">
        <v>78</v>
      </c>
      <c r="C117" s="20">
        <v>5.3520002365112305</v>
      </c>
      <c r="D117" s="28">
        <v>78</v>
      </c>
      <c r="E117" s="20">
        <v>5.125</v>
      </c>
      <c r="F117" s="28">
        <v>78</v>
      </c>
      <c r="G117" s="20">
        <v>5.3639998435974121</v>
      </c>
      <c r="H117" s="28"/>
      <c r="I117" s="20"/>
      <c r="J117" s="28"/>
      <c r="L117" s="28">
        <v>78</v>
      </c>
      <c r="M117" s="20">
        <v>6.1430001258850098</v>
      </c>
      <c r="N117" s="28">
        <v>78</v>
      </c>
      <c r="O117" s="20">
        <v>6.0789999961853027</v>
      </c>
      <c r="P117" s="28">
        <v>78</v>
      </c>
      <c r="Q117" s="20">
        <v>6.185999870300293</v>
      </c>
      <c r="R117" s="28"/>
      <c r="S117" s="20"/>
      <c r="T117" s="28"/>
      <c r="V117" s="28">
        <v>78</v>
      </c>
      <c r="W117" s="20">
        <v>6.5500001907348633</v>
      </c>
      <c r="X117" s="28">
        <v>78</v>
      </c>
      <c r="Y117" s="20">
        <v>6.5089998245239258</v>
      </c>
      <c r="Z117" s="28">
        <v>78</v>
      </c>
      <c r="AA117" s="20">
        <v>6.559999942779541</v>
      </c>
      <c r="AB117" s="28"/>
      <c r="AC117" s="20"/>
      <c r="AD117" s="28"/>
      <c r="AF117" s="28">
        <v>78</v>
      </c>
      <c r="AG117" s="20">
        <v>6.8010001182556152</v>
      </c>
      <c r="AH117" s="28">
        <v>78</v>
      </c>
      <c r="AI117" s="20">
        <v>6.7189998626708984</v>
      </c>
      <c r="AJ117" s="28">
        <v>78</v>
      </c>
      <c r="AK117" s="20">
        <v>6.7670001983642578</v>
      </c>
      <c r="AL117" s="28"/>
      <c r="AM117" s="20"/>
      <c r="AN117" s="28"/>
      <c r="AP117" s="28">
        <v>78</v>
      </c>
      <c r="AQ117" s="20">
        <v>7.0500001907348633</v>
      </c>
      <c r="AR117" s="28">
        <v>78</v>
      </c>
      <c r="AS117" s="20">
        <v>6.9419999122619629</v>
      </c>
      <c r="AT117" s="28">
        <v>78</v>
      </c>
      <c r="AU117" s="20">
        <v>7.0029997825622559</v>
      </c>
      <c r="AV117" s="28"/>
      <c r="AW117" s="20"/>
      <c r="AX117" s="28"/>
      <c r="AZ117" s="28">
        <v>78</v>
      </c>
      <c r="BA117" s="20">
        <v>7.1729998588562012</v>
      </c>
      <c r="BB117" s="28">
        <v>78</v>
      </c>
      <c r="BC117" s="20">
        <v>7.0520000457763672</v>
      </c>
      <c r="BD117" s="28">
        <v>78</v>
      </c>
      <c r="BE117" s="20">
        <v>7.1339998245239258</v>
      </c>
      <c r="BF117" s="28"/>
      <c r="BG117" s="20"/>
      <c r="BH117" s="28"/>
      <c r="BJ117" s="28">
        <v>69</v>
      </c>
      <c r="BK117" s="20">
        <v>7.004000186920166</v>
      </c>
      <c r="BL117" s="28">
        <v>69</v>
      </c>
      <c r="BM117" s="20">
        <v>6.8600001335144043</v>
      </c>
      <c r="BN117" s="28">
        <v>69</v>
      </c>
      <c r="BO117" s="20">
        <v>6.9409999847412109</v>
      </c>
      <c r="BP117" s="28"/>
      <c r="BQ117" s="20"/>
      <c r="BR117" s="28"/>
    </row>
    <row r="118" spans="1:70" x14ac:dyDescent="0.2">
      <c r="A118" s="67">
        <f t="shared" si="1"/>
        <v>114</v>
      </c>
      <c r="B118" s="28">
        <v>77</v>
      </c>
      <c r="C118" s="20">
        <v>5.3390002250671387</v>
      </c>
      <c r="D118" s="28">
        <v>77</v>
      </c>
      <c r="E118" s="20">
        <v>5.0879998207092285</v>
      </c>
      <c r="F118" s="28">
        <v>77</v>
      </c>
      <c r="G118" s="20">
        <v>5.3340001106262207</v>
      </c>
      <c r="H118" s="28"/>
      <c r="I118" s="20"/>
      <c r="J118" s="28"/>
      <c r="L118" s="28">
        <v>77</v>
      </c>
      <c r="M118" s="20">
        <v>6.1350002288818359</v>
      </c>
      <c r="N118" s="28">
        <v>77</v>
      </c>
      <c r="O118" s="20">
        <v>6.0580000877380371</v>
      </c>
      <c r="P118" s="28">
        <v>77</v>
      </c>
      <c r="Q118" s="20">
        <v>6.1700000762939453</v>
      </c>
      <c r="R118" s="28"/>
      <c r="S118" s="20"/>
      <c r="T118" s="28"/>
      <c r="V118" s="28">
        <v>77</v>
      </c>
      <c r="W118" s="20">
        <v>6.5409998893737793</v>
      </c>
      <c r="X118" s="28">
        <v>77</v>
      </c>
      <c r="Y118" s="20">
        <v>6.4879999160766602</v>
      </c>
      <c r="Z118" s="28">
        <v>77</v>
      </c>
      <c r="AA118" s="20">
        <v>6.5399999618530273</v>
      </c>
      <c r="AB118" s="28"/>
      <c r="AC118" s="20"/>
      <c r="AD118" s="28"/>
      <c r="AF118" s="28">
        <v>77</v>
      </c>
      <c r="AG118" s="20">
        <v>6.7849998474121094</v>
      </c>
      <c r="AH118" s="28">
        <v>77</v>
      </c>
      <c r="AI118" s="20">
        <v>6.6979999542236328</v>
      </c>
      <c r="AJ118" s="28">
        <v>77</v>
      </c>
      <c r="AK118" s="20">
        <v>6.7470002174377441</v>
      </c>
      <c r="AL118" s="28"/>
      <c r="AM118" s="20"/>
      <c r="AN118" s="28"/>
      <c r="AP118" s="28">
        <v>77</v>
      </c>
      <c r="AQ118" s="20">
        <v>7.0320000648498535</v>
      </c>
      <c r="AR118" s="28">
        <v>77</v>
      </c>
      <c r="AS118" s="20">
        <v>6.9200000762939453</v>
      </c>
      <c r="AT118" s="28">
        <v>77</v>
      </c>
      <c r="AU118" s="20">
        <v>6.9790000915527344</v>
      </c>
      <c r="AV118" s="28"/>
      <c r="AW118" s="20"/>
      <c r="AX118" s="28"/>
      <c r="AZ118" s="28">
        <v>77</v>
      </c>
      <c r="BA118" s="20">
        <v>7.1510000228881836</v>
      </c>
      <c r="BB118" s="28">
        <v>77</v>
      </c>
      <c r="BC118" s="20">
        <v>7.0279998779296875</v>
      </c>
      <c r="BD118" s="28">
        <v>77</v>
      </c>
      <c r="BE118" s="20">
        <v>7.1079998016357422</v>
      </c>
      <c r="BF118" s="28"/>
      <c r="BG118" s="20"/>
      <c r="BH118" s="28"/>
      <c r="BJ118" s="28">
        <v>68</v>
      </c>
      <c r="BK118" s="20">
        <v>6.9759998321533203</v>
      </c>
      <c r="BL118" s="28">
        <v>68</v>
      </c>
      <c r="BM118" s="20">
        <v>6.8289999961853027</v>
      </c>
      <c r="BN118" s="28">
        <v>68</v>
      </c>
      <c r="BO118" s="20">
        <v>6.9089999198913574</v>
      </c>
      <c r="BP118" s="28"/>
      <c r="BQ118" s="20"/>
      <c r="BR118" s="28"/>
    </row>
    <row r="119" spans="1:70" x14ac:dyDescent="0.2">
      <c r="A119" s="67">
        <f t="shared" si="1"/>
        <v>115</v>
      </c>
      <c r="B119" s="28">
        <v>76</v>
      </c>
      <c r="C119" s="20">
        <v>5.3249998092651367</v>
      </c>
      <c r="D119" s="28">
        <v>76</v>
      </c>
      <c r="E119" s="20">
        <v>5.0479998588562012</v>
      </c>
      <c r="F119" s="28">
        <v>76</v>
      </c>
      <c r="G119" s="20">
        <v>5.3029999732971191</v>
      </c>
      <c r="H119" s="28"/>
      <c r="I119" s="20"/>
      <c r="J119" s="28"/>
      <c r="L119" s="28">
        <v>76</v>
      </c>
      <c r="M119" s="20">
        <v>6.125999927520752</v>
      </c>
      <c r="N119" s="28">
        <v>76</v>
      </c>
      <c r="O119" s="20">
        <v>6.0339999198913574</v>
      </c>
      <c r="P119" s="28">
        <v>76</v>
      </c>
      <c r="Q119" s="20">
        <v>6.1519999504089355</v>
      </c>
      <c r="R119" s="28"/>
      <c r="S119" s="20"/>
      <c r="T119" s="28"/>
      <c r="V119" s="28">
        <v>76</v>
      </c>
      <c r="W119" s="20">
        <v>6.5310001373291016</v>
      </c>
      <c r="X119" s="28">
        <v>76</v>
      </c>
      <c r="Y119" s="20">
        <v>6.4660000801086426</v>
      </c>
      <c r="Z119" s="28">
        <v>76</v>
      </c>
      <c r="AA119" s="20">
        <v>6.5199999809265137</v>
      </c>
      <c r="AB119" s="28"/>
      <c r="AC119" s="20"/>
      <c r="AD119" s="28"/>
      <c r="AF119" s="28">
        <v>76</v>
      </c>
      <c r="AG119" s="20">
        <v>6.7690000534057617</v>
      </c>
      <c r="AH119" s="28">
        <v>76</v>
      </c>
      <c r="AI119" s="20">
        <v>6.6770000457763672</v>
      </c>
      <c r="AJ119" s="28">
        <v>76</v>
      </c>
      <c r="AK119" s="20">
        <v>6.7259998321533203</v>
      </c>
      <c r="AL119" s="28"/>
      <c r="AM119" s="20"/>
      <c r="AN119" s="28"/>
      <c r="AP119" s="28">
        <v>76</v>
      </c>
      <c r="AQ119" s="20">
        <v>7.0130000114440918</v>
      </c>
      <c r="AR119" s="28">
        <v>76</v>
      </c>
      <c r="AS119" s="20">
        <v>6.8979997634887695</v>
      </c>
      <c r="AT119" s="28">
        <v>76</v>
      </c>
      <c r="AU119" s="20">
        <v>6.9549999237060547</v>
      </c>
      <c r="AV119" s="28"/>
      <c r="AW119" s="20"/>
      <c r="AX119" s="28"/>
      <c r="AZ119" s="28">
        <v>76</v>
      </c>
      <c r="BA119" s="20">
        <v>7.129000186920166</v>
      </c>
      <c r="BB119" s="28">
        <v>76</v>
      </c>
      <c r="BC119" s="20">
        <v>7.004000186920166</v>
      </c>
      <c r="BD119" s="28">
        <v>76</v>
      </c>
      <c r="BE119" s="20">
        <v>7.0809998512268066</v>
      </c>
      <c r="BF119" s="28"/>
      <c r="BG119" s="20"/>
      <c r="BH119" s="28"/>
      <c r="BJ119" s="28">
        <v>67</v>
      </c>
      <c r="BK119" s="20">
        <v>6.9479999542236328</v>
      </c>
      <c r="BL119" s="28">
        <v>67</v>
      </c>
      <c r="BM119" s="20">
        <v>6.7969999313354492</v>
      </c>
      <c r="BN119" s="28">
        <v>67</v>
      </c>
      <c r="BO119" s="20">
        <v>6.875</v>
      </c>
      <c r="BP119" s="28"/>
      <c r="BQ119" s="20"/>
      <c r="BR119" s="28"/>
    </row>
    <row r="120" spans="1:70" x14ac:dyDescent="0.2">
      <c r="A120" s="67">
        <f t="shared" si="1"/>
        <v>116</v>
      </c>
      <c r="B120" s="28">
        <v>75</v>
      </c>
      <c r="C120" s="20">
        <v>5.3090000152587891</v>
      </c>
      <c r="D120" s="28">
        <v>75</v>
      </c>
      <c r="E120" s="20">
        <v>5.0060000419616699</v>
      </c>
      <c r="F120" s="28">
        <v>75</v>
      </c>
      <c r="G120" s="20">
        <v>5.2680001258850098</v>
      </c>
      <c r="H120" s="28"/>
      <c r="I120" s="20"/>
      <c r="J120" s="28"/>
      <c r="L120" s="28">
        <v>75</v>
      </c>
      <c r="M120" s="20">
        <v>6.1160001754760742</v>
      </c>
      <c r="N120" s="28">
        <v>75</v>
      </c>
      <c r="O120" s="20">
        <v>6.0089998245239258</v>
      </c>
      <c r="P120" s="28">
        <v>75</v>
      </c>
      <c r="Q120" s="20">
        <v>6.1329998970031738</v>
      </c>
      <c r="R120" s="28"/>
      <c r="S120" s="20"/>
      <c r="T120" s="28"/>
      <c r="V120" s="28">
        <v>75</v>
      </c>
      <c r="W120" s="20">
        <v>6.5209999084472656</v>
      </c>
      <c r="X120" s="28">
        <v>75</v>
      </c>
      <c r="Y120" s="20">
        <v>6.4429998397827148</v>
      </c>
      <c r="Z120" s="28">
        <v>75</v>
      </c>
      <c r="AA120" s="20">
        <v>6.499000072479248</v>
      </c>
      <c r="AB120" s="28"/>
      <c r="AC120" s="20"/>
      <c r="AD120" s="28"/>
      <c r="AF120" s="28">
        <v>75</v>
      </c>
      <c r="AG120" s="20">
        <v>6.7519998550415039</v>
      </c>
      <c r="AH120" s="28">
        <v>75</v>
      </c>
      <c r="AI120" s="20">
        <v>6.6539998054504395</v>
      </c>
      <c r="AJ120" s="28">
        <v>75</v>
      </c>
      <c r="AK120" s="20">
        <v>6.7039999961853027</v>
      </c>
      <c r="AL120" s="28"/>
      <c r="AM120" s="20"/>
      <c r="AN120" s="28"/>
      <c r="AP120" s="28">
        <v>75</v>
      </c>
      <c r="AQ120" s="20">
        <v>6.9939999580383301</v>
      </c>
      <c r="AR120" s="28">
        <v>75</v>
      </c>
      <c r="AS120" s="20">
        <v>6.875</v>
      </c>
      <c r="AT120" s="28">
        <v>75</v>
      </c>
      <c r="AU120" s="20">
        <v>6.9310002326965332</v>
      </c>
      <c r="AV120" s="28"/>
      <c r="AW120" s="20"/>
      <c r="AX120" s="28"/>
      <c r="AZ120" s="28">
        <v>75</v>
      </c>
      <c r="BA120" s="20">
        <v>7.1069998741149902</v>
      </c>
      <c r="BB120" s="28">
        <v>75</v>
      </c>
      <c r="BC120" s="20">
        <v>6.9790000915527344</v>
      </c>
      <c r="BD120" s="28">
        <v>75</v>
      </c>
      <c r="BE120" s="20">
        <v>7.0539999008178711</v>
      </c>
      <c r="BF120" s="28"/>
      <c r="BG120" s="20"/>
      <c r="BH120" s="28"/>
      <c r="BJ120" s="28">
        <v>66</v>
      </c>
      <c r="BK120" s="20">
        <v>6.9200000762939453</v>
      </c>
      <c r="BL120" s="28">
        <v>66</v>
      </c>
      <c r="BM120" s="20">
        <v>6.7639999389648437</v>
      </c>
      <c r="BN120" s="28">
        <v>66</v>
      </c>
      <c r="BO120" s="20">
        <v>6.8410000801086426</v>
      </c>
      <c r="BP120" s="28"/>
      <c r="BQ120" s="20"/>
      <c r="BR120" s="28"/>
    </row>
    <row r="121" spans="1:70" x14ac:dyDescent="0.2">
      <c r="A121" s="67">
        <f t="shared" si="1"/>
        <v>117</v>
      </c>
      <c r="B121" s="28">
        <v>75</v>
      </c>
      <c r="C121" s="20">
        <v>5.3090000152587891</v>
      </c>
      <c r="D121" s="28">
        <v>75</v>
      </c>
      <c r="E121" s="20">
        <v>5.0060000419616699</v>
      </c>
      <c r="F121" s="28">
        <v>75</v>
      </c>
      <c r="G121" s="20">
        <v>5.2680001258850098</v>
      </c>
      <c r="H121" s="28"/>
      <c r="I121" s="20"/>
      <c r="J121" s="28"/>
      <c r="L121" s="28">
        <v>75</v>
      </c>
      <c r="M121" s="20">
        <v>6.1160001754760742</v>
      </c>
      <c r="N121" s="28">
        <v>75</v>
      </c>
      <c r="O121" s="20">
        <v>6.0089998245239258</v>
      </c>
      <c r="P121" s="28">
        <v>75</v>
      </c>
      <c r="Q121" s="20">
        <v>6.1329998970031738</v>
      </c>
      <c r="R121" s="28"/>
      <c r="S121" s="20"/>
      <c r="T121" s="28"/>
      <c r="V121" s="28">
        <v>75</v>
      </c>
      <c r="W121" s="20">
        <v>6.5209999084472656</v>
      </c>
      <c r="X121" s="28">
        <v>75</v>
      </c>
      <c r="Y121" s="20">
        <v>6.4429998397827148</v>
      </c>
      <c r="Z121" s="28">
        <v>75</v>
      </c>
      <c r="AA121" s="20">
        <v>6.499000072479248</v>
      </c>
      <c r="AB121" s="28"/>
      <c r="AC121" s="20"/>
      <c r="AD121" s="28"/>
      <c r="AF121" s="28">
        <v>75</v>
      </c>
      <c r="AG121" s="20">
        <v>6.7519998550415039</v>
      </c>
      <c r="AH121" s="28">
        <v>75</v>
      </c>
      <c r="AI121" s="20">
        <v>6.6539998054504395</v>
      </c>
      <c r="AJ121" s="28">
        <v>75</v>
      </c>
      <c r="AK121" s="20">
        <v>6.7039999961853027</v>
      </c>
      <c r="AL121" s="28"/>
      <c r="AM121" s="20"/>
      <c r="AN121" s="28"/>
      <c r="AP121" s="28">
        <v>75</v>
      </c>
      <c r="AQ121" s="20">
        <v>6.9939999580383301</v>
      </c>
      <c r="AR121" s="28">
        <v>75</v>
      </c>
      <c r="AS121" s="20">
        <v>6.875</v>
      </c>
      <c r="AT121" s="28">
        <v>75</v>
      </c>
      <c r="AU121" s="20">
        <v>6.9310002326965332</v>
      </c>
      <c r="AV121" s="28"/>
      <c r="AW121" s="20"/>
      <c r="AX121" s="28"/>
      <c r="AZ121" s="28">
        <v>75</v>
      </c>
      <c r="BA121" s="20">
        <v>7.1069998741149902</v>
      </c>
      <c r="BB121" s="28">
        <v>75</v>
      </c>
      <c r="BC121" s="20">
        <v>6.9790000915527344</v>
      </c>
      <c r="BD121" s="28">
        <v>75</v>
      </c>
      <c r="BE121" s="20">
        <v>7.0539999008178711</v>
      </c>
      <c r="BF121" s="28"/>
      <c r="BG121" s="20"/>
      <c r="BH121" s="28"/>
      <c r="BJ121" s="28">
        <v>65</v>
      </c>
      <c r="BK121" s="20">
        <v>6.8909997940063477</v>
      </c>
      <c r="BL121" s="28">
        <v>65</v>
      </c>
      <c r="BM121" s="20">
        <v>6.7300000190734863</v>
      </c>
      <c r="BN121" s="28">
        <v>65</v>
      </c>
      <c r="BO121" s="20">
        <v>6.8060002326965332</v>
      </c>
      <c r="BP121" s="28"/>
      <c r="BQ121" s="20"/>
      <c r="BR121" s="28"/>
    </row>
    <row r="122" spans="1:70" x14ac:dyDescent="0.2">
      <c r="A122" s="67">
        <f t="shared" si="1"/>
        <v>118</v>
      </c>
      <c r="B122" s="28">
        <v>74</v>
      </c>
      <c r="C122" s="20">
        <v>5.2919998168945312</v>
      </c>
      <c r="D122" s="28">
        <v>74</v>
      </c>
      <c r="E122" s="20">
        <v>4.9619998931884766</v>
      </c>
      <c r="F122" s="28">
        <v>74</v>
      </c>
      <c r="G122" s="20">
        <v>5.2319998741149902</v>
      </c>
      <c r="H122" s="28"/>
      <c r="I122" s="20"/>
      <c r="J122" s="28"/>
      <c r="L122" s="28">
        <v>74</v>
      </c>
      <c r="M122" s="20">
        <v>6.1050000190734863</v>
      </c>
      <c r="N122" s="28">
        <v>74</v>
      </c>
      <c r="O122" s="20">
        <v>5.9800000190734863</v>
      </c>
      <c r="P122" s="28">
        <v>74</v>
      </c>
      <c r="Q122" s="20">
        <v>6.1110000610351563</v>
      </c>
      <c r="R122" s="28"/>
      <c r="S122" s="20"/>
      <c r="T122" s="28"/>
      <c r="V122" s="28">
        <v>74</v>
      </c>
      <c r="W122" s="20">
        <v>6.5089998245239258</v>
      </c>
      <c r="X122" s="28">
        <v>74</v>
      </c>
      <c r="Y122" s="20">
        <v>6.4190001487731934</v>
      </c>
      <c r="Z122" s="28">
        <v>74</v>
      </c>
      <c r="AA122" s="20">
        <v>6.4770002365112305</v>
      </c>
      <c r="AB122" s="28"/>
      <c r="AC122" s="20"/>
      <c r="AD122" s="28"/>
      <c r="AF122" s="28">
        <v>74</v>
      </c>
      <c r="AG122" s="20">
        <v>6.7350001335144043</v>
      </c>
      <c r="AH122" s="28">
        <v>74</v>
      </c>
      <c r="AI122" s="20">
        <v>6.6310000419616699</v>
      </c>
      <c r="AJ122" s="28">
        <v>74</v>
      </c>
      <c r="AK122" s="20">
        <v>6.6820001602172852</v>
      </c>
      <c r="AL122" s="28"/>
      <c r="AM122" s="20"/>
      <c r="AN122" s="28"/>
      <c r="AP122" s="28">
        <v>74</v>
      </c>
      <c r="AQ122" s="20">
        <v>6.9739999771118164</v>
      </c>
      <c r="AR122" s="28">
        <v>74</v>
      </c>
      <c r="AS122" s="20">
        <v>6.8509998321533203</v>
      </c>
      <c r="AT122" s="28">
        <v>74</v>
      </c>
      <c r="AU122" s="20">
        <v>6.9070000648498535</v>
      </c>
      <c r="AV122" s="28"/>
      <c r="AW122" s="20"/>
      <c r="AX122" s="28"/>
      <c r="AZ122" s="28">
        <v>74</v>
      </c>
      <c r="BA122" s="20">
        <v>7.0840001106262207</v>
      </c>
      <c r="BB122" s="28">
        <v>74</v>
      </c>
      <c r="BC122" s="20">
        <v>6.9539999961853027</v>
      </c>
      <c r="BD122" s="28">
        <v>74</v>
      </c>
      <c r="BE122" s="20">
        <v>7.0269999504089355</v>
      </c>
      <c r="BF122" s="28"/>
      <c r="BG122" s="20"/>
      <c r="BH122" s="28"/>
      <c r="BJ122" s="28">
        <v>64</v>
      </c>
      <c r="BK122" s="20">
        <v>6.8619999885559082</v>
      </c>
      <c r="BL122" s="28">
        <v>64</v>
      </c>
      <c r="BM122" s="20">
        <v>6.6939997673034668</v>
      </c>
      <c r="BN122" s="28">
        <v>64</v>
      </c>
      <c r="BO122" s="20">
        <v>6.7709999084472656</v>
      </c>
      <c r="BP122" s="28"/>
      <c r="BQ122" s="20"/>
      <c r="BR122" s="28"/>
    </row>
    <row r="123" spans="1:70" x14ac:dyDescent="0.2">
      <c r="A123" s="67">
        <f t="shared" si="1"/>
        <v>119</v>
      </c>
      <c r="B123" s="28">
        <v>73</v>
      </c>
      <c r="C123" s="20">
        <v>5.2729997634887695</v>
      </c>
      <c r="D123" s="28">
        <v>73</v>
      </c>
      <c r="E123" s="20">
        <v>4.9159998893737793</v>
      </c>
      <c r="F123" s="28">
        <v>73</v>
      </c>
      <c r="G123" s="20">
        <v>5.1939997673034668</v>
      </c>
      <c r="H123" s="28"/>
      <c r="I123" s="20"/>
      <c r="J123" s="28"/>
      <c r="L123" s="28">
        <v>73</v>
      </c>
      <c r="M123" s="20">
        <v>6.0929999351501465</v>
      </c>
      <c r="N123" s="28">
        <v>73</v>
      </c>
      <c r="O123" s="20">
        <v>5.9479999542236328</v>
      </c>
      <c r="P123" s="28">
        <v>73</v>
      </c>
      <c r="Q123" s="20">
        <v>6.0879998207092285</v>
      </c>
      <c r="R123" s="28"/>
      <c r="S123" s="20"/>
      <c r="T123" s="28"/>
      <c r="V123" s="28">
        <v>73</v>
      </c>
      <c r="W123" s="20">
        <v>6.495999813079834</v>
      </c>
      <c r="X123" s="28">
        <v>73</v>
      </c>
      <c r="Y123" s="20">
        <v>6.3940000534057617</v>
      </c>
      <c r="Z123" s="28">
        <v>73</v>
      </c>
      <c r="AA123" s="20">
        <v>6.4539999961853027</v>
      </c>
      <c r="AB123" s="28"/>
      <c r="AC123" s="20"/>
      <c r="AD123" s="28"/>
      <c r="AF123" s="28">
        <v>73</v>
      </c>
      <c r="AG123" s="20">
        <v>6.7179999351501465</v>
      </c>
      <c r="AH123" s="28">
        <v>73</v>
      </c>
      <c r="AI123" s="20">
        <v>6.6079998016357422</v>
      </c>
      <c r="AJ123" s="28">
        <v>73</v>
      </c>
      <c r="AK123" s="20">
        <v>6.6589999198913574</v>
      </c>
      <c r="AL123" s="28"/>
      <c r="AM123" s="20"/>
      <c r="AN123" s="28"/>
      <c r="AP123" s="28">
        <v>73</v>
      </c>
      <c r="AQ123" s="20">
        <v>6.9539999961853027</v>
      </c>
      <c r="AR123" s="28">
        <v>73</v>
      </c>
      <c r="AS123" s="20">
        <v>6.8270001411437988</v>
      </c>
      <c r="AT123" s="28">
        <v>73</v>
      </c>
      <c r="AU123" s="20">
        <v>6.8819999694824219</v>
      </c>
      <c r="AV123" s="28"/>
      <c r="AW123" s="20"/>
      <c r="AX123" s="28"/>
      <c r="AZ123" s="28">
        <v>73</v>
      </c>
      <c r="BA123" s="20">
        <v>7.060999870300293</v>
      </c>
      <c r="BB123" s="28">
        <v>73</v>
      </c>
      <c r="BC123" s="20">
        <v>6.9289999008178711</v>
      </c>
      <c r="BD123" s="28">
        <v>73</v>
      </c>
      <c r="BE123" s="20">
        <v>6.999000072479248</v>
      </c>
      <c r="BF123" s="28"/>
      <c r="BG123" s="20"/>
      <c r="BH123" s="28"/>
      <c r="BJ123" s="28">
        <v>63</v>
      </c>
      <c r="BK123" s="20">
        <v>6.8330001831054687</v>
      </c>
      <c r="BL123" s="28">
        <v>63</v>
      </c>
      <c r="BM123" s="20">
        <v>6.6570000648498535</v>
      </c>
      <c r="BN123" s="28">
        <v>63</v>
      </c>
      <c r="BO123" s="20">
        <v>6.7340002059936523</v>
      </c>
      <c r="BP123" s="28"/>
      <c r="BQ123" s="20"/>
      <c r="BR123" s="28"/>
    </row>
    <row r="124" spans="1:70" x14ac:dyDescent="0.2">
      <c r="A124" s="67">
        <f t="shared" si="1"/>
        <v>120</v>
      </c>
      <c r="B124" s="28">
        <v>72</v>
      </c>
      <c r="C124" s="20">
        <v>5.2529997825622559</v>
      </c>
      <c r="D124" s="28">
        <v>72</v>
      </c>
      <c r="E124" s="20">
        <v>4.8670001029968262</v>
      </c>
      <c r="F124" s="28">
        <v>72</v>
      </c>
      <c r="G124" s="20">
        <v>5.1539998054504395</v>
      </c>
      <c r="H124" s="28"/>
      <c r="I124" s="20"/>
      <c r="J124" s="28"/>
      <c r="L124" s="28">
        <v>72</v>
      </c>
      <c r="M124" s="20">
        <v>6.0799999237060547</v>
      </c>
      <c r="N124" s="28">
        <v>72</v>
      </c>
      <c r="O124" s="20">
        <v>5.9130001068115234</v>
      </c>
      <c r="P124" s="28">
        <v>72</v>
      </c>
      <c r="Q124" s="20">
        <v>6.0630002021789551</v>
      </c>
      <c r="R124" s="28"/>
      <c r="S124" s="20"/>
      <c r="T124" s="28"/>
      <c r="V124" s="28">
        <v>72</v>
      </c>
      <c r="W124" s="20">
        <v>6.4819998741149902</v>
      </c>
      <c r="X124" s="28">
        <v>72</v>
      </c>
      <c r="Y124" s="20">
        <v>6.3680000305175781</v>
      </c>
      <c r="Z124" s="28">
        <v>72</v>
      </c>
      <c r="AA124" s="20">
        <v>6.429999828338623</v>
      </c>
      <c r="AB124" s="28"/>
      <c r="AC124" s="20"/>
      <c r="AD124" s="28"/>
      <c r="AF124" s="28">
        <v>72</v>
      </c>
      <c r="AG124" s="20">
        <v>6.6999998092651367</v>
      </c>
      <c r="AH124" s="28">
        <v>72</v>
      </c>
      <c r="AI124" s="20">
        <v>6.5830001831054687</v>
      </c>
      <c r="AJ124" s="28">
        <v>72</v>
      </c>
      <c r="AK124" s="20">
        <v>6.6360001564025879</v>
      </c>
      <c r="AL124" s="28"/>
      <c r="AM124" s="20"/>
      <c r="AN124" s="28"/>
      <c r="AP124" s="28">
        <v>72</v>
      </c>
      <c r="AQ124" s="20">
        <v>6.9340000152587891</v>
      </c>
      <c r="AR124" s="28">
        <v>72</v>
      </c>
      <c r="AS124" s="20">
        <v>6.8020000457763672</v>
      </c>
      <c r="AT124" s="28">
        <v>72</v>
      </c>
      <c r="AU124" s="20">
        <v>6.8569998741149902</v>
      </c>
      <c r="AV124" s="28"/>
      <c r="AW124" s="20"/>
      <c r="AX124" s="28"/>
      <c r="AZ124" s="28">
        <v>72</v>
      </c>
      <c r="BA124" s="20">
        <v>7.0380001068115234</v>
      </c>
      <c r="BB124" s="28">
        <v>72</v>
      </c>
      <c r="BC124" s="20">
        <v>6.9019999504089355</v>
      </c>
      <c r="BD124" s="28">
        <v>72</v>
      </c>
      <c r="BE124" s="20">
        <v>6.9710001945495605</v>
      </c>
      <c r="BF124" s="28"/>
      <c r="BG124" s="20"/>
      <c r="BH124" s="28"/>
      <c r="BJ124" s="28">
        <v>62</v>
      </c>
      <c r="BK124" s="20">
        <v>6.8029999732971191</v>
      </c>
      <c r="BL124" s="28">
        <v>62</v>
      </c>
      <c r="BM124" s="20">
        <v>6.6170001029968262</v>
      </c>
      <c r="BN124" s="28">
        <v>62</v>
      </c>
      <c r="BO124" s="20">
        <v>6.695000171661377</v>
      </c>
      <c r="BP124" s="28"/>
      <c r="BQ124" s="20"/>
      <c r="BR124" s="28"/>
    </row>
    <row r="125" spans="1:70" x14ac:dyDescent="0.2">
      <c r="A125" s="67">
        <f t="shared" si="1"/>
        <v>121</v>
      </c>
      <c r="B125" s="28">
        <v>71</v>
      </c>
      <c r="C125" s="20">
        <v>5.2300000190734863</v>
      </c>
      <c r="D125" s="28">
        <v>71</v>
      </c>
      <c r="E125" s="20">
        <v>4.8159999847412109</v>
      </c>
      <c r="F125" s="28">
        <v>71</v>
      </c>
      <c r="G125" s="20">
        <v>5.1119999885559082</v>
      </c>
      <c r="H125" s="28"/>
      <c r="I125" s="20"/>
      <c r="J125" s="28"/>
      <c r="L125" s="28">
        <v>71</v>
      </c>
      <c r="M125" s="20">
        <v>6.0659999847412109</v>
      </c>
      <c r="N125" s="28">
        <v>71</v>
      </c>
      <c r="O125" s="20">
        <v>5.875</v>
      </c>
      <c r="P125" s="28">
        <v>71</v>
      </c>
      <c r="Q125" s="20">
        <v>6.0359997749328613</v>
      </c>
      <c r="R125" s="28"/>
      <c r="S125" s="20"/>
      <c r="T125" s="28"/>
      <c r="V125" s="28">
        <v>71</v>
      </c>
      <c r="W125" s="20">
        <v>6.4660000801086426</v>
      </c>
      <c r="X125" s="28">
        <v>71</v>
      </c>
      <c r="Y125" s="20">
        <v>6.3400001525878906</v>
      </c>
      <c r="Z125" s="28">
        <v>71</v>
      </c>
      <c r="AA125" s="20">
        <v>6.4060001373291016</v>
      </c>
      <c r="AB125" s="28"/>
      <c r="AC125" s="20"/>
      <c r="AD125" s="28"/>
      <c r="AF125" s="28">
        <v>71</v>
      </c>
      <c r="AG125" s="20">
        <v>6.6810002326965332</v>
      </c>
      <c r="AH125" s="28">
        <v>71</v>
      </c>
      <c r="AI125" s="20">
        <v>6.5570001602172852</v>
      </c>
      <c r="AJ125" s="28">
        <v>71</v>
      </c>
      <c r="AK125" s="20">
        <v>6.6119999885559082</v>
      </c>
      <c r="AL125" s="28"/>
      <c r="AM125" s="20"/>
      <c r="AN125" s="28"/>
      <c r="AP125" s="28">
        <v>71</v>
      </c>
      <c r="AQ125" s="20">
        <v>6.9130001068115234</v>
      </c>
      <c r="AR125" s="28">
        <v>71</v>
      </c>
      <c r="AS125" s="20">
        <v>6.7769999504089355</v>
      </c>
      <c r="AT125" s="28">
        <v>71</v>
      </c>
      <c r="AU125" s="20">
        <v>6.8309998512268066</v>
      </c>
      <c r="AV125" s="28"/>
      <c r="AW125" s="20"/>
      <c r="AX125" s="28"/>
      <c r="AZ125" s="28">
        <v>71</v>
      </c>
      <c r="BA125" s="20">
        <v>7.0149998664855957</v>
      </c>
      <c r="BB125" s="28">
        <v>71</v>
      </c>
      <c r="BC125" s="20">
        <v>6.875999927520752</v>
      </c>
      <c r="BD125" s="28">
        <v>71</v>
      </c>
      <c r="BE125" s="20">
        <v>6.9429998397827148</v>
      </c>
      <c r="BF125" s="28"/>
      <c r="BG125" s="20"/>
      <c r="BH125" s="28"/>
      <c r="BJ125" s="28">
        <v>61</v>
      </c>
      <c r="BK125" s="20">
        <v>6.7719998359680176</v>
      </c>
      <c r="BL125" s="28">
        <v>61</v>
      </c>
      <c r="BM125" s="20">
        <v>6.5760002136230469</v>
      </c>
      <c r="BN125" s="28">
        <v>61</v>
      </c>
      <c r="BO125" s="20">
        <v>6.6560001373291016</v>
      </c>
      <c r="BP125" s="28"/>
      <c r="BQ125" s="20"/>
      <c r="BR125" s="28"/>
    </row>
    <row r="126" spans="1:70" x14ac:dyDescent="0.2">
      <c r="A126" s="67">
        <f t="shared" si="1"/>
        <v>122</v>
      </c>
      <c r="B126" s="28">
        <v>70</v>
      </c>
      <c r="C126" s="20">
        <v>5.2069997787475586</v>
      </c>
      <c r="D126" s="28">
        <v>70</v>
      </c>
      <c r="E126" s="20">
        <v>4.7630000114440918</v>
      </c>
      <c r="F126" s="28">
        <v>70</v>
      </c>
      <c r="G126" s="20">
        <v>5.070000171661377</v>
      </c>
      <c r="H126" s="28"/>
      <c r="I126" s="20"/>
      <c r="J126" s="28"/>
      <c r="L126" s="28">
        <v>70</v>
      </c>
      <c r="M126" s="20">
        <v>6.0510001182556152</v>
      </c>
      <c r="N126" s="28">
        <v>70</v>
      </c>
      <c r="O126" s="20">
        <v>5.8319997787475586</v>
      </c>
      <c r="P126" s="28">
        <v>70</v>
      </c>
      <c r="Q126" s="20">
        <v>6.0069999694824219</v>
      </c>
      <c r="R126" s="28"/>
      <c r="S126" s="20"/>
      <c r="T126" s="28"/>
      <c r="V126" s="28">
        <v>70</v>
      </c>
      <c r="W126" s="20">
        <v>6.4499998092651367</v>
      </c>
      <c r="X126" s="28">
        <v>70</v>
      </c>
      <c r="Y126" s="20">
        <v>6.310999870300293</v>
      </c>
      <c r="Z126" s="28">
        <v>70</v>
      </c>
      <c r="AA126" s="20">
        <v>6.3810000419616699</v>
      </c>
      <c r="AB126" s="28"/>
      <c r="AC126" s="20"/>
      <c r="AD126" s="28"/>
      <c r="AF126" s="28">
        <v>70</v>
      </c>
      <c r="AG126" s="20">
        <v>6.6620001792907715</v>
      </c>
      <c r="AH126" s="28">
        <v>70</v>
      </c>
      <c r="AI126" s="20">
        <v>6.5310001373291016</v>
      </c>
      <c r="AJ126" s="28">
        <v>70</v>
      </c>
      <c r="AK126" s="20">
        <v>6.5879998207092285</v>
      </c>
      <c r="AL126" s="28"/>
      <c r="AM126" s="20"/>
      <c r="AN126" s="28"/>
      <c r="AP126" s="28">
        <v>70</v>
      </c>
      <c r="AQ126" s="20">
        <v>6.8920001983642578</v>
      </c>
      <c r="AR126" s="28">
        <v>70</v>
      </c>
      <c r="AS126" s="20">
        <v>6.750999927520752</v>
      </c>
      <c r="AT126" s="28">
        <v>70</v>
      </c>
      <c r="AU126" s="20">
        <v>6.804999828338623</v>
      </c>
      <c r="AV126" s="28"/>
      <c r="AW126" s="20"/>
      <c r="AX126" s="28"/>
      <c r="AZ126" s="28">
        <v>70</v>
      </c>
      <c r="BA126" s="20">
        <v>6.9910001754760742</v>
      </c>
      <c r="BB126" s="28">
        <v>70</v>
      </c>
      <c r="BC126" s="20">
        <v>6.8480000495910645</v>
      </c>
      <c r="BD126" s="28">
        <v>70</v>
      </c>
      <c r="BE126" s="20">
        <v>6.9140000343322754</v>
      </c>
      <c r="BF126" s="28"/>
      <c r="BG126" s="20"/>
      <c r="BH126" s="28"/>
      <c r="BJ126" s="28">
        <v>60</v>
      </c>
      <c r="BK126" s="20">
        <v>6.7410001754760742</v>
      </c>
      <c r="BL126" s="28">
        <v>60</v>
      </c>
      <c r="BM126" s="20">
        <v>6.5329999923706055</v>
      </c>
      <c r="BN126" s="28">
        <v>60</v>
      </c>
      <c r="BO126" s="20">
        <v>6.6149997711181641</v>
      </c>
      <c r="BP126" s="28"/>
      <c r="BQ126" s="20"/>
      <c r="BR126" s="28"/>
    </row>
    <row r="127" spans="1:70" x14ac:dyDescent="0.2">
      <c r="A127" s="67">
        <f t="shared" si="1"/>
        <v>123</v>
      </c>
      <c r="B127" s="28">
        <v>70</v>
      </c>
      <c r="C127" s="20">
        <v>5.2069997787475586</v>
      </c>
      <c r="D127" s="28">
        <v>70</v>
      </c>
      <c r="E127" s="20">
        <v>4.7630000114440918</v>
      </c>
      <c r="F127" s="28">
        <v>70</v>
      </c>
      <c r="G127" s="20">
        <v>5.070000171661377</v>
      </c>
      <c r="H127" s="28"/>
      <c r="I127" s="20"/>
      <c r="J127" s="28"/>
      <c r="L127" s="28">
        <v>70</v>
      </c>
      <c r="M127" s="20">
        <v>6.0510001182556152</v>
      </c>
      <c r="N127" s="28">
        <v>70</v>
      </c>
      <c r="O127" s="20">
        <v>5.8319997787475586</v>
      </c>
      <c r="P127" s="28">
        <v>70</v>
      </c>
      <c r="Q127" s="20">
        <v>6.0069999694824219</v>
      </c>
      <c r="R127" s="28"/>
      <c r="S127" s="20"/>
      <c r="T127" s="28"/>
      <c r="V127" s="28">
        <v>70</v>
      </c>
      <c r="W127" s="20">
        <v>6.4499998092651367</v>
      </c>
      <c r="X127" s="28">
        <v>70</v>
      </c>
      <c r="Y127" s="20">
        <v>6.310999870300293</v>
      </c>
      <c r="Z127" s="28">
        <v>70</v>
      </c>
      <c r="AA127" s="20">
        <v>6.3810000419616699</v>
      </c>
      <c r="AB127" s="28"/>
      <c r="AC127" s="20"/>
      <c r="AD127" s="28"/>
      <c r="AF127" s="28">
        <v>70</v>
      </c>
      <c r="AG127" s="20">
        <v>6.6620001792907715</v>
      </c>
      <c r="AH127" s="28">
        <v>70</v>
      </c>
      <c r="AI127" s="20">
        <v>6.5310001373291016</v>
      </c>
      <c r="AJ127" s="28">
        <v>70</v>
      </c>
      <c r="AK127" s="20">
        <v>6.5879998207092285</v>
      </c>
      <c r="AL127" s="28"/>
      <c r="AM127" s="20"/>
      <c r="AN127" s="28"/>
      <c r="AP127" s="28">
        <v>70</v>
      </c>
      <c r="AQ127" s="20">
        <v>6.8920001983642578</v>
      </c>
      <c r="AR127" s="28">
        <v>70</v>
      </c>
      <c r="AS127" s="20">
        <v>6.750999927520752</v>
      </c>
      <c r="AT127" s="28">
        <v>70</v>
      </c>
      <c r="AU127" s="20">
        <v>6.804999828338623</v>
      </c>
      <c r="AV127" s="28"/>
      <c r="AW127" s="20"/>
      <c r="AX127" s="28"/>
      <c r="AZ127" s="28">
        <v>70</v>
      </c>
      <c r="BA127" s="20">
        <v>6.9910001754760742</v>
      </c>
      <c r="BB127" s="28">
        <v>70</v>
      </c>
      <c r="BC127" s="20">
        <v>6.8480000495910645</v>
      </c>
      <c r="BD127" s="28">
        <v>70</v>
      </c>
      <c r="BE127" s="20">
        <v>6.9140000343322754</v>
      </c>
      <c r="BF127" s="28"/>
      <c r="BG127" s="20"/>
      <c r="BH127" s="28"/>
      <c r="BJ127" s="28">
        <v>59</v>
      </c>
      <c r="BK127" s="20">
        <v>6.7090001106262207</v>
      </c>
      <c r="BL127" s="28"/>
      <c r="BM127" s="20"/>
      <c r="BN127" s="28"/>
      <c r="BO127" s="20"/>
      <c r="BP127" s="28"/>
      <c r="BQ127" s="20"/>
      <c r="BR127" s="28"/>
    </row>
    <row r="128" spans="1:70" x14ac:dyDescent="0.2">
      <c r="A128" s="67">
        <f t="shared" si="1"/>
        <v>124</v>
      </c>
      <c r="B128" s="28">
        <v>69</v>
      </c>
      <c r="C128" s="20">
        <v>5.1810002326965332</v>
      </c>
      <c r="D128" s="28">
        <v>69</v>
      </c>
      <c r="E128" s="20">
        <v>4.7069997787475586</v>
      </c>
      <c r="F128" s="28">
        <v>69</v>
      </c>
      <c r="G128" s="20">
        <v>5.0260000228881836</v>
      </c>
      <c r="H128" s="28"/>
      <c r="I128" s="20"/>
      <c r="J128" s="28"/>
      <c r="L128" s="28">
        <v>69</v>
      </c>
      <c r="M128" s="20">
        <v>6.0339999198913574</v>
      </c>
      <c r="N128" s="28">
        <v>69</v>
      </c>
      <c r="O128" s="20">
        <v>5.7839999198913574</v>
      </c>
      <c r="P128" s="28">
        <v>69</v>
      </c>
      <c r="Q128" s="20">
        <v>5.9759998321533203</v>
      </c>
      <c r="R128" s="28"/>
      <c r="S128" s="20"/>
      <c r="T128" s="28"/>
      <c r="V128" s="28">
        <v>69</v>
      </c>
      <c r="W128" s="20">
        <v>6.4330000877380371</v>
      </c>
      <c r="X128" s="28">
        <v>69</v>
      </c>
      <c r="Y128" s="20">
        <v>6.2810001373291016</v>
      </c>
      <c r="Z128" s="28">
        <v>69</v>
      </c>
      <c r="AA128" s="20">
        <v>6.3540000915527344</v>
      </c>
      <c r="AB128" s="28"/>
      <c r="AC128" s="20"/>
      <c r="AD128" s="28"/>
      <c r="AF128" s="28">
        <v>69</v>
      </c>
      <c r="AG128" s="20">
        <v>6.6420001983642578</v>
      </c>
      <c r="AH128" s="28">
        <v>69</v>
      </c>
      <c r="AI128" s="20">
        <v>6.5029997825622559</v>
      </c>
      <c r="AJ128" s="28">
        <v>69</v>
      </c>
      <c r="AK128" s="20">
        <v>6.5619997978210449</v>
      </c>
      <c r="AL128" s="28"/>
      <c r="AM128" s="20"/>
      <c r="AN128" s="28"/>
      <c r="AP128" s="28">
        <v>69</v>
      </c>
      <c r="AQ128" s="20">
        <v>6.869999885559082</v>
      </c>
      <c r="AR128" s="28">
        <v>69</v>
      </c>
      <c r="AS128" s="20">
        <v>6.7239999771118164</v>
      </c>
      <c r="AT128" s="28">
        <v>69</v>
      </c>
      <c r="AU128" s="20">
        <v>6.7779998779296875</v>
      </c>
      <c r="AV128" s="28"/>
      <c r="AW128" s="20"/>
      <c r="AX128" s="28"/>
      <c r="AZ128" s="28">
        <v>69</v>
      </c>
      <c r="BA128" s="20">
        <v>6.9670000076293945</v>
      </c>
      <c r="BB128" s="28">
        <v>69</v>
      </c>
      <c r="BC128" s="20">
        <v>6.820000171661377</v>
      </c>
      <c r="BD128" s="28">
        <v>69</v>
      </c>
      <c r="BE128" s="20">
        <v>6.8850002288818359</v>
      </c>
      <c r="BF128" s="28"/>
      <c r="BG128" s="20"/>
      <c r="BH128" s="28"/>
      <c r="BJ128" s="28">
        <v>58</v>
      </c>
      <c r="BK128" s="20">
        <v>6.6760001182556152</v>
      </c>
      <c r="BL128" s="28"/>
      <c r="BM128" s="20"/>
      <c r="BN128" s="28"/>
      <c r="BO128" s="20"/>
      <c r="BP128" s="28"/>
      <c r="BQ128" s="20"/>
      <c r="BR128" s="28"/>
    </row>
    <row r="129" spans="1:70" x14ac:dyDescent="0.2">
      <c r="A129" s="67">
        <f t="shared" si="1"/>
        <v>125</v>
      </c>
      <c r="B129" s="28">
        <v>68</v>
      </c>
      <c r="C129" s="20">
        <v>5.1539998054504395</v>
      </c>
      <c r="D129" s="28">
        <v>68</v>
      </c>
      <c r="E129" s="20">
        <v>4.6479997634887695</v>
      </c>
      <c r="F129" s="28">
        <v>68</v>
      </c>
      <c r="G129" s="20">
        <v>4.9819998741149902</v>
      </c>
      <c r="H129" s="28"/>
      <c r="I129" s="20"/>
      <c r="J129" s="28"/>
      <c r="L129" s="28">
        <v>68</v>
      </c>
      <c r="M129" s="20">
        <v>6.0159997940063477</v>
      </c>
      <c r="N129" s="28">
        <v>68</v>
      </c>
      <c r="O129" s="20">
        <v>5.7309999465942383</v>
      </c>
      <c r="P129" s="28">
        <v>68</v>
      </c>
      <c r="Q129" s="20">
        <v>5.9419999122619629</v>
      </c>
      <c r="R129" s="28"/>
      <c r="S129" s="20"/>
      <c r="T129" s="28"/>
      <c r="V129" s="28">
        <v>68</v>
      </c>
      <c r="W129" s="20">
        <v>6.4149999618530273</v>
      </c>
      <c r="X129" s="28">
        <v>68</v>
      </c>
      <c r="Y129" s="20">
        <v>6.2480001449584961</v>
      </c>
      <c r="Z129" s="28">
        <v>68</v>
      </c>
      <c r="AA129" s="20">
        <v>6.3260002136230469</v>
      </c>
      <c r="AB129" s="28"/>
      <c r="AC129" s="20"/>
      <c r="AD129" s="28"/>
      <c r="AF129" s="28">
        <v>68</v>
      </c>
      <c r="AG129" s="20">
        <v>6.6220002174377441</v>
      </c>
      <c r="AH129" s="28">
        <v>68</v>
      </c>
      <c r="AI129" s="20">
        <v>6.4739999771118164</v>
      </c>
      <c r="AJ129" s="28">
        <v>68</v>
      </c>
      <c r="AK129" s="20">
        <v>6.5359997749328613</v>
      </c>
      <c r="AL129" s="28"/>
      <c r="AM129" s="20"/>
      <c r="AN129" s="28"/>
      <c r="AP129" s="28">
        <v>68</v>
      </c>
      <c r="AQ129" s="20">
        <v>6.8489999771118164</v>
      </c>
      <c r="AR129" s="28">
        <v>68</v>
      </c>
      <c r="AS129" s="20">
        <v>6.6960000991821289</v>
      </c>
      <c r="AT129" s="28">
        <v>68</v>
      </c>
      <c r="AU129" s="20">
        <v>6.750999927520752</v>
      </c>
      <c r="AV129" s="28"/>
      <c r="AW129" s="20"/>
      <c r="AX129" s="28"/>
      <c r="AZ129" s="28">
        <v>68</v>
      </c>
      <c r="BA129" s="20">
        <v>6.9429998397827148</v>
      </c>
      <c r="BB129" s="28">
        <v>68</v>
      </c>
      <c r="BC129" s="20">
        <v>6.7909998893737793</v>
      </c>
      <c r="BD129" s="28">
        <v>68</v>
      </c>
      <c r="BE129" s="20">
        <v>6.8550000190734863</v>
      </c>
      <c r="BF129" s="28"/>
      <c r="BG129" s="20"/>
      <c r="BH129" s="28"/>
      <c r="BJ129" s="28">
        <v>57</v>
      </c>
      <c r="BK129" s="20">
        <v>6.6430001258850098</v>
      </c>
      <c r="BL129" s="28"/>
      <c r="BM129" s="20"/>
      <c r="BN129" s="28"/>
      <c r="BO129" s="20"/>
      <c r="BP129" s="28"/>
      <c r="BQ129" s="20"/>
      <c r="BR129" s="28"/>
    </row>
    <row r="130" spans="1:70" x14ac:dyDescent="0.2">
      <c r="A130" s="67">
        <f t="shared" si="1"/>
        <v>126</v>
      </c>
      <c r="B130" s="28">
        <v>67</v>
      </c>
      <c r="C130" s="20">
        <v>5.125</v>
      </c>
      <c r="D130" s="28">
        <v>67</v>
      </c>
      <c r="E130" s="20">
        <v>4.5850000381469727</v>
      </c>
      <c r="F130" s="28">
        <v>67</v>
      </c>
      <c r="G130" s="20">
        <v>4.9369997978210449</v>
      </c>
      <c r="H130" s="28"/>
      <c r="I130" s="20"/>
      <c r="J130" s="28"/>
      <c r="L130" s="28">
        <v>67</v>
      </c>
      <c r="M130" s="20">
        <v>5.9970002174377441</v>
      </c>
      <c r="N130" s="28">
        <v>67</v>
      </c>
      <c r="O130" s="20">
        <v>5.6729998588562012</v>
      </c>
      <c r="P130" s="28">
        <v>67</v>
      </c>
      <c r="Q130" s="20">
        <v>5.9060001373291016</v>
      </c>
      <c r="R130" s="28"/>
      <c r="S130" s="20"/>
      <c r="T130" s="28"/>
      <c r="V130" s="28">
        <v>67</v>
      </c>
      <c r="W130" s="20">
        <v>6.3949999809265137</v>
      </c>
      <c r="X130" s="28">
        <v>67</v>
      </c>
      <c r="Y130" s="20">
        <v>6.2140002250671387</v>
      </c>
      <c r="Z130" s="28">
        <v>67</v>
      </c>
      <c r="AA130" s="20">
        <v>6.2979998588562012</v>
      </c>
      <c r="AB130" s="28"/>
      <c r="AC130" s="20"/>
      <c r="AD130" s="28"/>
      <c r="AF130" s="28">
        <v>67</v>
      </c>
      <c r="AG130" s="20">
        <v>6.6020002365112305</v>
      </c>
      <c r="AH130" s="28">
        <v>67</v>
      </c>
      <c r="AI130" s="20">
        <v>6.4439997673034668</v>
      </c>
      <c r="AJ130" s="28">
        <v>67</v>
      </c>
      <c r="AK130" s="20">
        <v>6.5089998245239258</v>
      </c>
      <c r="AL130" s="28"/>
      <c r="AM130" s="20"/>
      <c r="AN130" s="28"/>
      <c r="AP130" s="28">
        <v>67</v>
      </c>
      <c r="AQ130" s="20">
        <v>6.8260002136230469</v>
      </c>
      <c r="AR130" s="28">
        <v>67</v>
      </c>
      <c r="AS130" s="20">
        <v>6.6669998168945313</v>
      </c>
      <c r="AT130" s="28">
        <v>67</v>
      </c>
      <c r="AU130" s="20">
        <v>6.7230000495910645</v>
      </c>
      <c r="AV130" s="28"/>
      <c r="AW130" s="20"/>
      <c r="AX130" s="28"/>
      <c r="AZ130" s="28">
        <v>67</v>
      </c>
      <c r="BA130" s="20">
        <v>6.9180002212524414</v>
      </c>
      <c r="BB130" s="28">
        <v>67</v>
      </c>
      <c r="BC130" s="20">
        <v>6.7610001564025879</v>
      </c>
      <c r="BD130" s="28">
        <v>67</v>
      </c>
      <c r="BE130" s="20">
        <v>6.8249998092651367</v>
      </c>
      <c r="BF130" s="28"/>
      <c r="BG130" s="20"/>
      <c r="BH130" s="28"/>
      <c r="BJ130" s="28">
        <v>56</v>
      </c>
      <c r="BK130" s="20">
        <v>6.6090002059936523</v>
      </c>
      <c r="BL130" s="28"/>
      <c r="BM130" s="20"/>
      <c r="BN130" s="28"/>
      <c r="BO130" s="20"/>
      <c r="BP130" s="28"/>
      <c r="BQ130" s="20"/>
      <c r="BR130" s="28"/>
    </row>
    <row r="131" spans="1:70" x14ac:dyDescent="0.2">
      <c r="A131" s="67">
        <f t="shared" si="1"/>
        <v>127</v>
      </c>
      <c r="B131" s="28">
        <v>66</v>
      </c>
      <c r="C131" s="20">
        <v>5.0949997901916504</v>
      </c>
      <c r="D131" s="28">
        <v>66</v>
      </c>
      <c r="E131" s="20">
        <v>4.5190000534057617</v>
      </c>
      <c r="F131" s="28">
        <v>66</v>
      </c>
      <c r="G131" s="20">
        <v>4.8909997940063477</v>
      </c>
      <c r="H131" s="28"/>
      <c r="I131" s="20"/>
      <c r="J131" s="28"/>
      <c r="L131" s="28">
        <v>66</v>
      </c>
      <c r="M131" s="20">
        <v>5.9759998321533203</v>
      </c>
      <c r="N131" s="28">
        <v>66</v>
      </c>
      <c r="O131" s="20">
        <v>5.6090002059936523</v>
      </c>
      <c r="P131" s="28">
        <v>66</v>
      </c>
      <c r="Q131" s="20">
        <v>5.8670001029968262</v>
      </c>
      <c r="R131" s="28"/>
      <c r="S131" s="20"/>
      <c r="T131" s="28"/>
      <c r="V131" s="28">
        <v>66</v>
      </c>
      <c r="W131" s="20">
        <v>6.375</v>
      </c>
      <c r="X131" s="28">
        <v>66</v>
      </c>
      <c r="Y131" s="20">
        <v>6.1770000457763672</v>
      </c>
      <c r="Z131" s="28">
        <v>66</v>
      </c>
      <c r="AA131" s="20">
        <v>6.2670001983642578</v>
      </c>
      <c r="AB131" s="28"/>
      <c r="AC131" s="20"/>
      <c r="AD131" s="28"/>
      <c r="AF131" s="28">
        <v>66</v>
      </c>
      <c r="AG131" s="20">
        <v>6.5799999237060547</v>
      </c>
      <c r="AH131" s="28">
        <v>66</v>
      </c>
      <c r="AI131" s="20">
        <v>6.4130001068115234</v>
      </c>
      <c r="AJ131" s="28">
        <v>66</v>
      </c>
      <c r="AK131" s="20">
        <v>6.4809999465942383</v>
      </c>
      <c r="AL131" s="28"/>
      <c r="AM131" s="20"/>
      <c r="AN131" s="28"/>
      <c r="AP131" s="28">
        <v>66</v>
      </c>
      <c r="AQ131" s="20">
        <v>6.8039999008178711</v>
      </c>
      <c r="AR131" s="28">
        <v>66</v>
      </c>
      <c r="AS131" s="20">
        <v>6.6370000839233398</v>
      </c>
      <c r="AT131" s="28">
        <v>66</v>
      </c>
      <c r="AU131" s="20">
        <v>6.6939997673034668</v>
      </c>
      <c r="AV131" s="28"/>
      <c r="AW131" s="20"/>
      <c r="AX131" s="28"/>
      <c r="AZ131" s="28">
        <v>66</v>
      </c>
      <c r="BA131" s="20">
        <v>6.8930001258850098</v>
      </c>
      <c r="BB131" s="28">
        <v>66</v>
      </c>
      <c r="BC131" s="20">
        <v>6.7300000190734863</v>
      </c>
      <c r="BD131" s="28">
        <v>66</v>
      </c>
      <c r="BE131" s="20">
        <v>6.7940001487731934</v>
      </c>
      <c r="BF131" s="28"/>
      <c r="BG131" s="20"/>
      <c r="BH131" s="28"/>
      <c r="BJ131" s="28">
        <v>55</v>
      </c>
      <c r="BK131" s="20">
        <v>6.5729999542236328</v>
      </c>
      <c r="BL131" s="28"/>
      <c r="BM131" s="20"/>
      <c r="BN131" s="28"/>
      <c r="BO131" s="20"/>
      <c r="BP131" s="28"/>
      <c r="BQ131" s="20"/>
      <c r="BR131" s="28"/>
    </row>
    <row r="132" spans="1:70" x14ac:dyDescent="0.2">
      <c r="A132" s="67">
        <f t="shared" si="1"/>
        <v>128</v>
      </c>
      <c r="B132" s="28">
        <v>65</v>
      </c>
      <c r="C132" s="20">
        <v>5.064000129699707</v>
      </c>
      <c r="D132" s="28">
        <v>65</v>
      </c>
      <c r="E132" s="20">
        <v>4.4499998092651367</v>
      </c>
      <c r="F132" s="28">
        <v>65</v>
      </c>
      <c r="G132" s="20">
        <v>4.8439998626708984</v>
      </c>
      <c r="H132" s="28"/>
      <c r="I132" s="20"/>
      <c r="J132" s="28"/>
      <c r="L132" s="28">
        <v>65</v>
      </c>
      <c r="M132" s="20">
        <v>5.9539999961853027</v>
      </c>
      <c r="N132" s="28">
        <v>65</v>
      </c>
      <c r="O132" s="20">
        <v>5.5399999618530273</v>
      </c>
      <c r="P132" s="28">
        <v>65</v>
      </c>
      <c r="Q132" s="20">
        <v>5.8249998092651367</v>
      </c>
      <c r="R132" s="28"/>
      <c r="S132" s="20"/>
      <c r="T132" s="28"/>
      <c r="V132" s="28">
        <v>65</v>
      </c>
      <c r="W132" s="20">
        <v>6.3530001640319824</v>
      </c>
      <c r="X132" s="28">
        <v>65</v>
      </c>
      <c r="Y132" s="20">
        <v>6.1380000114440918</v>
      </c>
      <c r="Z132" s="28">
        <v>65</v>
      </c>
      <c r="AA132" s="20">
        <v>6.2360000610351563</v>
      </c>
      <c r="AB132" s="28"/>
      <c r="AC132" s="20"/>
      <c r="AD132" s="28"/>
      <c r="AF132" s="28">
        <v>65</v>
      </c>
      <c r="AG132" s="20">
        <v>6.5580000877380371</v>
      </c>
      <c r="AH132" s="28">
        <v>65</v>
      </c>
      <c r="AI132" s="20">
        <v>6.380000114440918</v>
      </c>
      <c r="AJ132" s="28">
        <v>65</v>
      </c>
      <c r="AK132" s="20">
        <v>6.4520001411437988</v>
      </c>
      <c r="AL132" s="28"/>
      <c r="AM132" s="20"/>
      <c r="AN132" s="28"/>
      <c r="AP132" s="28">
        <v>65</v>
      </c>
      <c r="AQ132" s="20">
        <v>6.7810001373291016</v>
      </c>
      <c r="AR132" s="28">
        <v>65</v>
      </c>
      <c r="AS132" s="20">
        <v>6.6059999465942383</v>
      </c>
      <c r="AT132" s="28">
        <v>65</v>
      </c>
      <c r="AU132" s="20">
        <v>6.6649999618530273</v>
      </c>
      <c r="AV132" s="28"/>
      <c r="AW132" s="20"/>
      <c r="AX132" s="28"/>
      <c r="AZ132" s="28">
        <v>65</v>
      </c>
      <c r="BA132" s="20">
        <v>6.8670001029968262</v>
      </c>
      <c r="BB132" s="28">
        <v>65</v>
      </c>
      <c r="BC132" s="20">
        <v>6.6970000267028809</v>
      </c>
      <c r="BD132" s="28">
        <v>65</v>
      </c>
      <c r="BE132" s="20">
        <v>6.7620000839233398</v>
      </c>
      <c r="BF132" s="28"/>
      <c r="BG132" s="20"/>
      <c r="BH132" s="28"/>
      <c r="BJ132" s="28">
        <v>54</v>
      </c>
      <c r="BK132" s="20">
        <v>6.5370001792907715</v>
      </c>
      <c r="BL132" s="28"/>
      <c r="BM132" s="20"/>
      <c r="BN132" s="28"/>
      <c r="BO132" s="20"/>
      <c r="BP132" s="28"/>
      <c r="BQ132" s="20"/>
      <c r="BR132" s="28"/>
    </row>
    <row r="133" spans="1:70" x14ac:dyDescent="0.2">
      <c r="A133" s="67">
        <f t="shared" si="1"/>
        <v>129</v>
      </c>
      <c r="B133" s="28">
        <v>64</v>
      </c>
      <c r="C133" s="20">
        <v>5.0310001373291016</v>
      </c>
      <c r="D133" s="28">
        <v>64</v>
      </c>
      <c r="E133" s="20">
        <v>4.3769998550415039</v>
      </c>
      <c r="F133" s="28">
        <v>64</v>
      </c>
      <c r="G133" s="20">
        <v>4.7960000038146973</v>
      </c>
      <c r="H133" s="28"/>
      <c r="I133" s="20"/>
      <c r="J133" s="28"/>
      <c r="L133" s="28">
        <v>64</v>
      </c>
      <c r="M133" s="20">
        <v>5.929999828338623</v>
      </c>
      <c r="N133" s="28">
        <v>64</v>
      </c>
      <c r="O133" s="20">
        <v>5.4640002250671387</v>
      </c>
      <c r="P133" s="28">
        <v>64</v>
      </c>
      <c r="Q133" s="20">
        <v>5.7800002098083496</v>
      </c>
      <c r="R133" s="28"/>
      <c r="S133" s="20"/>
      <c r="T133" s="28"/>
      <c r="V133" s="28">
        <v>64</v>
      </c>
      <c r="W133" s="20">
        <v>6.3299999237060547</v>
      </c>
      <c r="X133" s="28">
        <v>64</v>
      </c>
      <c r="Y133" s="20">
        <v>6.0960001945495605</v>
      </c>
      <c r="Z133" s="28">
        <v>64</v>
      </c>
      <c r="AA133" s="20">
        <v>6.2030000686645508</v>
      </c>
      <c r="AB133" s="28"/>
      <c r="AC133" s="20"/>
      <c r="AD133" s="28"/>
      <c r="AF133" s="28">
        <v>64</v>
      </c>
      <c r="AG133" s="20">
        <v>6.5349998474121094</v>
      </c>
      <c r="AH133" s="28">
        <v>64</v>
      </c>
      <c r="AI133" s="20">
        <v>6.3449997901916504</v>
      </c>
      <c r="AJ133" s="28">
        <v>64</v>
      </c>
      <c r="AK133" s="20">
        <v>6.4219999313354492</v>
      </c>
      <c r="AL133" s="28"/>
      <c r="AM133" s="20"/>
      <c r="AN133" s="28"/>
      <c r="AP133" s="28">
        <v>64</v>
      </c>
      <c r="AQ133" s="20">
        <v>6.7569999694824219</v>
      </c>
      <c r="AR133" s="28">
        <v>64</v>
      </c>
      <c r="AS133" s="20">
        <v>6.5729999542236328</v>
      </c>
      <c r="AT133" s="28">
        <v>64</v>
      </c>
      <c r="AU133" s="20">
        <v>6.6339998245239258</v>
      </c>
      <c r="AV133" s="28"/>
      <c r="AW133" s="20"/>
      <c r="AX133" s="28"/>
      <c r="AZ133" s="28">
        <v>64</v>
      </c>
      <c r="BA133" s="20">
        <v>6.8410000801086426</v>
      </c>
      <c r="BB133" s="28">
        <v>64</v>
      </c>
      <c r="BC133" s="20">
        <v>6.6640000343322754</v>
      </c>
      <c r="BD133" s="28">
        <v>64</v>
      </c>
      <c r="BE133" s="20">
        <v>6.7290000915527344</v>
      </c>
      <c r="BF133" s="28"/>
      <c r="BG133" s="20"/>
      <c r="BH133" s="28"/>
      <c r="BJ133" s="28">
        <v>53</v>
      </c>
      <c r="BK133" s="20">
        <v>6.499000072479248</v>
      </c>
      <c r="BL133" s="28"/>
      <c r="BM133" s="20"/>
      <c r="BN133" s="28"/>
      <c r="BO133" s="20"/>
      <c r="BP133" s="28"/>
      <c r="BQ133" s="20"/>
      <c r="BR133" s="28"/>
    </row>
    <row r="134" spans="1:70" x14ac:dyDescent="0.2">
      <c r="A134" s="67">
        <f t="shared" si="1"/>
        <v>130</v>
      </c>
      <c r="B134" s="28">
        <v>63</v>
      </c>
      <c r="C134" s="20">
        <v>4.9970002174377441</v>
      </c>
      <c r="D134" s="28">
        <v>63</v>
      </c>
      <c r="E134" s="20">
        <v>4.3010001182556152</v>
      </c>
      <c r="F134" s="28">
        <v>63</v>
      </c>
      <c r="G134" s="20">
        <v>4.745999813079834</v>
      </c>
      <c r="H134" s="28"/>
      <c r="I134" s="20"/>
      <c r="J134" s="28"/>
      <c r="L134" s="28">
        <v>63</v>
      </c>
      <c r="M134" s="20">
        <v>5.9039998054504395</v>
      </c>
      <c r="N134" s="28">
        <v>63</v>
      </c>
      <c r="O134" s="20">
        <v>5.3839998245239258</v>
      </c>
      <c r="P134" s="28">
        <v>63</v>
      </c>
      <c r="Q134" s="20">
        <v>5.7319998741149902</v>
      </c>
      <c r="R134" s="28"/>
      <c r="S134" s="20"/>
      <c r="T134" s="28"/>
      <c r="V134" s="28">
        <v>63</v>
      </c>
      <c r="W134" s="20">
        <v>6.3060002326965332</v>
      </c>
      <c r="X134" s="28">
        <v>63</v>
      </c>
      <c r="Y134" s="20">
        <v>6.0510001182556152</v>
      </c>
      <c r="Z134" s="28">
        <v>63</v>
      </c>
      <c r="AA134" s="20">
        <v>6.1680002212524414</v>
      </c>
      <c r="AB134" s="28"/>
      <c r="AC134" s="20"/>
      <c r="AD134" s="28"/>
      <c r="AF134" s="28">
        <v>63</v>
      </c>
      <c r="AG134" s="20">
        <v>6.5120000839233398</v>
      </c>
      <c r="AH134" s="28">
        <v>63</v>
      </c>
      <c r="AI134" s="20">
        <v>6.3080000877380371</v>
      </c>
      <c r="AJ134" s="28">
        <v>63</v>
      </c>
      <c r="AK134" s="20">
        <v>6.3899998664855957</v>
      </c>
      <c r="AL134" s="28"/>
      <c r="AM134" s="20"/>
      <c r="AN134" s="28"/>
      <c r="AP134" s="28">
        <v>63</v>
      </c>
      <c r="AQ134" s="20">
        <v>6.7329998016357422</v>
      </c>
      <c r="AR134" s="28">
        <v>63</v>
      </c>
      <c r="AS134" s="20">
        <v>6.5399999618530273</v>
      </c>
      <c r="AT134" s="28">
        <v>63</v>
      </c>
      <c r="AU134" s="20">
        <v>6.6030001640319824</v>
      </c>
      <c r="AV134" s="28"/>
      <c r="AW134" s="20"/>
      <c r="AX134" s="28"/>
      <c r="AZ134" s="28">
        <v>63</v>
      </c>
      <c r="BA134" s="20">
        <v>6.815000057220459</v>
      </c>
      <c r="BB134" s="28">
        <v>63</v>
      </c>
      <c r="BC134" s="20">
        <v>6.6279997825622559</v>
      </c>
      <c r="BD134" s="28">
        <v>63</v>
      </c>
      <c r="BE134" s="20">
        <v>6.695000171661377</v>
      </c>
      <c r="BF134" s="28"/>
      <c r="BG134" s="20"/>
      <c r="BH134" s="28"/>
      <c r="BJ134" s="28">
        <v>52</v>
      </c>
      <c r="BK134" s="20">
        <v>6.4590001106262207</v>
      </c>
      <c r="BL134" s="28"/>
      <c r="BM134" s="20"/>
      <c r="BN134" s="28"/>
      <c r="BO134" s="20"/>
      <c r="BP134" s="28"/>
      <c r="BQ134" s="20"/>
      <c r="BR134" s="28"/>
    </row>
    <row r="135" spans="1:70" x14ac:dyDescent="0.2">
      <c r="A135" s="67">
        <f t="shared" ref="A135:A165" si="2">A134+1</f>
        <v>131</v>
      </c>
      <c r="B135" s="28">
        <v>62</v>
      </c>
      <c r="C135" s="20">
        <v>4.9619998931884766</v>
      </c>
      <c r="D135" s="28">
        <v>62</v>
      </c>
      <c r="E135" s="20">
        <v>4.2220001220703125</v>
      </c>
      <c r="F135" s="28">
        <v>62</v>
      </c>
      <c r="G135" s="20">
        <v>4.6939997673034668</v>
      </c>
      <c r="H135" s="28"/>
      <c r="I135" s="20"/>
      <c r="J135" s="28"/>
      <c r="L135" s="28">
        <v>62</v>
      </c>
      <c r="M135" s="20">
        <v>5.875999927520752</v>
      </c>
      <c r="N135" s="28">
        <v>62</v>
      </c>
      <c r="O135" s="20">
        <v>5.2979998588562012</v>
      </c>
      <c r="P135" s="28">
        <v>62</v>
      </c>
      <c r="Q135" s="20">
        <v>5.679999828338623</v>
      </c>
      <c r="R135" s="28"/>
      <c r="S135" s="20"/>
      <c r="T135" s="28"/>
      <c r="V135" s="28">
        <v>62</v>
      </c>
      <c r="W135" s="20">
        <v>6.2800002098083496</v>
      </c>
      <c r="X135" s="28">
        <v>62</v>
      </c>
      <c r="Y135" s="20">
        <v>6.000999927520752</v>
      </c>
      <c r="Z135" s="28">
        <v>62</v>
      </c>
      <c r="AA135" s="20">
        <v>6.1319999694824219</v>
      </c>
      <c r="AB135" s="28"/>
      <c r="AC135" s="20"/>
      <c r="AD135" s="28"/>
      <c r="AF135" s="28">
        <v>62</v>
      </c>
      <c r="AG135" s="20">
        <v>6.4869999885559082</v>
      </c>
      <c r="AH135" s="28">
        <v>62</v>
      </c>
      <c r="AI135" s="20">
        <v>6.2690000534057617</v>
      </c>
      <c r="AJ135" s="28">
        <v>62</v>
      </c>
      <c r="AK135" s="20">
        <v>6.3569998741149902</v>
      </c>
      <c r="AL135" s="28"/>
      <c r="AM135" s="20"/>
      <c r="AN135" s="28"/>
      <c r="AP135" s="28">
        <v>62</v>
      </c>
      <c r="AQ135" s="20">
        <v>6.7080001831054687</v>
      </c>
      <c r="AR135" s="28">
        <v>62</v>
      </c>
      <c r="AS135" s="20">
        <v>6.505000114440918</v>
      </c>
      <c r="AT135" s="28">
        <v>62</v>
      </c>
      <c r="AU135" s="20">
        <v>6.5710000991821289</v>
      </c>
      <c r="AV135" s="28"/>
      <c r="AW135" s="20"/>
      <c r="AX135" s="28"/>
      <c r="AZ135" s="28">
        <v>62</v>
      </c>
      <c r="BA135" s="20">
        <v>6.7880001068115234</v>
      </c>
      <c r="BB135" s="28">
        <v>62</v>
      </c>
      <c r="BC135" s="20">
        <v>6.5920000076293945</v>
      </c>
      <c r="BD135" s="28">
        <v>62</v>
      </c>
      <c r="BE135" s="20">
        <v>6.6609997749328613</v>
      </c>
      <c r="BF135" s="28"/>
      <c r="BG135" s="20"/>
      <c r="BH135" s="28"/>
      <c r="BJ135" s="28">
        <v>51</v>
      </c>
      <c r="BK135" s="20">
        <v>6.4180002212524414</v>
      </c>
      <c r="BL135" s="28"/>
      <c r="BM135" s="20"/>
      <c r="BN135" s="28"/>
      <c r="BO135" s="20"/>
      <c r="BP135" s="28"/>
      <c r="BQ135" s="20"/>
      <c r="BR135" s="28"/>
    </row>
    <row r="136" spans="1:70" x14ac:dyDescent="0.2">
      <c r="A136" s="67">
        <f t="shared" si="2"/>
        <v>132</v>
      </c>
      <c r="B136" s="28">
        <v>61</v>
      </c>
      <c r="C136" s="20">
        <v>4.9250001907348633</v>
      </c>
      <c r="D136" s="28">
        <v>61</v>
      </c>
      <c r="E136" s="20">
        <v>4.1409997940063477</v>
      </c>
      <c r="F136" s="28">
        <v>61</v>
      </c>
      <c r="G136" s="20">
        <v>4.6399998664855957</v>
      </c>
      <c r="H136" s="28"/>
      <c r="I136" s="20"/>
      <c r="J136" s="28"/>
      <c r="L136" s="28">
        <v>61</v>
      </c>
      <c r="M136" s="20">
        <v>5.8449997901916504</v>
      </c>
      <c r="N136" s="28">
        <v>61</v>
      </c>
      <c r="O136" s="20">
        <v>5.2080001831054687</v>
      </c>
      <c r="P136" s="28">
        <v>61</v>
      </c>
      <c r="Q136" s="20">
        <v>5.6230001449584961</v>
      </c>
      <c r="R136" s="28"/>
      <c r="S136" s="20"/>
      <c r="T136" s="28"/>
      <c r="V136" s="28">
        <v>61</v>
      </c>
      <c r="W136" s="20">
        <v>6.254000186920166</v>
      </c>
      <c r="X136" s="28">
        <v>61</v>
      </c>
      <c r="Y136" s="20">
        <v>5.9460000991821289</v>
      </c>
      <c r="Z136" s="28">
        <v>61</v>
      </c>
      <c r="AA136" s="20">
        <v>6.0929999351501465</v>
      </c>
      <c r="AB136" s="28"/>
      <c r="AC136" s="20"/>
      <c r="AD136" s="28"/>
      <c r="AF136" s="28">
        <v>61</v>
      </c>
      <c r="AG136" s="20">
        <v>6.4619998931884766</v>
      </c>
      <c r="AH136" s="28">
        <v>61</v>
      </c>
      <c r="AI136" s="20">
        <v>6.2270002365112305</v>
      </c>
      <c r="AJ136" s="28">
        <v>61</v>
      </c>
      <c r="AK136" s="20">
        <v>6.3229999542236328</v>
      </c>
      <c r="AL136" s="28"/>
      <c r="AM136" s="20"/>
      <c r="AN136" s="28"/>
      <c r="AP136" s="28">
        <v>61</v>
      </c>
      <c r="AQ136" s="20">
        <v>6.6820001602172852</v>
      </c>
      <c r="AR136" s="28">
        <v>61</v>
      </c>
      <c r="AS136" s="20">
        <v>6.4679999351501465</v>
      </c>
      <c r="AT136" s="28">
        <v>61</v>
      </c>
      <c r="AU136" s="20">
        <v>6.5380001068115234</v>
      </c>
      <c r="AV136" s="28"/>
      <c r="AW136" s="20"/>
      <c r="AX136" s="28"/>
      <c r="AZ136" s="28">
        <v>61</v>
      </c>
      <c r="BA136" s="20">
        <v>6.7610001564025879</v>
      </c>
      <c r="BB136" s="28">
        <v>61</v>
      </c>
      <c r="BC136" s="20">
        <v>6.5529999732971191</v>
      </c>
      <c r="BD136" s="28">
        <v>61</v>
      </c>
      <c r="BE136" s="20">
        <v>6.625</v>
      </c>
      <c r="BF136" s="28"/>
      <c r="BG136" s="20"/>
      <c r="BH136" s="28"/>
      <c r="BJ136" s="28">
        <v>50</v>
      </c>
      <c r="BK136" s="20">
        <v>6.375</v>
      </c>
      <c r="BL136" s="28"/>
      <c r="BM136" s="20"/>
      <c r="BN136" s="28"/>
      <c r="BO136" s="20"/>
      <c r="BP136" s="28"/>
      <c r="BQ136" s="20"/>
      <c r="BR136" s="28"/>
    </row>
    <row r="137" spans="1:70" x14ac:dyDescent="0.2">
      <c r="A137" s="67">
        <f t="shared" si="2"/>
        <v>133</v>
      </c>
      <c r="B137" s="28">
        <v>60</v>
      </c>
      <c r="C137" s="20">
        <v>4.8870000839233398</v>
      </c>
      <c r="D137" s="28">
        <v>60</v>
      </c>
      <c r="E137" s="20">
        <v>4.0580000877380371</v>
      </c>
      <c r="F137" s="28">
        <v>60</v>
      </c>
      <c r="G137" s="20">
        <v>4.5830001831054687</v>
      </c>
      <c r="H137" s="28"/>
      <c r="I137" s="20"/>
      <c r="J137" s="28"/>
      <c r="L137" s="28">
        <v>60</v>
      </c>
      <c r="M137" s="20">
        <v>5.8119997978210449</v>
      </c>
      <c r="N137" s="28">
        <v>60</v>
      </c>
      <c r="O137" s="20">
        <v>5.1149997711181641</v>
      </c>
      <c r="P137" s="28">
        <v>60</v>
      </c>
      <c r="Q137" s="20">
        <v>5.5619997978210449</v>
      </c>
      <c r="R137" s="28"/>
      <c r="S137" s="20"/>
      <c r="T137" s="28"/>
      <c r="V137" s="28">
        <v>60</v>
      </c>
      <c r="W137" s="20">
        <v>6.2259998321533203</v>
      </c>
      <c r="X137" s="28">
        <v>60</v>
      </c>
      <c r="Y137" s="20">
        <v>5.8839998245239258</v>
      </c>
      <c r="Z137" s="28">
        <v>60</v>
      </c>
      <c r="AA137" s="20">
        <v>6.0529999732971191</v>
      </c>
      <c r="AB137" s="28"/>
      <c r="AC137" s="20"/>
      <c r="AD137" s="28"/>
      <c r="AF137" s="28">
        <v>60</v>
      </c>
      <c r="AG137" s="20">
        <v>6.435999870300293</v>
      </c>
      <c r="AH137" s="28">
        <v>60</v>
      </c>
      <c r="AI137" s="20">
        <v>6.1820001602172852</v>
      </c>
      <c r="AJ137" s="28">
        <v>60</v>
      </c>
      <c r="AK137" s="20">
        <v>6.2870001792907715</v>
      </c>
      <c r="AL137" s="28"/>
      <c r="AM137" s="20"/>
      <c r="AN137" s="28"/>
      <c r="AP137" s="28">
        <v>60</v>
      </c>
      <c r="AQ137" s="20">
        <v>6.6560001373291016</v>
      </c>
      <c r="AR137" s="28">
        <v>60</v>
      </c>
      <c r="AS137" s="20">
        <v>6.4289999008178711</v>
      </c>
      <c r="AT137" s="28">
        <v>60</v>
      </c>
      <c r="AU137" s="20">
        <v>6.504000186920166</v>
      </c>
      <c r="AV137" s="28"/>
      <c r="AW137" s="20"/>
      <c r="AX137" s="28"/>
      <c r="AZ137" s="28">
        <v>60</v>
      </c>
      <c r="BA137" s="20">
        <v>6.7329998016357422</v>
      </c>
      <c r="BB137" s="28">
        <v>60</v>
      </c>
      <c r="BC137" s="20">
        <v>6.5130000114440918</v>
      </c>
      <c r="BD137" s="28">
        <v>60</v>
      </c>
      <c r="BE137" s="20">
        <v>6.5879998207092285</v>
      </c>
      <c r="BF137" s="28"/>
      <c r="BG137" s="20"/>
      <c r="BH137" s="28"/>
      <c r="BJ137" s="28">
        <v>49</v>
      </c>
      <c r="BK137" s="20">
        <v>6.3299999237060547</v>
      </c>
      <c r="BL137" s="28"/>
      <c r="BM137" s="20"/>
      <c r="BN137" s="28"/>
      <c r="BO137" s="20"/>
      <c r="BP137" s="28"/>
      <c r="BQ137" s="20"/>
      <c r="BR137" s="28"/>
    </row>
    <row r="138" spans="1:70" x14ac:dyDescent="0.2">
      <c r="A138" s="67">
        <f t="shared" si="2"/>
        <v>134</v>
      </c>
      <c r="B138" s="28">
        <v>60</v>
      </c>
      <c r="C138" s="20">
        <v>4.8870000839233398</v>
      </c>
      <c r="D138" s="28">
        <v>60</v>
      </c>
      <c r="E138" s="20">
        <v>4.0580000877380371</v>
      </c>
      <c r="F138" s="28">
        <v>60</v>
      </c>
      <c r="G138" s="20">
        <v>4.5830001831054687</v>
      </c>
      <c r="H138" s="28"/>
      <c r="I138" s="20"/>
      <c r="J138" s="28"/>
      <c r="L138" s="28">
        <v>60</v>
      </c>
      <c r="M138" s="20">
        <v>5.8119997978210449</v>
      </c>
      <c r="N138" s="28">
        <v>60</v>
      </c>
      <c r="O138" s="20">
        <v>5.1149997711181641</v>
      </c>
      <c r="P138" s="28">
        <v>60</v>
      </c>
      <c r="Q138" s="20">
        <v>5.5619997978210449</v>
      </c>
      <c r="R138" s="28"/>
      <c r="S138" s="20"/>
      <c r="T138" s="28"/>
      <c r="V138" s="28">
        <v>60</v>
      </c>
      <c r="W138" s="20">
        <v>6.2259998321533203</v>
      </c>
      <c r="X138" s="28">
        <v>60</v>
      </c>
      <c r="Y138" s="20">
        <v>5.8839998245239258</v>
      </c>
      <c r="Z138" s="28">
        <v>60</v>
      </c>
      <c r="AA138" s="20">
        <v>6.0529999732971191</v>
      </c>
      <c r="AB138" s="28"/>
      <c r="AC138" s="20"/>
      <c r="AD138" s="28"/>
      <c r="AF138" s="28">
        <v>60</v>
      </c>
      <c r="AG138" s="20">
        <v>6.435999870300293</v>
      </c>
      <c r="AH138" s="28">
        <v>60</v>
      </c>
      <c r="AI138" s="20">
        <v>6.1820001602172852</v>
      </c>
      <c r="AJ138" s="28">
        <v>60</v>
      </c>
      <c r="AK138" s="20">
        <v>6.2870001792907715</v>
      </c>
      <c r="AL138" s="28"/>
      <c r="AM138" s="20"/>
      <c r="AN138" s="28"/>
      <c r="AP138" s="28">
        <v>60</v>
      </c>
      <c r="AQ138" s="20">
        <v>6.6560001373291016</v>
      </c>
      <c r="AR138" s="28">
        <v>60</v>
      </c>
      <c r="AS138" s="20">
        <v>6.4289999008178711</v>
      </c>
      <c r="AT138" s="28">
        <v>60</v>
      </c>
      <c r="AU138" s="20">
        <v>6.504000186920166</v>
      </c>
      <c r="AV138" s="28"/>
      <c r="AW138" s="20"/>
      <c r="AX138" s="28"/>
      <c r="AZ138" s="28">
        <v>60</v>
      </c>
      <c r="BA138" s="20">
        <v>6.7329998016357422</v>
      </c>
      <c r="BB138" s="28">
        <v>60</v>
      </c>
      <c r="BC138" s="20">
        <v>6.5130000114440918</v>
      </c>
      <c r="BD138" s="28">
        <v>60</v>
      </c>
      <c r="BE138" s="20">
        <v>6.5879998207092285</v>
      </c>
      <c r="BF138" s="28"/>
      <c r="BG138" s="20"/>
      <c r="BH138" s="28"/>
      <c r="BJ138" s="28">
        <v>48</v>
      </c>
      <c r="BK138" s="20">
        <v>6.2820000648498535</v>
      </c>
      <c r="BL138" s="28"/>
      <c r="BM138" s="20"/>
      <c r="BN138" s="28"/>
      <c r="BO138" s="20"/>
      <c r="BP138" s="28"/>
      <c r="BQ138" s="20"/>
      <c r="BR138" s="28"/>
    </row>
    <row r="139" spans="1:70" x14ac:dyDescent="0.2">
      <c r="A139" s="67">
        <f t="shared" si="2"/>
        <v>135</v>
      </c>
      <c r="B139" s="28">
        <v>59</v>
      </c>
      <c r="C139" s="20">
        <v>4.8470001220703125</v>
      </c>
      <c r="D139" s="28"/>
      <c r="E139" s="20"/>
      <c r="F139" s="28"/>
      <c r="G139" s="20"/>
      <c r="H139" s="28"/>
      <c r="I139" s="20"/>
      <c r="J139" s="28"/>
      <c r="L139" s="28">
        <v>59</v>
      </c>
      <c r="M139" s="20">
        <v>5.7760000228881836</v>
      </c>
      <c r="N139" s="28"/>
      <c r="O139" s="20"/>
      <c r="P139" s="28"/>
      <c r="Q139" s="20"/>
      <c r="R139" s="28"/>
      <c r="S139" s="20"/>
      <c r="T139" s="28"/>
      <c r="V139" s="28">
        <v>59</v>
      </c>
      <c r="W139" s="20">
        <v>6.1970000267028809</v>
      </c>
      <c r="X139" s="28"/>
      <c r="Y139" s="20"/>
      <c r="Z139" s="28"/>
      <c r="AA139" s="20"/>
      <c r="AB139" s="28"/>
      <c r="AC139" s="20"/>
      <c r="AD139" s="28"/>
      <c r="AF139" s="28">
        <v>59</v>
      </c>
      <c r="AG139" s="20">
        <v>6.4089999198913574</v>
      </c>
      <c r="AH139" s="28"/>
      <c r="AI139" s="20"/>
      <c r="AJ139" s="28"/>
      <c r="AK139" s="20"/>
      <c r="AL139" s="28"/>
      <c r="AM139" s="20"/>
      <c r="AN139" s="28"/>
      <c r="AP139" s="28">
        <v>59</v>
      </c>
      <c r="AQ139" s="20">
        <v>6.629000186920166</v>
      </c>
      <c r="AR139" s="28"/>
      <c r="AS139" s="20"/>
      <c r="AT139" s="28"/>
      <c r="AU139" s="20"/>
      <c r="AV139" s="28"/>
      <c r="AW139" s="20"/>
      <c r="AX139" s="28"/>
      <c r="AZ139" s="28">
        <v>59</v>
      </c>
      <c r="BA139" s="20">
        <v>6.7039999961853027</v>
      </c>
      <c r="BB139" s="28"/>
      <c r="BC139" s="20"/>
      <c r="BD139" s="28"/>
      <c r="BE139" s="20"/>
      <c r="BF139" s="28"/>
      <c r="BG139" s="20"/>
      <c r="BH139" s="28"/>
      <c r="BJ139" s="28">
        <v>47</v>
      </c>
      <c r="BK139" s="20">
        <v>6.2309999465942383</v>
      </c>
      <c r="BL139" s="28"/>
      <c r="BM139" s="20"/>
      <c r="BN139" s="28"/>
      <c r="BO139" s="20"/>
      <c r="BP139" s="28"/>
      <c r="BQ139" s="20"/>
      <c r="BR139" s="28"/>
    </row>
    <row r="140" spans="1:70" x14ac:dyDescent="0.2">
      <c r="A140" s="67">
        <f t="shared" si="2"/>
        <v>136</v>
      </c>
      <c r="B140" s="28">
        <v>58</v>
      </c>
      <c r="C140" s="20">
        <v>4.804999828338623</v>
      </c>
      <c r="D140" s="28"/>
      <c r="E140" s="20"/>
      <c r="F140" s="28"/>
      <c r="G140" s="20"/>
      <c r="H140" s="28"/>
      <c r="I140" s="20"/>
      <c r="J140" s="28"/>
      <c r="L140" s="28">
        <v>58</v>
      </c>
      <c r="M140" s="20">
        <v>5.7369999885559082</v>
      </c>
      <c r="N140" s="28"/>
      <c r="O140" s="20"/>
      <c r="P140" s="28"/>
      <c r="Q140" s="20"/>
      <c r="R140" s="28"/>
      <c r="S140" s="20"/>
      <c r="T140" s="28"/>
      <c r="V140" s="28">
        <v>58</v>
      </c>
      <c r="W140" s="20">
        <v>6.1659998893737793</v>
      </c>
      <c r="X140" s="28"/>
      <c r="Y140" s="20"/>
      <c r="Z140" s="28"/>
      <c r="AA140" s="20"/>
      <c r="AB140" s="28"/>
      <c r="AC140" s="20"/>
      <c r="AD140" s="28"/>
      <c r="AF140" s="28">
        <v>58</v>
      </c>
      <c r="AG140" s="20">
        <v>6.3810000419616699</v>
      </c>
      <c r="AH140" s="28"/>
      <c r="AI140" s="20"/>
      <c r="AJ140" s="28"/>
      <c r="AK140" s="20"/>
      <c r="AL140" s="28"/>
      <c r="AM140" s="20"/>
      <c r="AN140" s="28"/>
      <c r="AP140" s="28">
        <v>58</v>
      </c>
      <c r="AQ140" s="20">
        <v>6.6020002365112305</v>
      </c>
      <c r="AR140" s="28"/>
      <c r="AS140" s="20"/>
      <c r="AT140" s="28"/>
      <c r="AU140" s="20"/>
      <c r="AV140" s="28"/>
      <c r="AW140" s="20"/>
      <c r="AX140" s="28"/>
      <c r="AZ140" s="28">
        <v>58</v>
      </c>
      <c r="BA140" s="20">
        <v>6.6739997863769531</v>
      </c>
      <c r="BB140" s="28"/>
      <c r="BC140" s="20"/>
      <c r="BD140" s="28"/>
      <c r="BE140" s="20"/>
      <c r="BF140" s="28"/>
      <c r="BG140" s="20"/>
      <c r="BH140" s="28"/>
      <c r="BJ140" s="28">
        <v>46</v>
      </c>
      <c r="BK140" s="20">
        <v>6.1750001907348633</v>
      </c>
      <c r="BL140" s="28"/>
      <c r="BM140" s="20"/>
      <c r="BN140" s="28"/>
      <c r="BO140" s="20"/>
      <c r="BP140" s="28"/>
      <c r="BQ140" s="20"/>
      <c r="BR140" s="28"/>
    </row>
    <row r="141" spans="1:70" x14ac:dyDescent="0.2">
      <c r="A141" s="67">
        <f t="shared" si="2"/>
        <v>137</v>
      </c>
      <c r="B141" s="28">
        <v>57</v>
      </c>
      <c r="C141" s="20">
        <v>4.7610001564025879</v>
      </c>
      <c r="D141" s="28"/>
      <c r="E141" s="20"/>
      <c r="F141" s="28"/>
      <c r="G141" s="20"/>
      <c r="H141" s="28"/>
      <c r="I141" s="20"/>
      <c r="J141" s="28"/>
      <c r="L141" s="28">
        <v>57</v>
      </c>
      <c r="M141" s="20">
        <v>5.6939997673034668</v>
      </c>
      <c r="N141" s="28"/>
      <c r="O141" s="20"/>
      <c r="P141" s="28"/>
      <c r="Q141" s="20"/>
      <c r="R141" s="28"/>
      <c r="S141" s="20"/>
      <c r="T141" s="28"/>
      <c r="V141" s="28">
        <v>57</v>
      </c>
      <c r="W141" s="20">
        <v>6.1329998970031738</v>
      </c>
      <c r="X141" s="28"/>
      <c r="Y141" s="20"/>
      <c r="Z141" s="28"/>
      <c r="AA141" s="20"/>
      <c r="AB141" s="28"/>
      <c r="AC141" s="20"/>
      <c r="AD141" s="28"/>
      <c r="AF141" s="28">
        <v>57</v>
      </c>
      <c r="AG141" s="20">
        <v>6.3509998321533203</v>
      </c>
      <c r="AH141" s="28"/>
      <c r="AI141" s="20"/>
      <c r="AJ141" s="28"/>
      <c r="AK141" s="20"/>
      <c r="AL141" s="28"/>
      <c r="AM141" s="20"/>
      <c r="AN141" s="28"/>
      <c r="AP141" s="28">
        <v>57</v>
      </c>
      <c r="AQ141" s="20">
        <v>6.5729999542236328</v>
      </c>
      <c r="AR141" s="28"/>
      <c r="AS141" s="20"/>
      <c r="AT141" s="28"/>
      <c r="AU141" s="20"/>
      <c r="AV141" s="28"/>
      <c r="AW141" s="20"/>
      <c r="AX141" s="28"/>
      <c r="AZ141" s="28">
        <v>57</v>
      </c>
      <c r="BA141" s="20">
        <v>6.6440000534057617</v>
      </c>
      <c r="BB141" s="28"/>
      <c r="BC141" s="20"/>
      <c r="BD141" s="28"/>
      <c r="BE141" s="20"/>
      <c r="BF141" s="28"/>
      <c r="BG141" s="20"/>
      <c r="BH141" s="28"/>
      <c r="BJ141" s="28">
        <v>45</v>
      </c>
      <c r="BK141" s="20">
        <v>6.1149997711181641</v>
      </c>
      <c r="BL141" s="28"/>
      <c r="BM141" s="20"/>
      <c r="BN141" s="28"/>
      <c r="BO141" s="20"/>
      <c r="BP141" s="28"/>
      <c r="BQ141" s="20"/>
      <c r="BR141" s="28"/>
    </row>
    <row r="142" spans="1:70" x14ac:dyDescent="0.2">
      <c r="A142" s="67">
        <f t="shared" si="2"/>
        <v>138</v>
      </c>
      <c r="B142" s="28">
        <v>56</v>
      </c>
      <c r="C142" s="20">
        <v>4.7140002250671387</v>
      </c>
      <c r="D142" s="28"/>
      <c r="E142" s="20"/>
      <c r="F142" s="28"/>
      <c r="G142" s="20"/>
      <c r="H142" s="28"/>
      <c r="I142" s="20"/>
      <c r="J142" s="28"/>
      <c r="L142" s="28">
        <v>56</v>
      </c>
      <c r="M142" s="20">
        <v>5.6459999084472656</v>
      </c>
      <c r="N142" s="28"/>
      <c r="O142" s="20"/>
      <c r="P142" s="28"/>
      <c r="Q142" s="20"/>
      <c r="R142" s="28"/>
      <c r="S142" s="20"/>
      <c r="T142" s="28"/>
      <c r="V142" s="28">
        <v>56</v>
      </c>
      <c r="W142" s="20">
        <v>6.0989999771118164</v>
      </c>
      <c r="X142" s="28"/>
      <c r="Y142" s="20"/>
      <c r="Z142" s="28"/>
      <c r="AA142" s="20"/>
      <c r="AB142" s="28"/>
      <c r="AC142" s="20"/>
      <c r="AD142" s="28"/>
      <c r="AF142" s="28">
        <v>56</v>
      </c>
      <c r="AG142" s="20">
        <v>6.320000171661377</v>
      </c>
      <c r="AH142" s="28"/>
      <c r="AI142" s="20"/>
      <c r="AJ142" s="28"/>
      <c r="AK142" s="20"/>
      <c r="AL142" s="28"/>
      <c r="AM142" s="20"/>
      <c r="AN142" s="28"/>
      <c r="AP142" s="28">
        <v>56</v>
      </c>
      <c r="AQ142" s="20">
        <v>6.5440001487731934</v>
      </c>
      <c r="AR142" s="28"/>
      <c r="AS142" s="20"/>
      <c r="AT142" s="28"/>
      <c r="AU142" s="20"/>
      <c r="AV142" s="28"/>
      <c r="AW142" s="20"/>
      <c r="AX142" s="28"/>
      <c r="AZ142" s="28">
        <v>56</v>
      </c>
      <c r="BA142" s="20">
        <v>6.6129999160766602</v>
      </c>
      <c r="BB142" s="28"/>
      <c r="BC142" s="20"/>
      <c r="BD142" s="28"/>
      <c r="BE142" s="20"/>
      <c r="BF142" s="28"/>
      <c r="BG142" s="20"/>
      <c r="BH142" s="28"/>
      <c r="BJ142" s="28">
        <v>44</v>
      </c>
      <c r="BK142" s="20">
        <v>6.0489997863769531</v>
      </c>
      <c r="BL142" s="28"/>
      <c r="BM142" s="20"/>
      <c r="BN142" s="28"/>
      <c r="BO142" s="20"/>
      <c r="BP142" s="28"/>
      <c r="BQ142" s="20"/>
      <c r="BR142" s="28"/>
    </row>
    <row r="143" spans="1:70" x14ac:dyDescent="0.2">
      <c r="A143" s="67">
        <f t="shared" si="2"/>
        <v>139</v>
      </c>
      <c r="B143" s="28">
        <v>55</v>
      </c>
      <c r="C143" s="20">
        <v>4.6649999618530273</v>
      </c>
      <c r="D143" s="28"/>
      <c r="E143" s="20"/>
      <c r="F143" s="28"/>
      <c r="G143" s="20"/>
      <c r="H143" s="28"/>
      <c r="I143" s="20"/>
      <c r="J143" s="28"/>
      <c r="L143" s="28">
        <v>55</v>
      </c>
      <c r="M143" s="20">
        <v>5.5949997901916504</v>
      </c>
      <c r="N143" s="28"/>
      <c r="O143" s="20"/>
      <c r="P143" s="28"/>
      <c r="Q143" s="20"/>
      <c r="R143" s="28"/>
      <c r="S143" s="20"/>
      <c r="T143" s="28"/>
      <c r="V143" s="28">
        <v>55</v>
      </c>
      <c r="W143" s="20">
        <v>6.0619997978210449</v>
      </c>
      <c r="X143" s="28"/>
      <c r="Y143" s="20"/>
      <c r="Z143" s="28"/>
      <c r="AA143" s="20"/>
      <c r="AB143" s="28"/>
      <c r="AC143" s="20"/>
      <c r="AD143" s="28"/>
      <c r="AF143" s="28">
        <v>55</v>
      </c>
      <c r="AG143" s="20">
        <v>6.2880001068115234</v>
      </c>
      <c r="AH143" s="28"/>
      <c r="AI143" s="20"/>
      <c r="AJ143" s="28"/>
      <c r="AK143" s="20"/>
      <c r="AL143" s="28"/>
      <c r="AM143" s="20"/>
      <c r="AN143" s="28"/>
      <c r="AP143" s="28">
        <v>55</v>
      </c>
      <c r="AQ143" s="20">
        <v>6.5130000114440918</v>
      </c>
      <c r="AR143" s="28"/>
      <c r="AS143" s="20"/>
      <c r="AT143" s="28"/>
      <c r="AU143" s="20"/>
      <c r="AV143" s="28"/>
      <c r="AW143" s="20"/>
      <c r="AX143" s="28"/>
      <c r="AZ143" s="28">
        <v>55</v>
      </c>
      <c r="BA143" s="20">
        <v>6.5809998512268066</v>
      </c>
      <c r="BB143" s="28"/>
      <c r="BC143" s="20"/>
      <c r="BD143" s="28"/>
      <c r="BE143" s="20"/>
      <c r="BF143" s="28"/>
      <c r="BG143" s="20"/>
      <c r="BH143" s="28"/>
      <c r="BJ143" s="28">
        <v>43</v>
      </c>
      <c r="BK143" s="20">
        <v>5.9739999771118164</v>
      </c>
      <c r="BL143" s="28"/>
      <c r="BM143" s="20"/>
      <c r="BN143" s="28"/>
      <c r="BO143" s="20"/>
      <c r="BP143" s="28"/>
      <c r="BQ143" s="20"/>
      <c r="BR143" s="28"/>
    </row>
    <row r="144" spans="1:70" x14ac:dyDescent="0.2">
      <c r="A144" s="67">
        <f t="shared" si="2"/>
        <v>140</v>
      </c>
      <c r="B144" s="28">
        <v>54</v>
      </c>
      <c r="C144" s="20">
        <v>4.6119999885559082</v>
      </c>
      <c r="D144" s="28"/>
      <c r="E144" s="20"/>
      <c r="F144" s="28"/>
      <c r="G144" s="20"/>
      <c r="H144" s="28"/>
      <c r="I144" s="20"/>
      <c r="J144" s="28"/>
      <c r="L144" s="28">
        <v>54</v>
      </c>
      <c r="M144" s="20">
        <v>5.5380001068115234</v>
      </c>
      <c r="N144" s="28"/>
      <c r="O144" s="20"/>
      <c r="P144" s="28"/>
      <c r="Q144" s="20"/>
      <c r="R144" s="28"/>
      <c r="S144" s="20"/>
      <c r="T144" s="28"/>
      <c r="V144" s="28">
        <v>54</v>
      </c>
      <c r="W144" s="20">
        <v>6.0229997634887695</v>
      </c>
      <c r="X144" s="28"/>
      <c r="Y144" s="20"/>
      <c r="Z144" s="28"/>
      <c r="AA144" s="20"/>
      <c r="AB144" s="28"/>
      <c r="AC144" s="20"/>
      <c r="AD144" s="28"/>
      <c r="AF144" s="28">
        <v>54</v>
      </c>
      <c r="AG144" s="20">
        <v>6.254000186920166</v>
      </c>
      <c r="AH144" s="28"/>
      <c r="AI144" s="20"/>
      <c r="AJ144" s="28"/>
      <c r="AK144" s="20"/>
      <c r="AL144" s="28"/>
      <c r="AM144" s="20"/>
      <c r="AN144" s="28"/>
      <c r="AP144" s="28">
        <v>54</v>
      </c>
      <c r="AQ144" s="20">
        <v>6.4809999465942383</v>
      </c>
      <c r="AR144" s="28"/>
      <c r="AS144" s="20"/>
      <c r="AT144" s="28"/>
      <c r="AU144" s="20"/>
      <c r="AV144" s="28"/>
      <c r="AW144" s="20"/>
      <c r="AX144" s="28"/>
      <c r="AZ144" s="28">
        <v>54</v>
      </c>
      <c r="BA144" s="20">
        <v>6.5479998588562012</v>
      </c>
      <c r="BB144" s="28"/>
      <c r="BC144" s="20"/>
      <c r="BD144" s="28"/>
      <c r="BE144" s="20"/>
      <c r="BF144" s="28"/>
      <c r="BG144" s="20"/>
      <c r="BH144" s="28"/>
      <c r="BJ144" s="28">
        <v>42</v>
      </c>
      <c r="BK144" s="20">
        <v>5.8909997940063477</v>
      </c>
      <c r="BL144" s="28"/>
      <c r="BM144" s="20"/>
      <c r="BN144" s="28"/>
      <c r="BO144" s="20"/>
      <c r="BP144" s="28"/>
      <c r="BQ144" s="20"/>
      <c r="BR144" s="28"/>
    </row>
    <row r="145" spans="1:70" x14ac:dyDescent="0.2">
      <c r="A145" s="67">
        <f t="shared" si="2"/>
        <v>141</v>
      </c>
      <c r="B145" s="28">
        <v>53</v>
      </c>
      <c r="C145" s="20">
        <v>4.5539999008178711</v>
      </c>
      <c r="D145" s="28"/>
      <c r="E145" s="20"/>
      <c r="F145" s="28"/>
      <c r="G145" s="20"/>
      <c r="H145" s="28"/>
      <c r="I145" s="20"/>
      <c r="J145" s="28"/>
      <c r="L145" s="28">
        <v>53</v>
      </c>
      <c r="M145" s="20">
        <v>5.4749999046325684</v>
      </c>
      <c r="N145" s="28"/>
      <c r="O145" s="20"/>
      <c r="P145" s="28"/>
      <c r="Q145" s="20"/>
      <c r="R145" s="28"/>
      <c r="S145" s="20"/>
      <c r="T145" s="28"/>
      <c r="V145" s="28">
        <v>53</v>
      </c>
      <c r="W145" s="20">
        <v>5.9809999465942383</v>
      </c>
      <c r="X145" s="28"/>
      <c r="Y145" s="20"/>
      <c r="Z145" s="28"/>
      <c r="AA145" s="20"/>
      <c r="AB145" s="28"/>
      <c r="AC145" s="20"/>
      <c r="AD145" s="28"/>
      <c r="AF145" s="28">
        <v>53</v>
      </c>
      <c r="AG145" s="20">
        <v>6.2179999351501465</v>
      </c>
      <c r="AH145" s="28"/>
      <c r="AI145" s="20"/>
      <c r="AJ145" s="28"/>
      <c r="AK145" s="20"/>
      <c r="AL145" s="28"/>
      <c r="AM145" s="20"/>
      <c r="AN145" s="28"/>
      <c r="AP145" s="28">
        <v>53</v>
      </c>
      <c r="AQ145" s="20">
        <v>6.4479999542236328</v>
      </c>
      <c r="AR145" s="28"/>
      <c r="AS145" s="20"/>
      <c r="AT145" s="28"/>
      <c r="AU145" s="20"/>
      <c r="AV145" s="28"/>
      <c r="AW145" s="20"/>
      <c r="AX145" s="28"/>
      <c r="AZ145" s="28">
        <v>53</v>
      </c>
      <c r="BA145" s="20">
        <v>6.5139999389648437</v>
      </c>
      <c r="BB145" s="28"/>
      <c r="BC145" s="20"/>
      <c r="BD145" s="28"/>
      <c r="BE145" s="20"/>
      <c r="BF145" s="28"/>
      <c r="BG145" s="20"/>
      <c r="BH145" s="28"/>
      <c r="BJ145" s="28">
        <v>42</v>
      </c>
      <c r="BK145" s="20">
        <v>5.8880000114440918</v>
      </c>
      <c r="BL145" s="28"/>
      <c r="BM145" s="20"/>
      <c r="BN145" s="28"/>
      <c r="BO145" s="20"/>
      <c r="BP145" s="28"/>
      <c r="BQ145" s="20"/>
      <c r="BR145" s="28"/>
    </row>
    <row r="146" spans="1:70" x14ac:dyDescent="0.2">
      <c r="A146" s="67">
        <f t="shared" si="2"/>
        <v>142</v>
      </c>
      <c r="B146" s="28">
        <v>52</v>
      </c>
      <c r="C146" s="20">
        <v>4.4920001029968262</v>
      </c>
      <c r="D146" s="28"/>
      <c r="E146" s="20"/>
      <c r="F146" s="28"/>
      <c r="G146" s="20"/>
      <c r="H146" s="28"/>
      <c r="I146" s="20"/>
      <c r="J146" s="28"/>
      <c r="L146" s="28">
        <v>52</v>
      </c>
      <c r="M146" s="20">
        <v>5.4079999923706055</v>
      </c>
      <c r="N146" s="28"/>
      <c r="O146" s="20"/>
      <c r="P146" s="28"/>
      <c r="Q146" s="20"/>
      <c r="R146" s="28"/>
      <c r="S146" s="20"/>
      <c r="T146" s="28"/>
      <c r="V146" s="28">
        <v>52</v>
      </c>
      <c r="W146" s="20">
        <v>5.934999942779541</v>
      </c>
      <c r="X146" s="28"/>
      <c r="Y146" s="20"/>
      <c r="Z146" s="28"/>
      <c r="AA146" s="20"/>
      <c r="AB146" s="28"/>
      <c r="AC146" s="20"/>
      <c r="AD146" s="28"/>
      <c r="AF146" s="28">
        <v>52</v>
      </c>
      <c r="AG146" s="20">
        <v>6.179999828338623</v>
      </c>
      <c r="AH146" s="28"/>
      <c r="AI146" s="20"/>
      <c r="AJ146" s="28"/>
      <c r="AK146" s="20"/>
      <c r="AL146" s="28"/>
      <c r="AM146" s="20"/>
      <c r="AN146" s="28"/>
      <c r="AP146" s="28">
        <v>52</v>
      </c>
      <c r="AQ146" s="20">
        <v>6.4140000343322754</v>
      </c>
      <c r="AR146" s="28"/>
      <c r="AS146" s="20"/>
      <c r="AT146" s="28"/>
      <c r="AU146" s="20"/>
      <c r="AV146" s="28"/>
      <c r="AW146" s="20"/>
      <c r="AX146" s="28"/>
      <c r="AZ146" s="28">
        <v>52</v>
      </c>
      <c r="BA146" s="20">
        <v>6.4790000915527344</v>
      </c>
      <c r="BB146" s="28"/>
      <c r="BC146" s="20"/>
      <c r="BD146" s="28"/>
      <c r="BE146" s="20"/>
      <c r="BF146" s="28"/>
      <c r="BG146" s="20"/>
      <c r="BH146" s="28"/>
      <c r="BJ146" s="28">
        <v>41</v>
      </c>
      <c r="BK146" s="20">
        <v>5.7859997749328613</v>
      </c>
      <c r="BL146" s="28"/>
      <c r="BM146" s="20"/>
      <c r="BN146" s="28"/>
      <c r="BO146" s="20"/>
      <c r="BP146" s="28"/>
      <c r="BQ146" s="20"/>
      <c r="BR146" s="28"/>
    </row>
    <row r="147" spans="1:70" x14ac:dyDescent="0.2">
      <c r="A147" s="67">
        <f t="shared" si="2"/>
        <v>143</v>
      </c>
      <c r="B147" s="28">
        <v>52</v>
      </c>
      <c r="C147" s="20">
        <v>4.4920001029968262</v>
      </c>
      <c r="D147" s="28"/>
      <c r="E147" s="20"/>
      <c r="F147" s="28"/>
      <c r="G147" s="20"/>
      <c r="H147" s="28"/>
      <c r="I147" s="20"/>
      <c r="J147" s="28"/>
      <c r="L147" s="28">
        <v>52</v>
      </c>
      <c r="M147" s="20">
        <v>5.4079999923706055</v>
      </c>
      <c r="N147" s="28"/>
      <c r="O147" s="20"/>
      <c r="P147" s="28"/>
      <c r="Q147" s="20"/>
      <c r="R147" s="28"/>
      <c r="S147" s="20"/>
      <c r="T147" s="28"/>
      <c r="V147" s="28">
        <v>52</v>
      </c>
      <c r="W147" s="20">
        <v>5.934999942779541</v>
      </c>
      <c r="X147" s="28"/>
      <c r="Y147" s="20"/>
      <c r="Z147" s="28"/>
      <c r="AA147" s="20"/>
      <c r="AB147" s="28"/>
      <c r="AC147" s="20"/>
      <c r="AD147" s="28"/>
      <c r="AF147" s="28">
        <v>52</v>
      </c>
      <c r="AG147" s="20">
        <v>6.179999828338623</v>
      </c>
      <c r="AH147" s="28"/>
      <c r="AI147" s="20"/>
      <c r="AJ147" s="28"/>
      <c r="AK147" s="20"/>
      <c r="AL147" s="28"/>
      <c r="AM147" s="20"/>
      <c r="AN147" s="28"/>
      <c r="AP147" s="28">
        <v>52</v>
      </c>
      <c r="AQ147" s="20">
        <v>6.4140000343322754</v>
      </c>
      <c r="AR147" s="28"/>
      <c r="AS147" s="20"/>
      <c r="AT147" s="28"/>
      <c r="AU147" s="20"/>
      <c r="AV147" s="28"/>
      <c r="AW147" s="20"/>
      <c r="AX147" s="28"/>
      <c r="AZ147" s="28">
        <v>52</v>
      </c>
      <c r="BA147" s="20">
        <v>6.4790000915527344</v>
      </c>
      <c r="BB147" s="28"/>
      <c r="BC147" s="20"/>
      <c r="BD147" s="28"/>
      <c r="BE147" s="20"/>
      <c r="BF147" s="28"/>
      <c r="BG147" s="20"/>
      <c r="BH147" s="28"/>
      <c r="BJ147" s="28">
        <v>40</v>
      </c>
      <c r="BK147" s="20">
        <v>5.6599998474121094</v>
      </c>
      <c r="BL147" s="28"/>
      <c r="BM147" s="20"/>
      <c r="BN147" s="28"/>
      <c r="BO147" s="20"/>
      <c r="BP147" s="28"/>
      <c r="BQ147" s="20"/>
      <c r="BR147" s="28"/>
    </row>
    <row r="148" spans="1:70" x14ac:dyDescent="0.2">
      <c r="A148" s="67">
        <f t="shared" si="2"/>
        <v>144</v>
      </c>
      <c r="B148" s="28">
        <v>51</v>
      </c>
      <c r="C148" s="20">
        <v>4.4260001182556152</v>
      </c>
      <c r="D148" s="28"/>
      <c r="E148" s="20"/>
      <c r="F148" s="28"/>
      <c r="G148" s="20"/>
      <c r="H148" s="28"/>
      <c r="I148" s="20"/>
      <c r="J148" s="28"/>
      <c r="L148" s="28">
        <v>51</v>
      </c>
      <c r="M148" s="20">
        <v>5.3350000381469727</v>
      </c>
      <c r="N148" s="28"/>
      <c r="O148" s="20"/>
      <c r="P148" s="28"/>
      <c r="Q148" s="20"/>
      <c r="R148" s="28"/>
      <c r="S148" s="20"/>
      <c r="T148" s="28"/>
      <c r="V148" s="28">
        <v>51</v>
      </c>
      <c r="W148" s="20">
        <v>5.8860001564025879</v>
      </c>
      <c r="X148" s="28"/>
      <c r="Y148" s="20"/>
      <c r="Z148" s="28"/>
      <c r="AA148" s="20"/>
      <c r="AB148" s="28"/>
      <c r="AC148" s="20"/>
      <c r="AD148" s="28"/>
      <c r="AF148" s="28">
        <v>51</v>
      </c>
      <c r="AG148" s="20">
        <v>6.1399998664855957</v>
      </c>
      <c r="AH148" s="28"/>
      <c r="AI148" s="20"/>
      <c r="AJ148" s="28"/>
      <c r="AK148" s="20"/>
      <c r="AL148" s="28"/>
      <c r="AM148" s="20"/>
      <c r="AN148" s="28"/>
      <c r="AP148" s="28">
        <v>51</v>
      </c>
      <c r="AQ148" s="20">
        <v>6.3779997825622559</v>
      </c>
      <c r="AR148" s="28"/>
      <c r="AS148" s="20"/>
      <c r="AT148" s="28"/>
      <c r="AU148" s="20"/>
      <c r="AV148" s="28"/>
      <c r="AW148" s="20"/>
      <c r="AX148" s="28"/>
      <c r="AZ148" s="28">
        <v>51</v>
      </c>
      <c r="BA148" s="20">
        <v>6.4419999122619629</v>
      </c>
      <c r="BB148" s="28"/>
      <c r="BC148" s="20"/>
      <c r="BD148" s="28"/>
      <c r="BE148" s="20"/>
      <c r="BF148" s="28"/>
      <c r="BG148" s="20"/>
      <c r="BH148" s="28"/>
      <c r="BJ148" s="28">
        <v>39</v>
      </c>
      <c r="BK148" s="20">
        <v>5.4970002174377441</v>
      </c>
      <c r="BL148" s="28"/>
      <c r="BM148" s="20"/>
      <c r="BN148" s="28"/>
      <c r="BO148" s="20"/>
      <c r="BP148" s="28"/>
      <c r="BQ148" s="20"/>
      <c r="BR148" s="28"/>
    </row>
    <row r="149" spans="1:70" x14ac:dyDescent="0.2">
      <c r="A149" s="67">
        <f t="shared" si="2"/>
        <v>145</v>
      </c>
      <c r="B149" s="28">
        <v>50</v>
      </c>
      <c r="C149" s="20">
        <v>4.3540000915527344</v>
      </c>
      <c r="D149" s="28"/>
      <c r="E149" s="20"/>
      <c r="F149" s="28"/>
      <c r="G149" s="20"/>
      <c r="H149" s="28"/>
      <c r="I149" s="20"/>
      <c r="J149" s="28"/>
      <c r="L149" s="28">
        <v>50</v>
      </c>
      <c r="M149" s="20">
        <v>5.2569999694824219</v>
      </c>
      <c r="N149" s="28"/>
      <c r="O149" s="20"/>
      <c r="P149" s="28"/>
      <c r="Q149" s="20"/>
      <c r="R149" s="28"/>
      <c r="S149" s="20"/>
      <c r="T149" s="28"/>
      <c r="V149" s="28">
        <v>50</v>
      </c>
      <c r="W149" s="20">
        <v>5.8309998512268066</v>
      </c>
      <c r="X149" s="28"/>
      <c r="Y149" s="20"/>
      <c r="Z149" s="28"/>
      <c r="AA149" s="20"/>
      <c r="AB149" s="28"/>
      <c r="AC149" s="20"/>
      <c r="AD149" s="28"/>
      <c r="AF149" s="28">
        <v>50</v>
      </c>
      <c r="AG149" s="20">
        <v>6.0970001220703125</v>
      </c>
      <c r="AH149" s="28"/>
      <c r="AI149" s="20"/>
      <c r="AJ149" s="28"/>
      <c r="AK149" s="20"/>
      <c r="AL149" s="28"/>
      <c r="AM149" s="20"/>
      <c r="AN149" s="28"/>
      <c r="AP149" s="28">
        <v>50</v>
      </c>
      <c r="AQ149" s="20">
        <v>6.3390002250671387</v>
      </c>
      <c r="AR149" s="28"/>
      <c r="AS149" s="20"/>
      <c r="AT149" s="28"/>
      <c r="AU149" s="20"/>
      <c r="AV149" s="28"/>
      <c r="AW149" s="20"/>
      <c r="AX149" s="28"/>
      <c r="AZ149" s="28">
        <v>50</v>
      </c>
      <c r="BA149" s="20">
        <v>6.4029998779296875</v>
      </c>
      <c r="BB149" s="28"/>
      <c r="BC149" s="20"/>
      <c r="BD149" s="28"/>
      <c r="BE149" s="20"/>
      <c r="BF149" s="28"/>
      <c r="BG149" s="20"/>
      <c r="BH149" s="28"/>
      <c r="BJ149" s="28">
        <v>38</v>
      </c>
      <c r="BK149" s="20">
        <v>5.2849998474121094</v>
      </c>
      <c r="BL149" s="28"/>
      <c r="BM149" s="20"/>
      <c r="BN149" s="28"/>
      <c r="BO149" s="20"/>
      <c r="BP149" s="28"/>
      <c r="BQ149" s="20"/>
      <c r="BR149" s="28"/>
    </row>
    <row r="150" spans="1:70" x14ac:dyDescent="0.2">
      <c r="A150" s="67">
        <f t="shared" si="2"/>
        <v>146</v>
      </c>
      <c r="B150" s="28">
        <v>49</v>
      </c>
      <c r="C150" s="20">
        <v>4.2769999504089355</v>
      </c>
      <c r="D150" s="28"/>
      <c r="E150" s="20"/>
      <c r="F150" s="28"/>
      <c r="G150" s="20"/>
      <c r="H150" s="28"/>
      <c r="I150" s="20"/>
      <c r="J150" s="28"/>
      <c r="L150" s="28">
        <v>49</v>
      </c>
      <c r="M150" s="20">
        <v>5.1750001907348633</v>
      </c>
      <c r="N150" s="28"/>
      <c r="O150" s="20"/>
      <c r="P150" s="28"/>
      <c r="Q150" s="20"/>
      <c r="R150" s="28"/>
      <c r="S150" s="20"/>
      <c r="T150" s="28"/>
      <c r="V150" s="28">
        <v>49</v>
      </c>
      <c r="W150" s="20">
        <v>5.7699999809265137</v>
      </c>
      <c r="X150" s="28"/>
      <c r="Y150" s="20"/>
      <c r="Z150" s="28"/>
      <c r="AA150" s="20"/>
      <c r="AB150" s="28"/>
      <c r="AC150" s="20"/>
      <c r="AD150" s="28"/>
      <c r="AF150" s="28">
        <v>49</v>
      </c>
      <c r="AG150" s="20">
        <v>6.0500001907348633</v>
      </c>
      <c r="AH150" s="28"/>
      <c r="AI150" s="20"/>
      <c r="AJ150" s="28"/>
      <c r="AK150" s="20"/>
      <c r="AL150" s="28"/>
      <c r="AM150" s="20"/>
      <c r="AN150" s="28"/>
      <c r="AP150" s="28">
        <v>49</v>
      </c>
      <c r="AQ150" s="20">
        <v>6.2989997863769531</v>
      </c>
      <c r="AR150" s="28"/>
      <c r="AS150" s="20"/>
      <c r="AT150" s="28"/>
      <c r="AU150" s="20"/>
      <c r="AV150" s="28"/>
      <c r="AW150" s="20"/>
      <c r="AX150" s="28"/>
      <c r="AZ150" s="28">
        <v>49</v>
      </c>
      <c r="BA150" s="20">
        <v>6.3629999160766602</v>
      </c>
      <c r="BB150" s="28"/>
      <c r="BC150" s="20"/>
      <c r="BD150" s="28"/>
      <c r="BE150" s="20"/>
      <c r="BF150" s="28"/>
      <c r="BG150" s="20"/>
      <c r="BH150" s="28"/>
      <c r="BJ150" s="28">
        <v>37</v>
      </c>
      <c r="BK150" s="20">
        <v>5.0190000534057617</v>
      </c>
      <c r="BL150" s="28"/>
      <c r="BM150" s="20"/>
      <c r="BN150" s="28"/>
      <c r="BO150" s="20"/>
      <c r="BP150" s="28"/>
      <c r="BQ150" s="20"/>
      <c r="BR150" s="28"/>
    </row>
    <row r="151" spans="1:70" x14ac:dyDescent="0.2">
      <c r="A151" s="67">
        <f t="shared" si="2"/>
        <v>147</v>
      </c>
      <c r="B151" s="28">
        <v>48.200000762939453</v>
      </c>
      <c r="C151" s="20">
        <v>4.2150001525878906</v>
      </c>
      <c r="D151" s="28"/>
      <c r="E151" s="20"/>
      <c r="F151" s="28"/>
      <c r="G151" s="20"/>
      <c r="H151" s="28"/>
      <c r="I151" s="20"/>
      <c r="J151" s="28"/>
      <c r="L151" s="28">
        <v>48</v>
      </c>
      <c r="M151" s="20">
        <v>5.0900001525878906</v>
      </c>
      <c r="N151" s="28"/>
      <c r="O151" s="20"/>
      <c r="P151" s="28"/>
      <c r="Q151" s="20"/>
      <c r="R151" s="28"/>
      <c r="S151" s="20"/>
      <c r="T151" s="28"/>
      <c r="V151" s="28">
        <v>48</v>
      </c>
      <c r="W151" s="20">
        <v>5.7020001411437988</v>
      </c>
      <c r="X151" s="28"/>
      <c r="Y151" s="20"/>
      <c r="Z151" s="28"/>
      <c r="AA151" s="20"/>
      <c r="AB151" s="28"/>
      <c r="AC151" s="20"/>
      <c r="AD151" s="28"/>
      <c r="AF151" s="28">
        <v>48</v>
      </c>
      <c r="AG151" s="20">
        <v>6</v>
      </c>
      <c r="AH151" s="28"/>
      <c r="AI151" s="20"/>
      <c r="AJ151" s="28"/>
      <c r="AK151" s="20"/>
      <c r="AL151" s="28"/>
      <c r="AM151" s="20"/>
      <c r="AN151" s="28"/>
      <c r="AP151" s="28">
        <v>48</v>
      </c>
      <c r="AQ151" s="20">
        <v>6.2560000419616699</v>
      </c>
      <c r="AR151" s="28"/>
      <c r="AS151" s="20"/>
      <c r="AT151" s="28"/>
      <c r="AU151" s="20"/>
      <c r="AV151" s="28"/>
      <c r="AW151" s="20"/>
      <c r="AX151" s="28"/>
      <c r="AZ151" s="28">
        <v>48</v>
      </c>
      <c r="BA151" s="20">
        <v>6.320000171661377</v>
      </c>
      <c r="BB151" s="28"/>
      <c r="BC151" s="20"/>
      <c r="BD151" s="28"/>
      <c r="BE151" s="20"/>
      <c r="BF151" s="28"/>
      <c r="BG151" s="20"/>
      <c r="BH151" s="28"/>
      <c r="BJ151" s="28">
        <v>36</v>
      </c>
      <c r="BK151" s="20">
        <v>4.695000171661377</v>
      </c>
      <c r="BL151" s="28"/>
      <c r="BM151" s="20"/>
      <c r="BN151" s="28"/>
      <c r="BO151" s="20"/>
      <c r="BP151" s="28"/>
      <c r="BQ151" s="20"/>
      <c r="BR151" s="28"/>
    </row>
    <row r="152" spans="1:70" x14ac:dyDescent="0.2">
      <c r="A152" s="67">
        <f t="shared" si="2"/>
        <v>148</v>
      </c>
      <c r="B152" s="28">
        <v>48.200000762939453</v>
      </c>
      <c r="C152" s="20">
        <v>4.2150001525878906</v>
      </c>
      <c r="D152" s="28"/>
      <c r="E152" s="20"/>
      <c r="F152" s="28"/>
      <c r="G152" s="20"/>
      <c r="H152" s="28"/>
      <c r="I152" s="20"/>
      <c r="J152" s="28"/>
      <c r="L152" s="28">
        <v>47</v>
      </c>
      <c r="M152" s="20">
        <v>5.004000186920166</v>
      </c>
      <c r="N152" s="28"/>
      <c r="O152" s="20"/>
      <c r="P152" s="28"/>
      <c r="Q152" s="20"/>
      <c r="R152" s="28"/>
      <c r="S152" s="20"/>
      <c r="T152" s="28"/>
      <c r="V152" s="28">
        <v>47</v>
      </c>
      <c r="W152" s="20">
        <v>5.625999927520752</v>
      </c>
      <c r="X152" s="28"/>
      <c r="Y152" s="20"/>
      <c r="Z152" s="28"/>
      <c r="AA152" s="20"/>
      <c r="AB152" s="28"/>
      <c r="AC152" s="20"/>
      <c r="AD152" s="28"/>
      <c r="AF152" s="28">
        <v>47</v>
      </c>
      <c r="AG152" s="20">
        <v>5.945000171661377</v>
      </c>
      <c r="AH152" s="28"/>
      <c r="AI152" s="20"/>
      <c r="AJ152" s="28"/>
      <c r="AK152" s="20"/>
      <c r="AL152" s="28"/>
      <c r="AM152" s="20"/>
      <c r="AN152" s="28"/>
      <c r="AP152" s="28">
        <v>47</v>
      </c>
      <c r="AQ152" s="20">
        <v>6.2109999656677246</v>
      </c>
      <c r="AR152" s="28"/>
      <c r="AS152" s="20"/>
      <c r="AT152" s="28"/>
      <c r="AU152" s="20"/>
      <c r="AV152" s="28"/>
      <c r="AW152" s="20"/>
      <c r="AX152" s="28"/>
      <c r="AZ152" s="28">
        <v>47</v>
      </c>
      <c r="BA152" s="20">
        <v>6.2750000953674316</v>
      </c>
      <c r="BB152" s="28"/>
      <c r="BC152" s="20"/>
      <c r="BD152" s="28"/>
      <c r="BE152" s="20"/>
      <c r="BF152" s="28"/>
      <c r="BG152" s="20"/>
      <c r="BH152" s="28"/>
      <c r="BJ152" s="28">
        <v>35</v>
      </c>
      <c r="BK152" s="20">
        <v>3.4200000762939453</v>
      </c>
      <c r="BL152" s="28"/>
      <c r="BM152" s="20"/>
      <c r="BN152" s="28"/>
      <c r="BO152" s="20"/>
      <c r="BP152" s="28"/>
      <c r="BQ152" s="20"/>
      <c r="BR152" s="28"/>
    </row>
    <row r="153" spans="1:70" x14ac:dyDescent="0.2">
      <c r="A153" s="67">
        <f t="shared" si="2"/>
        <v>149</v>
      </c>
      <c r="B153" s="28">
        <v>48</v>
      </c>
      <c r="C153" s="20">
        <v>4.1960000991821289</v>
      </c>
      <c r="D153" s="28"/>
      <c r="E153" s="20"/>
      <c r="F153" s="28"/>
      <c r="G153" s="20"/>
      <c r="H153" s="28"/>
      <c r="I153" s="20"/>
      <c r="J153" s="28"/>
      <c r="L153" s="28">
        <v>46</v>
      </c>
      <c r="M153" s="20">
        <v>4.9169998168945313</v>
      </c>
      <c r="N153" s="28"/>
      <c r="O153" s="20"/>
      <c r="P153" s="28"/>
      <c r="Q153" s="20"/>
      <c r="R153" s="28"/>
      <c r="S153" s="20"/>
      <c r="T153" s="28"/>
      <c r="V153" s="28">
        <v>46</v>
      </c>
      <c r="W153" s="20">
        <v>5.5399999618530273</v>
      </c>
      <c r="X153" s="28"/>
      <c r="Y153" s="20"/>
      <c r="Z153" s="28"/>
      <c r="AA153" s="20"/>
      <c r="AB153" s="28"/>
      <c r="AC153" s="20"/>
      <c r="AD153" s="28"/>
      <c r="AF153" s="28">
        <v>46</v>
      </c>
      <c r="AG153" s="20">
        <v>5.8839998245239258</v>
      </c>
      <c r="AH153" s="28"/>
      <c r="AI153" s="20"/>
      <c r="AJ153" s="28"/>
      <c r="AK153" s="20"/>
      <c r="AL153" s="28"/>
      <c r="AM153" s="20"/>
      <c r="AN153" s="28"/>
      <c r="AP153" s="28">
        <v>46</v>
      </c>
      <c r="AQ153" s="20">
        <v>6.1609997749328613</v>
      </c>
      <c r="AR153" s="28"/>
      <c r="AS153" s="20"/>
      <c r="AT153" s="28"/>
      <c r="AU153" s="20"/>
      <c r="AV153" s="28"/>
      <c r="AW153" s="20"/>
      <c r="AX153" s="28"/>
      <c r="AZ153" s="28">
        <v>46</v>
      </c>
      <c r="BA153" s="20">
        <v>6.2259998321533203</v>
      </c>
      <c r="BB153" s="28"/>
      <c r="BC153" s="20"/>
      <c r="BD153" s="28"/>
      <c r="BE153" s="20"/>
      <c r="BF153" s="28"/>
      <c r="BG153" s="20"/>
      <c r="BH153" s="28"/>
      <c r="BJ153" s="28"/>
      <c r="BK153" s="20"/>
      <c r="BL153" s="28"/>
      <c r="BM153" s="20"/>
      <c r="BN153" s="28"/>
      <c r="BO153" s="20"/>
      <c r="BP153" s="28"/>
      <c r="BQ153" s="20"/>
      <c r="BR153" s="28"/>
    </row>
    <row r="154" spans="1:70" x14ac:dyDescent="0.2">
      <c r="A154" s="67">
        <f t="shared" si="2"/>
        <v>150</v>
      </c>
      <c r="B154" s="28">
        <v>47</v>
      </c>
      <c r="C154" s="20">
        <v>4.1110000610351562</v>
      </c>
      <c r="D154" s="28"/>
      <c r="E154" s="20"/>
      <c r="F154" s="28"/>
      <c r="G154" s="20"/>
      <c r="H154" s="28"/>
      <c r="I154" s="20"/>
      <c r="J154" s="28"/>
      <c r="L154" s="28">
        <v>45.700000762939453</v>
      </c>
      <c r="M154" s="20">
        <v>4.8940000534057617</v>
      </c>
      <c r="N154" s="28"/>
      <c r="O154" s="20"/>
      <c r="P154" s="28"/>
      <c r="Q154" s="20"/>
      <c r="R154" s="28"/>
      <c r="S154" s="20"/>
      <c r="T154" s="28"/>
      <c r="V154" s="28">
        <v>45.400001525878906</v>
      </c>
      <c r="W154" s="20">
        <v>5.4879999160766602</v>
      </c>
      <c r="X154" s="28"/>
      <c r="Y154" s="20"/>
      <c r="Z154" s="28"/>
      <c r="AA154" s="20"/>
      <c r="AB154" s="28"/>
      <c r="AC154" s="20"/>
      <c r="AD154" s="28"/>
      <c r="AF154" s="28">
        <v>45</v>
      </c>
      <c r="AG154" s="20">
        <v>5.8159999847412109</v>
      </c>
      <c r="AH154" s="28"/>
      <c r="AI154" s="20"/>
      <c r="AJ154" s="28"/>
      <c r="AK154" s="20"/>
      <c r="AL154" s="28"/>
      <c r="AM154" s="20"/>
      <c r="AN154" s="28"/>
      <c r="AP154" s="28">
        <v>45</v>
      </c>
      <c r="AQ154" s="20">
        <v>6.1090002059936523</v>
      </c>
      <c r="AR154" s="28"/>
      <c r="AS154" s="20"/>
      <c r="AT154" s="28"/>
      <c r="AU154" s="20"/>
      <c r="AV154" s="28"/>
      <c r="AW154" s="20"/>
      <c r="AX154" s="28"/>
      <c r="AZ154" s="28">
        <v>45</v>
      </c>
      <c r="BA154" s="20">
        <v>6.1739997863769531</v>
      </c>
      <c r="BB154" s="28"/>
      <c r="BC154" s="20"/>
      <c r="BD154" s="28"/>
      <c r="BE154" s="20"/>
      <c r="BF154" s="28"/>
      <c r="BG154" s="20"/>
      <c r="BH154" s="28"/>
      <c r="BJ154" s="28"/>
      <c r="BK154" s="20"/>
      <c r="BL154" s="28"/>
      <c r="BM154" s="20"/>
      <c r="BN154" s="28"/>
      <c r="BO154" s="20"/>
      <c r="BP154" s="28"/>
      <c r="BQ154" s="20"/>
      <c r="BR154" s="28"/>
    </row>
    <row r="155" spans="1:70" x14ac:dyDescent="0.2">
      <c r="A155" s="67">
        <f t="shared" si="2"/>
        <v>151</v>
      </c>
      <c r="B155" s="28">
        <v>46</v>
      </c>
      <c r="C155" s="20">
        <v>4.0209999084472656</v>
      </c>
      <c r="D155" s="28"/>
      <c r="E155" s="20"/>
      <c r="F155" s="28"/>
      <c r="G155" s="20"/>
      <c r="H155" s="28"/>
      <c r="I155" s="20"/>
      <c r="J155" s="28"/>
      <c r="L155" s="28">
        <v>45.700000762939453</v>
      </c>
      <c r="M155" s="20">
        <v>4.8940000534057617</v>
      </c>
      <c r="N155" s="28"/>
      <c r="O155" s="20"/>
      <c r="P155" s="28"/>
      <c r="Q155" s="20"/>
      <c r="R155" s="28"/>
      <c r="S155" s="20"/>
      <c r="T155" s="28"/>
      <c r="V155" s="28">
        <v>45.400001525878906</v>
      </c>
      <c r="W155" s="20">
        <v>5.4879999160766602</v>
      </c>
      <c r="X155" s="28"/>
      <c r="Y155" s="20"/>
      <c r="Z155" s="28"/>
      <c r="AA155" s="20"/>
      <c r="AB155" s="28"/>
      <c r="AC155" s="20"/>
      <c r="AD155" s="28"/>
      <c r="AF155" s="28">
        <v>44</v>
      </c>
      <c r="AG155" s="20">
        <v>5.7389998435974121</v>
      </c>
      <c r="AH155" s="28"/>
      <c r="AI155" s="20"/>
      <c r="AJ155" s="28"/>
      <c r="AK155" s="20"/>
      <c r="AL155" s="28"/>
      <c r="AM155" s="20"/>
      <c r="AN155" s="28"/>
      <c r="AP155" s="28">
        <v>44</v>
      </c>
      <c r="AQ155" s="20">
        <v>6.0510001182556152</v>
      </c>
      <c r="AR155" s="28"/>
      <c r="AS155" s="20"/>
      <c r="AT155" s="28"/>
      <c r="AU155" s="20"/>
      <c r="AV155" s="28"/>
      <c r="AW155" s="20"/>
      <c r="AX155" s="28"/>
      <c r="AZ155" s="28">
        <v>44</v>
      </c>
      <c r="BA155" s="20">
        <v>6.1180000305175781</v>
      </c>
      <c r="BB155" s="28"/>
      <c r="BC155" s="20"/>
      <c r="BD155" s="28"/>
      <c r="BE155" s="20"/>
      <c r="BF155" s="28"/>
      <c r="BG155" s="20"/>
      <c r="BH155" s="28"/>
      <c r="BJ155" s="28"/>
      <c r="BK155" s="20"/>
      <c r="BL155" s="28"/>
      <c r="BM155" s="20"/>
      <c r="BN155" s="28"/>
      <c r="BO155" s="20"/>
      <c r="BP155" s="28"/>
      <c r="BQ155" s="20"/>
      <c r="BR155" s="28"/>
    </row>
    <row r="156" spans="1:70" x14ac:dyDescent="0.2">
      <c r="A156" s="67">
        <f t="shared" si="2"/>
        <v>152</v>
      </c>
      <c r="B156" s="28">
        <v>45</v>
      </c>
      <c r="C156" s="20">
        <v>3.9260001182556152</v>
      </c>
      <c r="D156" s="28"/>
      <c r="E156" s="20"/>
      <c r="F156" s="28"/>
      <c r="G156" s="20"/>
      <c r="H156" s="28"/>
      <c r="I156" s="20"/>
      <c r="J156" s="28"/>
      <c r="L156" s="28">
        <v>45</v>
      </c>
      <c r="M156" s="20">
        <v>4.8289999961853027</v>
      </c>
      <c r="N156" s="28"/>
      <c r="O156" s="20"/>
      <c r="P156" s="28"/>
      <c r="Q156" s="20"/>
      <c r="R156" s="28"/>
      <c r="S156" s="20"/>
      <c r="T156" s="28"/>
      <c r="V156" s="28">
        <v>45</v>
      </c>
      <c r="W156" s="20">
        <v>5.4429998397827148</v>
      </c>
      <c r="X156" s="28"/>
      <c r="Y156" s="20"/>
      <c r="Z156" s="28"/>
      <c r="AA156" s="20"/>
      <c r="AB156" s="28"/>
      <c r="AC156" s="20"/>
      <c r="AD156" s="28"/>
      <c r="AF156" s="28">
        <v>43.200000762939453</v>
      </c>
      <c r="AG156" s="20">
        <v>5.6690001487731934</v>
      </c>
      <c r="AH156" s="28"/>
      <c r="AI156" s="20"/>
      <c r="AJ156" s="28"/>
      <c r="AK156" s="20"/>
      <c r="AL156" s="28"/>
      <c r="AM156" s="20"/>
      <c r="AN156" s="28"/>
      <c r="AP156" s="28">
        <v>43</v>
      </c>
      <c r="AQ156" s="20">
        <v>5.9879999160766602</v>
      </c>
      <c r="AR156" s="28"/>
      <c r="AS156" s="20"/>
      <c r="AT156" s="28"/>
      <c r="AU156" s="20"/>
      <c r="AV156" s="28"/>
      <c r="AW156" s="20"/>
      <c r="AX156" s="28"/>
      <c r="AZ156" s="28">
        <v>43</v>
      </c>
      <c r="BA156" s="20">
        <v>6.054999828338623</v>
      </c>
      <c r="BB156" s="28"/>
      <c r="BC156" s="20"/>
      <c r="BD156" s="28"/>
      <c r="BE156" s="20"/>
      <c r="BF156" s="28"/>
      <c r="BG156" s="20"/>
      <c r="BH156" s="28"/>
      <c r="BJ156" s="28"/>
      <c r="BK156" s="20"/>
      <c r="BL156" s="28"/>
      <c r="BM156" s="20"/>
      <c r="BN156" s="28"/>
      <c r="BO156" s="20"/>
      <c r="BP156" s="28"/>
      <c r="BQ156" s="20"/>
      <c r="BR156" s="28"/>
    </row>
    <row r="157" spans="1:70" x14ac:dyDescent="0.2">
      <c r="A157" s="67">
        <f t="shared" si="2"/>
        <v>153</v>
      </c>
      <c r="B157" s="28">
        <v>44</v>
      </c>
      <c r="C157" s="20">
        <v>3.8250000476837158</v>
      </c>
      <c r="D157" s="28"/>
      <c r="E157" s="20"/>
      <c r="F157" s="28"/>
      <c r="G157" s="20"/>
      <c r="H157" s="28"/>
      <c r="I157" s="20"/>
      <c r="J157" s="28"/>
      <c r="L157" s="28">
        <v>44</v>
      </c>
      <c r="M157" s="20">
        <v>4.7360000610351562</v>
      </c>
      <c r="N157" s="28"/>
      <c r="O157" s="20"/>
      <c r="P157" s="28"/>
      <c r="Q157" s="20"/>
      <c r="R157" s="28"/>
      <c r="S157" s="20"/>
      <c r="T157" s="28"/>
      <c r="V157" s="28">
        <v>44</v>
      </c>
      <c r="W157" s="20">
        <v>5.3359999656677246</v>
      </c>
      <c r="X157" s="28"/>
      <c r="Y157" s="20"/>
      <c r="Z157" s="28"/>
      <c r="AA157" s="20"/>
      <c r="AB157" s="28"/>
      <c r="AC157" s="20"/>
      <c r="AD157" s="28"/>
      <c r="AF157" s="28">
        <v>43.200000762939453</v>
      </c>
      <c r="AG157" s="20">
        <v>5.6690001487731934</v>
      </c>
      <c r="AH157" s="28"/>
      <c r="AI157" s="20"/>
      <c r="AJ157" s="28"/>
      <c r="AK157" s="20"/>
      <c r="AL157" s="28"/>
      <c r="AM157" s="20"/>
      <c r="AN157" s="28"/>
      <c r="AP157" s="28">
        <v>42</v>
      </c>
      <c r="AQ157" s="20">
        <v>5.9169998168945312</v>
      </c>
      <c r="AR157" s="28"/>
      <c r="AS157" s="20"/>
      <c r="AT157" s="28"/>
      <c r="AU157" s="20"/>
      <c r="AV157" s="28"/>
      <c r="AW157" s="20"/>
      <c r="AX157" s="28"/>
      <c r="AZ157" s="28">
        <v>42</v>
      </c>
      <c r="BA157" s="20">
        <v>5.9860000610351562</v>
      </c>
      <c r="BB157" s="28"/>
      <c r="BC157" s="20"/>
      <c r="BD157" s="28"/>
      <c r="BE157" s="20"/>
      <c r="BF157" s="28"/>
      <c r="BG157" s="20"/>
      <c r="BH157" s="28"/>
      <c r="BJ157" s="28"/>
      <c r="BK157" s="20"/>
      <c r="BL157" s="28"/>
      <c r="BM157" s="20"/>
      <c r="BN157" s="28"/>
      <c r="BO157" s="20"/>
      <c r="BP157" s="28"/>
      <c r="BQ157" s="20"/>
      <c r="BR157" s="28"/>
    </row>
    <row r="158" spans="1:70" x14ac:dyDescent="0.2">
      <c r="A158" s="67">
        <f t="shared" si="2"/>
        <v>154</v>
      </c>
      <c r="B158" s="28">
        <v>43</v>
      </c>
      <c r="C158" s="20">
        <v>3.7179999351501465</v>
      </c>
      <c r="D158" s="28"/>
      <c r="E158" s="20"/>
      <c r="F158" s="28"/>
      <c r="G158" s="20"/>
      <c r="H158" s="28"/>
      <c r="I158" s="20"/>
      <c r="J158" s="28"/>
      <c r="L158" s="28">
        <v>43</v>
      </c>
      <c r="M158" s="20">
        <v>4.6350002288818359</v>
      </c>
      <c r="N158" s="28"/>
      <c r="O158" s="20"/>
      <c r="P158" s="28"/>
      <c r="Q158" s="20"/>
      <c r="R158" s="28"/>
      <c r="S158" s="20"/>
      <c r="T158" s="28"/>
      <c r="V158" s="28">
        <v>43</v>
      </c>
      <c r="W158" s="20">
        <v>5.2199997901916504</v>
      </c>
      <c r="X158" s="28"/>
      <c r="Y158" s="20"/>
      <c r="Z158" s="28"/>
      <c r="AA158" s="20"/>
      <c r="AB158" s="28"/>
      <c r="AC158" s="20"/>
      <c r="AD158" s="28"/>
      <c r="AF158" s="28">
        <v>43</v>
      </c>
      <c r="AG158" s="20">
        <v>5.6500000953674316</v>
      </c>
      <c r="AH158" s="28"/>
      <c r="AI158" s="20"/>
      <c r="AJ158" s="28"/>
      <c r="AK158" s="20"/>
      <c r="AL158" s="28"/>
      <c r="AM158" s="20"/>
      <c r="AN158" s="28"/>
      <c r="AP158" s="28">
        <v>41</v>
      </c>
      <c r="AQ158" s="20">
        <v>5.8359999656677246</v>
      </c>
      <c r="AR158" s="28"/>
      <c r="AS158" s="20"/>
      <c r="AT158" s="28"/>
      <c r="AU158" s="20"/>
      <c r="AV158" s="28"/>
      <c r="AW158" s="20"/>
      <c r="AX158" s="28"/>
      <c r="AZ158" s="28">
        <v>41</v>
      </c>
      <c r="BA158" s="20">
        <v>5.9070000648498535</v>
      </c>
      <c r="BB158" s="28"/>
      <c r="BC158" s="20"/>
      <c r="BD158" s="28"/>
      <c r="BE158" s="20"/>
      <c r="BF158" s="28"/>
      <c r="BG158" s="20"/>
      <c r="BH158" s="28"/>
      <c r="BJ158" s="28"/>
      <c r="BK158" s="20"/>
      <c r="BL158" s="28"/>
      <c r="BM158" s="20"/>
      <c r="BN158" s="28"/>
      <c r="BO158" s="20"/>
      <c r="BP158" s="28"/>
      <c r="BQ158" s="20"/>
      <c r="BR158" s="28"/>
    </row>
    <row r="159" spans="1:70" x14ac:dyDescent="0.2">
      <c r="A159" s="67">
        <f t="shared" si="2"/>
        <v>155</v>
      </c>
      <c r="B159" s="28">
        <v>42</v>
      </c>
      <c r="C159" s="20">
        <v>3.6059999465942383</v>
      </c>
      <c r="D159" s="28"/>
      <c r="E159" s="20"/>
      <c r="F159" s="28"/>
      <c r="G159" s="20"/>
      <c r="H159" s="28"/>
      <c r="I159" s="20"/>
      <c r="J159" s="28"/>
      <c r="L159" s="28">
        <v>42</v>
      </c>
      <c r="M159" s="20">
        <v>4.5229997634887695</v>
      </c>
      <c r="N159" s="28"/>
      <c r="O159" s="20"/>
      <c r="P159" s="28"/>
      <c r="Q159" s="20"/>
      <c r="R159" s="28"/>
      <c r="S159" s="20"/>
      <c r="T159" s="28"/>
      <c r="V159" s="28">
        <v>42</v>
      </c>
      <c r="W159" s="20">
        <v>5.0999999046325684</v>
      </c>
      <c r="X159" s="28"/>
      <c r="Y159" s="20"/>
      <c r="Z159" s="28"/>
      <c r="AA159" s="20"/>
      <c r="AB159" s="28"/>
      <c r="AC159" s="20"/>
      <c r="AD159" s="28"/>
      <c r="AF159" s="28">
        <v>42</v>
      </c>
      <c r="AG159" s="20">
        <v>5.5460000038146973</v>
      </c>
      <c r="AH159" s="28"/>
      <c r="AI159" s="20"/>
      <c r="AJ159" s="28"/>
      <c r="AK159" s="20"/>
      <c r="AL159" s="28"/>
      <c r="AM159" s="20"/>
      <c r="AN159" s="28"/>
      <c r="AP159" s="28">
        <v>40.900001525878906</v>
      </c>
      <c r="AQ159" s="20">
        <v>5.8299999237060547</v>
      </c>
      <c r="AR159" s="28"/>
      <c r="AS159" s="20"/>
      <c r="AT159" s="28"/>
      <c r="AU159" s="20"/>
      <c r="AV159" s="28"/>
      <c r="AW159" s="20"/>
      <c r="AX159" s="28"/>
      <c r="AZ159" s="28">
        <v>40.700000762939453</v>
      </c>
      <c r="BA159" s="20">
        <v>5.8829998970031738</v>
      </c>
      <c r="BB159" s="28"/>
      <c r="BC159" s="20"/>
      <c r="BD159" s="28"/>
      <c r="BE159" s="20"/>
      <c r="BF159" s="28"/>
      <c r="BG159" s="20"/>
      <c r="BH159" s="28"/>
      <c r="BJ159" s="28"/>
      <c r="BK159" s="20"/>
      <c r="BL159" s="28"/>
      <c r="BM159" s="20"/>
      <c r="BN159" s="28"/>
      <c r="BO159" s="20"/>
      <c r="BP159" s="28"/>
      <c r="BQ159" s="20"/>
      <c r="BR159" s="28"/>
    </row>
    <row r="160" spans="1:70" x14ac:dyDescent="0.2">
      <c r="A160" s="67">
        <f t="shared" si="2"/>
        <v>156</v>
      </c>
      <c r="B160" s="28">
        <v>41</v>
      </c>
      <c r="C160" s="20">
        <v>3.4900000095367432</v>
      </c>
      <c r="D160" s="28"/>
      <c r="E160" s="20"/>
      <c r="F160" s="28"/>
      <c r="G160" s="20"/>
      <c r="H160" s="28"/>
      <c r="I160" s="20"/>
      <c r="J160" s="28"/>
      <c r="L160" s="28">
        <v>41</v>
      </c>
      <c r="M160" s="20">
        <v>4.3979997634887695</v>
      </c>
      <c r="N160" s="28"/>
      <c r="O160" s="20"/>
      <c r="P160" s="28"/>
      <c r="Q160" s="20"/>
      <c r="R160" s="28"/>
      <c r="S160" s="20"/>
      <c r="T160" s="28"/>
      <c r="V160" s="28">
        <v>41</v>
      </c>
      <c r="W160" s="20">
        <v>4.9790000915527344</v>
      </c>
      <c r="X160" s="28"/>
      <c r="Y160" s="20"/>
      <c r="Z160" s="28"/>
      <c r="AA160" s="20"/>
      <c r="AB160" s="28"/>
      <c r="AC160" s="20"/>
      <c r="AD160" s="28"/>
      <c r="AF160" s="28">
        <v>41</v>
      </c>
      <c r="AG160" s="20">
        <v>5.4260001182556152</v>
      </c>
      <c r="AH160" s="28"/>
      <c r="AI160" s="20"/>
      <c r="AJ160" s="28"/>
      <c r="AK160" s="20"/>
      <c r="AL160" s="28"/>
      <c r="AM160" s="20"/>
      <c r="AN160" s="28"/>
      <c r="AP160" s="28">
        <v>40.900001525878906</v>
      </c>
      <c r="AQ160" s="20">
        <v>5.8299999237060547</v>
      </c>
      <c r="AR160" s="28"/>
      <c r="AS160" s="20"/>
      <c r="AT160" s="28"/>
      <c r="AU160" s="20"/>
      <c r="AV160" s="28"/>
      <c r="AW160" s="20"/>
      <c r="AX160" s="28"/>
      <c r="AZ160" s="28">
        <v>40.700000762939453</v>
      </c>
      <c r="BA160" s="20">
        <v>5.8829998970031738</v>
      </c>
      <c r="BB160" s="28"/>
      <c r="BC160" s="20"/>
      <c r="BD160" s="28"/>
      <c r="BE160" s="20"/>
      <c r="BF160" s="28"/>
      <c r="BG160" s="20"/>
      <c r="BH160" s="28"/>
      <c r="BJ160" s="28"/>
      <c r="BK160" s="20"/>
      <c r="BL160" s="28"/>
      <c r="BM160" s="20"/>
      <c r="BN160" s="28"/>
      <c r="BO160" s="20"/>
      <c r="BP160" s="28"/>
      <c r="BQ160" s="20"/>
      <c r="BR160" s="28"/>
    </row>
    <row r="161" spans="1:70" x14ac:dyDescent="0.2">
      <c r="A161" s="67">
        <f t="shared" si="2"/>
        <v>157</v>
      </c>
      <c r="B161" s="28">
        <v>40</v>
      </c>
      <c r="C161" s="20">
        <v>3.3670001029968262</v>
      </c>
      <c r="D161" s="28"/>
      <c r="E161" s="20"/>
      <c r="F161" s="28"/>
      <c r="G161" s="20"/>
      <c r="H161" s="28"/>
      <c r="I161" s="20"/>
      <c r="J161" s="28"/>
      <c r="L161" s="28">
        <v>40</v>
      </c>
      <c r="M161" s="20">
        <v>4.2610001564025879</v>
      </c>
      <c r="N161" s="28"/>
      <c r="O161" s="20"/>
      <c r="P161" s="28"/>
      <c r="Q161" s="20"/>
      <c r="R161" s="28"/>
      <c r="S161" s="20"/>
      <c r="T161" s="28"/>
      <c r="V161" s="28">
        <v>40</v>
      </c>
      <c r="W161" s="20">
        <v>4.8579998016357422</v>
      </c>
      <c r="X161" s="28"/>
      <c r="Y161" s="20"/>
      <c r="Z161" s="28"/>
      <c r="AA161" s="20"/>
      <c r="AB161" s="28"/>
      <c r="AC161" s="20"/>
      <c r="AD161" s="28"/>
      <c r="AF161" s="28">
        <v>40</v>
      </c>
      <c r="AG161" s="20">
        <v>5.2909998893737793</v>
      </c>
      <c r="AH161" s="28"/>
      <c r="AI161" s="20"/>
      <c r="AJ161" s="28"/>
      <c r="AK161" s="20"/>
      <c r="AL161" s="28"/>
      <c r="AM161" s="20"/>
      <c r="AN161" s="28"/>
      <c r="AP161" s="28">
        <v>40</v>
      </c>
      <c r="AQ161" s="20">
        <v>5.7410001754760742</v>
      </c>
      <c r="AR161" s="28"/>
      <c r="AS161" s="20"/>
      <c r="AT161" s="28"/>
      <c r="AU161" s="20"/>
      <c r="AV161" s="28"/>
      <c r="AW161" s="20"/>
      <c r="AX161" s="28"/>
      <c r="AZ161" s="28">
        <v>40</v>
      </c>
      <c r="BA161" s="20">
        <v>5.8159999847412109</v>
      </c>
      <c r="BB161" s="28"/>
      <c r="BC161" s="20"/>
      <c r="BD161" s="28"/>
      <c r="BE161" s="20"/>
      <c r="BF161" s="28"/>
      <c r="BG161" s="20"/>
      <c r="BH161" s="28"/>
      <c r="BJ161" s="28"/>
      <c r="BK161" s="20"/>
      <c r="BL161" s="28"/>
      <c r="BM161" s="20"/>
      <c r="BN161" s="28"/>
      <c r="BO161" s="20"/>
      <c r="BP161" s="28"/>
      <c r="BQ161" s="20"/>
      <c r="BR161" s="28"/>
    </row>
    <row r="162" spans="1:70" x14ac:dyDescent="0.2">
      <c r="A162" s="67">
        <f t="shared" si="2"/>
        <v>158</v>
      </c>
      <c r="B162" s="28">
        <v>39</v>
      </c>
      <c r="C162" s="20">
        <v>3.2390000820159912</v>
      </c>
      <c r="D162" s="28"/>
      <c r="E162" s="20"/>
      <c r="F162" s="28"/>
      <c r="G162" s="20"/>
      <c r="H162" s="28"/>
      <c r="I162" s="20"/>
      <c r="J162" s="28"/>
      <c r="L162" s="28">
        <v>39</v>
      </c>
      <c r="M162" s="20">
        <v>4.1139998435974121</v>
      </c>
      <c r="N162" s="28"/>
      <c r="O162" s="20"/>
      <c r="P162" s="28"/>
      <c r="Q162" s="20"/>
      <c r="R162" s="28"/>
      <c r="S162" s="20"/>
      <c r="T162" s="28"/>
      <c r="V162" s="28">
        <v>39</v>
      </c>
      <c r="W162" s="20">
        <v>4.7329998016357422</v>
      </c>
      <c r="X162" s="28"/>
      <c r="Y162" s="20"/>
      <c r="Z162" s="28"/>
      <c r="AA162" s="20"/>
      <c r="AB162" s="28"/>
      <c r="AC162" s="20"/>
      <c r="AD162" s="28"/>
      <c r="AF162" s="28">
        <v>39</v>
      </c>
      <c r="AG162" s="20">
        <v>5.1409997940063477</v>
      </c>
      <c r="AH162" s="28"/>
      <c r="AI162" s="20"/>
      <c r="AJ162" s="28"/>
      <c r="AK162" s="20"/>
      <c r="AL162" s="28"/>
      <c r="AM162" s="20"/>
      <c r="AN162" s="28"/>
      <c r="AP162" s="28">
        <v>39</v>
      </c>
      <c r="AQ162" s="20">
        <v>5.6269998550415039</v>
      </c>
      <c r="AR162" s="28"/>
      <c r="AS162" s="20"/>
      <c r="AT162" s="28"/>
      <c r="AU162" s="20"/>
      <c r="AV162" s="28"/>
      <c r="AW162" s="20"/>
      <c r="AX162" s="28"/>
      <c r="AZ162" s="28">
        <v>39</v>
      </c>
      <c r="BA162" s="20">
        <v>5.7049999237060547</v>
      </c>
      <c r="BB162" s="28"/>
      <c r="BC162" s="20"/>
      <c r="BD162" s="28"/>
      <c r="BE162" s="20"/>
      <c r="BF162" s="28"/>
      <c r="BG162" s="20"/>
      <c r="BH162" s="28"/>
      <c r="BJ162" s="28"/>
      <c r="BK162" s="20"/>
      <c r="BL162" s="28"/>
      <c r="BM162" s="20"/>
      <c r="BN162" s="28"/>
      <c r="BO162" s="20"/>
      <c r="BP162" s="28"/>
      <c r="BQ162" s="20"/>
      <c r="BR162" s="28"/>
    </row>
    <row r="163" spans="1:70" x14ac:dyDescent="0.2">
      <c r="A163" s="67">
        <f t="shared" si="2"/>
        <v>159</v>
      </c>
      <c r="B163" s="28">
        <v>38</v>
      </c>
      <c r="C163" s="20">
        <v>3.1040000915527344</v>
      </c>
      <c r="D163" s="28"/>
      <c r="E163" s="20"/>
      <c r="F163" s="28"/>
      <c r="G163" s="20"/>
      <c r="H163" s="28"/>
      <c r="I163" s="20"/>
      <c r="J163" s="28"/>
      <c r="L163" s="28">
        <v>38</v>
      </c>
      <c r="M163" s="20">
        <v>3.9579999446868896</v>
      </c>
      <c r="N163" s="28"/>
      <c r="O163" s="20"/>
      <c r="P163" s="28"/>
      <c r="Q163" s="20"/>
      <c r="R163" s="28"/>
      <c r="S163" s="20"/>
      <c r="T163" s="28"/>
      <c r="V163" s="28">
        <v>38</v>
      </c>
      <c r="W163" s="20">
        <v>4.5949997901916504</v>
      </c>
      <c r="X163" s="28"/>
      <c r="Y163" s="20"/>
      <c r="Z163" s="28"/>
      <c r="AA163" s="20"/>
      <c r="AB163" s="28"/>
      <c r="AC163" s="20"/>
      <c r="AD163" s="28"/>
      <c r="AF163" s="28">
        <v>38</v>
      </c>
      <c r="AG163" s="20">
        <v>4.9869999885559082</v>
      </c>
      <c r="AH163" s="28"/>
      <c r="AI163" s="20"/>
      <c r="AJ163" s="28"/>
      <c r="AK163" s="20"/>
      <c r="AL163" s="28"/>
      <c r="AM163" s="20"/>
      <c r="AN163" s="28"/>
      <c r="AP163" s="28">
        <v>38</v>
      </c>
      <c r="AQ163" s="20">
        <v>5.4879999160766602</v>
      </c>
      <c r="AR163" s="28"/>
      <c r="AS163" s="20"/>
      <c r="AT163" s="28"/>
      <c r="AU163" s="20"/>
      <c r="AV163" s="28"/>
      <c r="AW163" s="20"/>
      <c r="AX163" s="28"/>
      <c r="AZ163" s="28">
        <v>38</v>
      </c>
      <c r="BA163" s="20">
        <v>5.5689997673034668</v>
      </c>
      <c r="BB163" s="28"/>
      <c r="BC163" s="20"/>
      <c r="BD163" s="28"/>
      <c r="BE163" s="20"/>
      <c r="BF163" s="28"/>
      <c r="BG163" s="20"/>
      <c r="BH163" s="28"/>
      <c r="BJ163" s="28"/>
      <c r="BK163" s="20"/>
      <c r="BL163" s="28"/>
      <c r="BM163" s="20"/>
      <c r="BN163" s="28"/>
      <c r="BO163" s="20"/>
      <c r="BP163" s="28"/>
      <c r="BQ163" s="20"/>
      <c r="BR163" s="28"/>
    </row>
    <row r="164" spans="1:70" x14ac:dyDescent="0.2">
      <c r="A164" s="67">
        <f t="shared" si="2"/>
        <v>160</v>
      </c>
      <c r="B164" s="28">
        <v>37</v>
      </c>
      <c r="C164" s="20">
        <v>2.9600000381469727</v>
      </c>
      <c r="D164" s="28"/>
      <c r="E164" s="20"/>
      <c r="F164" s="28"/>
      <c r="G164" s="20"/>
      <c r="H164" s="28"/>
      <c r="I164" s="20"/>
      <c r="J164" s="28"/>
      <c r="L164" s="28">
        <v>37</v>
      </c>
      <c r="M164" s="20">
        <v>3.7909998893737793</v>
      </c>
      <c r="N164" s="28"/>
      <c r="O164" s="20"/>
      <c r="P164" s="28"/>
      <c r="Q164" s="20"/>
      <c r="R164" s="28"/>
      <c r="S164" s="20"/>
      <c r="T164" s="28"/>
      <c r="V164" s="28">
        <v>37</v>
      </c>
      <c r="W164" s="20">
        <v>4.4380002021789551</v>
      </c>
      <c r="X164" s="28"/>
      <c r="Y164" s="20"/>
      <c r="Z164" s="28"/>
      <c r="AA164" s="20"/>
      <c r="AB164" s="28"/>
      <c r="AC164" s="20"/>
      <c r="AD164" s="28"/>
      <c r="AF164" s="28">
        <v>37</v>
      </c>
      <c r="AG164" s="20">
        <v>4.8319997787475586</v>
      </c>
      <c r="AH164" s="28"/>
      <c r="AI164" s="20"/>
      <c r="AJ164" s="28"/>
      <c r="AK164" s="20"/>
      <c r="AL164" s="28"/>
      <c r="AM164" s="20"/>
      <c r="AN164" s="28"/>
      <c r="AP164" s="28">
        <v>37</v>
      </c>
      <c r="AQ164" s="20">
        <v>5.3210000991821289</v>
      </c>
      <c r="AR164" s="28"/>
      <c r="AS164" s="20"/>
      <c r="AT164" s="28"/>
      <c r="AU164" s="20"/>
      <c r="AV164" s="28"/>
      <c r="AW164" s="20"/>
      <c r="AX164" s="28"/>
      <c r="AZ164" s="28">
        <v>37</v>
      </c>
      <c r="BA164" s="20">
        <v>5.3949999809265137</v>
      </c>
      <c r="BB164" s="28"/>
      <c r="BC164" s="20"/>
      <c r="BD164" s="28"/>
      <c r="BE164" s="20"/>
      <c r="BF164" s="28"/>
      <c r="BG164" s="20"/>
      <c r="BH164" s="28"/>
      <c r="BJ164" s="28"/>
      <c r="BK164" s="20"/>
      <c r="BL164" s="28"/>
      <c r="BM164" s="20"/>
      <c r="BN164" s="28"/>
      <c r="BO164" s="20"/>
      <c r="BP164" s="28"/>
      <c r="BQ164" s="20"/>
      <c r="BR164" s="28"/>
    </row>
    <row r="165" spans="1:70" x14ac:dyDescent="0.2">
      <c r="A165" s="67">
        <f t="shared" si="2"/>
        <v>161</v>
      </c>
      <c r="B165">
        <v>36</v>
      </c>
      <c r="C165">
        <v>2.8069999217987061</v>
      </c>
      <c r="D165" s="28"/>
      <c r="E165" s="20"/>
      <c r="F165" s="28"/>
      <c r="G165" s="20"/>
      <c r="H165" s="28"/>
      <c r="I165" s="20"/>
      <c r="J165" s="28"/>
      <c r="L165">
        <v>36</v>
      </c>
      <c r="M165">
        <v>3.6099998950958252</v>
      </c>
      <c r="N165" s="28"/>
      <c r="O165" s="20"/>
      <c r="P165" s="28"/>
      <c r="Q165" s="20"/>
      <c r="R165" s="28"/>
      <c r="S165" s="20"/>
      <c r="T165" s="28"/>
      <c r="V165">
        <v>36</v>
      </c>
      <c r="W165">
        <v>4.249000072479248</v>
      </c>
      <c r="X165" s="28"/>
      <c r="Y165" s="20"/>
      <c r="Z165" s="28"/>
      <c r="AA165" s="20"/>
      <c r="AB165" s="28"/>
      <c r="AC165" s="20"/>
      <c r="AD165" s="28"/>
      <c r="AF165">
        <v>36</v>
      </c>
      <c r="AG165">
        <v>4.6659998893737793</v>
      </c>
      <c r="AH165" s="28"/>
      <c r="AI165" s="20"/>
      <c r="AJ165" s="28"/>
      <c r="AK165" s="20"/>
      <c r="AL165" s="28"/>
      <c r="AM165" s="20"/>
      <c r="AN165" s="28"/>
      <c r="AP165">
        <v>36</v>
      </c>
      <c r="AQ165">
        <v>5.125</v>
      </c>
      <c r="AR165" s="28"/>
      <c r="AS165" s="20"/>
      <c r="AT165" s="28"/>
      <c r="AU165" s="20"/>
      <c r="AV165" s="28"/>
      <c r="AW165" s="20"/>
      <c r="AX165" s="28"/>
      <c r="AZ165">
        <v>36</v>
      </c>
      <c r="BA165">
        <v>5.1779999732971191</v>
      </c>
      <c r="BB165" s="28"/>
      <c r="BC165" s="20"/>
      <c r="BD165" s="28"/>
      <c r="BE165" s="20"/>
      <c r="BF165" s="28"/>
      <c r="BG165" s="20"/>
      <c r="BH165" s="28"/>
      <c r="BL165" s="28"/>
      <c r="BM165" s="20"/>
      <c r="BN165" s="28"/>
      <c r="BO165" s="20"/>
      <c r="BP165" s="28"/>
      <c r="BQ165" s="20"/>
      <c r="BR165" s="28"/>
    </row>
    <row r="166" spans="1:70" x14ac:dyDescent="0.2">
      <c r="B166">
        <v>35</v>
      </c>
      <c r="C166">
        <v>2.6400001049041748</v>
      </c>
      <c r="L166">
        <v>35</v>
      </c>
      <c r="M166">
        <v>3.4119999408721924</v>
      </c>
      <c r="V166">
        <v>35</v>
      </c>
      <c r="W166">
        <v>4.0329999923706055</v>
      </c>
      <c r="AF166">
        <v>35</v>
      </c>
      <c r="AG166">
        <v>4.4730000495910645</v>
      </c>
      <c r="AP166">
        <v>35</v>
      </c>
      <c r="AQ166">
        <v>4.9159998893737793</v>
      </c>
      <c r="AZ166">
        <v>35</v>
      </c>
      <c r="BA166">
        <v>4.9310002326965332</v>
      </c>
    </row>
    <row r="167" spans="1:70" x14ac:dyDescent="0.2">
      <c r="B167">
        <v>34</v>
      </c>
      <c r="C167">
        <v>2.4560000896453857</v>
      </c>
      <c r="L167">
        <v>34</v>
      </c>
      <c r="M167">
        <v>3.1919999122619629</v>
      </c>
      <c r="V167">
        <v>34</v>
      </c>
      <c r="W167">
        <v>3.7869999408721924</v>
      </c>
      <c r="AF167">
        <v>34</v>
      </c>
      <c r="AG167">
        <v>4.2410001754760742</v>
      </c>
      <c r="AP167">
        <v>34</v>
      </c>
      <c r="AQ167">
        <v>4.6840000152587891</v>
      </c>
      <c r="AZ167">
        <v>34</v>
      </c>
      <c r="BA167">
        <v>4.6310000419616699</v>
      </c>
    </row>
    <row r="168" spans="1:70" x14ac:dyDescent="0.2">
      <c r="B168">
        <v>33</v>
      </c>
      <c r="C168">
        <v>2.244999885559082</v>
      </c>
      <c r="L168">
        <v>33</v>
      </c>
      <c r="M168">
        <v>2.937999963760376</v>
      </c>
      <c r="V168">
        <v>33</v>
      </c>
      <c r="W168">
        <v>3.4930000305175781</v>
      </c>
      <c r="AF168">
        <v>33</v>
      </c>
      <c r="AG168">
        <v>3.9479999542236328</v>
      </c>
      <c r="AP168">
        <v>33</v>
      </c>
      <c r="AQ168">
        <v>4.3619999885559082</v>
      </c>
      <c r="AZ168">
        <v>33</v>
      </c>
      <c r="BA168">
        <v>3.4670000076293945</v>
      </c>
    </row>
    <row r="169" spans="1:70" x14ac:dyDescent="0.2">
      <c r="AF169">
        <v>32</v>
      </c>
      <c r="AG169">
        <v>3.5239999294281006</v>
      </c>
      <c r="AP169">
        <v>32</v>
      </c>
      <c r="AQ169">
        <v>3.8670001029968262</v>
      </c>
    </row>
    <row r="185" spans="1:97" x14ac:dyDescent="0.2">
      <c r="B185" t="s">
        <v>127</v>
      </c>
    </row>
    <row r="187" spans="1:97" x14ac:dyDescent="0.2">
      <c r="A187" s="15" t="s">
        <v>113</v>
      </c>
      <c r="BZ187" s="15" t="s">
        <v>257</v>
      </c>
    </row>
    <row r="188" spans="1:97" x14ac:dyDescent="0.2">
      <c r="A188" s="15"/>
      <c r="B188" t="s">
        <v>109</v>
      </c>
      <c r="D188" t="s">
        <v>109</v>
      </c>
      <c r="H188" t="s">
        <v>109</v>
      </c>
      <c r="J188" t="s">
        <v>109</v>
      </c>
      <c r="BZ188" t="str">
        <f>"TWS: "&amp;TEXT(B3,"##.#")</f>
        <v>TWS: 6.1</v>
      </c>
      <c r="CC188" t="str">
        <f>"TWS: "&amp;TEXT(L3,"##.#")</f>
        <v>TWS: 8.2</v>
      </c>
      <c r="CF188" t="str">
        <f>"TWS: "&amp;TEXT(V3,"##.#")</f>
        <v>TWS: 10.2</v>
      </c>
      <c r="CI188" t="str">
        <f>"TWS: "&amp;TEXT(AF3,"##.#")</f>
        <v>TWS: 12.3</v>
      </c>
      <c r="CL188" t="str">
        <f>"TWS: "&amp;TEXT(AP3,"##.#")</f>
        <v>TWS: 16.4</v>
      </c>
      <c r="CO188" t="str">
        <f>"TWS: "&amp;TEXT(AZ3,"##.#")</f>
        <v>TWS: 20.5</v>
      </c>
      <c r="CR188" t="str">
        <f>"TWS: "&amp;TEXT(BJ3,"##.#")</f>
        <v>TWS: 24.6</v>
      </c>
    </row>
    <row r="189" spans="1:97" x14ac:dyDescent="0.2">
      <c r="B189" s="19">
        <v>6</v>
      </c>
      <c r="C189" s="16" t="str">
        <f>"VTW: "&amp;TEXT(B189,"#0")</f>
        <v>VTW: 6</v>
      </c>
      <c r="H189" s="16" t="s">
        <v>114</v>
      </c>
      <c r="I189" s="16" t="s">
        <v>115</v>
      </c>
    </row>
    <row r="190" spans="1:97" x14ac:dyDescent="0.2">
      <c r="A190" s="67">
        <v>1</v>
      </c>
      <c r="B190" s="16">
        <v>2.9599496620300999E-6</v>
      </c>
      <c r="C190" s="16">
        <v>-2.6349999904615942</v>
      </c>
      <c r="D190">
        <v>3.1834905882358557E-6</v>
      </c>
      <c r="E190">
        <v>-2.8340001106244328</v>
      </c>
      <c r="F190" s="16">
        <v>3.1745038716424906E-6</v>
      </c>
      <c r="G190" s="16">
        <v>-2.8259999752026848</v>
      </c>
      <c r="J190" s="16">
        <v>3.1396810478719918E-6</v>
      </c>
      <c r="K190" s="16">
        <v>-2.7950000762921818</v>
      </c>
      <c r="L190">
        <v>3.9327451953465028E-6</v>
      </c>
      <c r="M190">
        <v>-3.5009999275185431</v>
      </c>
      <c r="N190">
        <v>4.2135753350754323E-6</v>
      </c>
      <c r="O190">
        <v>-3.7509999275183854</v>
      </c>
      <c r="P190">
        <v>4.2034656471610727E-6</v>
      </c>
      <c r="Q190">
        <v>-3.7420001029944654</v>
      </c>
      <c r="T190">
        <v>4.1585325998352315E-6</v>
      </c>
      <c r="U190">
        <v>-3.7019999027228838</v>
      </c>
      <c r="V190">
        <v>4.8448817977152726E-6</v>
      </c>
      <c r="W190">
        <v>-4.3130002021762337</v>
      </c>
      <c r="X190">
        <v>5.190864092778272E-6</v>
      </c>
      <c r="Y190">
        <v>-4.6209998130769181</v>
      </c>
      <c r="Z190">
        <v>5.1830008831468849E-6</v>
      </c>
      <c r="AA190">
        <v>-4.6139998435945007</v>
      </c>
      <c r="AD190">
        <v>5.1054920259745002E-6</v>
      </c>
      <c r="AE190">
        <v>-4.5450000762910774</v>
      </c>
      <c r="AF190">
        <v>5.6413156626142428E-6</v>
      </c>
      <c r="AG190">
        <v>-5.0219998359648486</v>
      </c>
      <c r="AH190">
        <v>6.0681776035560517E-6</v>
      </c>
      <c r="AI190">
        <v>-5.4019999504055276</v>
      </c>
      <c r="AJ190">
        <v>6.0614376330661513E-6</v>
      </c>
      <c r="AK190">
        <v>-5.3959999084438612</v>
      </c>
      <c r="AN190">
        <v>5.9356257433229739E-6</v>
      </c>
      <c r="AO190">
        <v>-5.2839999198880232</v>
      </c>
      <c r="AP190">
        <v>6.9106680227428411E-6</v>
      </c>
      <c r="AQ190">
        <v>-6.1519999504050542</v>
      </c>
      <c r="AR190">
        <v>7.225198014921275E-6</v>
      </c>
      <c r="AS190">
        <v>-6.4320001602132271</v>
      </c>
      <c r="AT190">
        <v>7.2207045227143464E-6</v>
      </c>
      <c r="AU190">
        <v>-6.4279999732930637</v>
      </c>
      <c r="AX190">
        <v>7.1353324559105746E-6</v>
      </c>
      <c r="AY190">
        <v>-6.352000236507223</v>
      </c>
      <c r="AZ190">
        <v>7.6419497323077415E-6</v>
      </c>
      <c r="BA190">
        <v>-6.8029999732928266</v>
      </c>
      <c r="BB190">
        <v>7.9598494419106346E-6</v>
      </c>
      <c r="BC190">
        <v>-7.0859999656632535</v>
      </c>
      <c r="BD190">
        <v>7.9542327105622193E-6</v>
      </c>
      <c r="BE190">
        <v>-7.0809998512223391</v>
      </c>
      <c r="BH190">
        <v>7.8699838828999333E-6</v>
      </c>
      <c r="BI190">
        <v>-7.0060000419572495</v>
      </c>
      <c r="BJ190">
        <v>8.2429260599225358E-6</v>
      </c>
      <c r="BK190">
        <v>-7.3379998207045984</v>
      </c>
      <c r="BL190">
        <v>8.6271016996419674E-6</v>
      </c>
      <c r="BM190">
        <v>-7.6799998283337771</v>
      </c>
      <c r="BN190">
        <v>8.6214855039345365E-6</v>
      </c>
      <c r="BO190">
        <v>-7.6750001907300209</v>
      </c>
      <c r="BR190">
        <v>8.5192632430855203E-6</v>
      </c>
      <c r="BS190">
        <v>-7.5840001106214361</v>
      </c>
      <c r="BZ190">
        <v>3.1834905882358557E-6</v>
      </c>
      <c r="CA190">
        <v>-2.8340001106244328</v>
      </c>
      <c r="CC190">
        <v>4.2135753350754323E-6</v>
      </c>
      <c r="CD190">
        <v>-3.7509999275183854</v>
      </c>
      <c r="CF190">
        <v>5.190864092778272E-6</v>
      </c>
      <c r="CG190">
        <v>-4.6209998130769181</v>
      </c>
      <c r="CI190">
        <v>6.0681776035560517E-6</v>
      </c>
      <c r="CJ190">
        <v>-5.4019999504055276</v>
      </c>
      <c r="CL190">
        <v>7.225198014921275E-6</v>
      </c>
      <c r="CM190">
        <v>-6.4320001602132271</v>
      </c>
      <c r="CO190">
        <v>7.9598494419106346E-6</v>
      </c>
      <c r="CP190">
        <v>-7.0859999656632535</v>
      </c>
      <c r="CR190">
        <v>8.6271016996419674E-6</v>
      </c>
      <c r="CS190">
        <v>-7.6799998283337771</v>
      </c>
    </row>
    <row r="191" spans="1:97" x14ac:dyDescent="0.2">
      <c r="A191" s="67">
        <f>A190+1</f>
        <v>2</v>
      </c>
      <c r="B191">
        <v>2.9599496620300999E-6</v>
      </c>
      <c r="C191">
        <v>-2.6349999904615942</v>
      </c>
      <c r="D191">
        <v>3.1834905882358557E-6</v>
      </c>
      <c r="E191">
        <v>-2.8340001106244328</v>
      </c>
      <c r="F191">
        <v>3.1745038716424906E-6</v>
      </c>
      <c r="G191">
        <v>-2.8259999752026848</v>
      </c>
      <c r="J191">
        <v>3.1396810478719918E-6</v>
      </c>
      <c r="K191">
        <v>-2.7950000762921818</v>
      </c>
      <c r="L191">
        <v>3.9327451953465028E-6</v>
      </c>
      <c r="M191">
        <v>-3.5009999275185431</v>
      </c>
      <c r="N191">
        <v>4.2135753350754323E-6</v>
      </c>
      <c r="O191">
        <v>-3.7509999275183854</v>
      </c>
      <c r="P191">
        <v>4.2034656471610727E-6</v>
      </c>
      <c r="Q191">
        <v>-3.7420001029944654</v>
      </c>
      <c r="T191">
        <v>4.1585325998352315E-6</v>
      </c>
      <c r="U191">
        <v>-3.7019999027228838</v>
      </c>
      <c r="V191">
        <v>4.8448817977152726E-6</v>
      </c>
      <c r="W191">
        <v>-4.3130002021762337</v>
      </c>
      <c r="X191">
        <v>5.190864092778272E-6</v>
      </c>
      <c r="Y191">
        <v>-4.6209998130769181</v>
      </c>
      <c r="Z191">
        <v>5.1830008831468849E-6</v>
      </c>
      <c r="AA191">
        <v>-4.6139998435945007</v>
      </c>
      <c r="AD191">
        <v>5.1054920259745002E-6</v>
      </c>
      <c r="AE191">
        <v>-4.5450000762910774</v>
      </c>
      <c r="AF191">
        <v>5.6413156626142428E-6</v>
      </c>
      <c r="AG191">
        <v>-5.0219998359648486</v>
      </c>
      <c r="AH191">
        <v>6.0681776035560517E-6</v>
      </c>
      <c r="AI191">
        <v>-5.4019999504055276</v>
      </c>
      <c r="AJ191">
        <v>6.0614376330661513E-6</v>
      </c>
      <c r="AK191">
        <v>-5.3959999084438612</v>
      </c>
      <c r="AN191">
        <v>5.9356257433229739E-6</v>
      </c>
      <c r="AO191">
        <v>-5.2839999198880232</v>
      </c>
      <c r="AP191">
        <v>6.9106680227428411E-6</v>
      </c>
      <c r="AQ191">
        <v>-6.1519999504050542</v>
      </c>
      <c r="AR191">
        <v>7.225198014921275E-6</v>
      </c>
      <c r="AS191">
        <v>-6.4320001602132271</v>
      </c>
      <c r="AT191">
        <v>7.2207045227143464E-6</v>
      </c>
      <c r="AU191">
        <v>-6.4279999732930637</v>
      </c>
      <c r="AX191">
        <v>7.1353324559105746E-6</v>
      </c>
      <c r="AY191">
        <v>-6.352000236507223</v>
      </c>
      <c r="AZ191">
        <v>7.6419497323077415E-6</v>
      </c>
      <c r="BA191">
        <v>-6.8029999732928266</v>
      </c>
      <c r="BB191">
        <v>7.9598494419106346E-6</v>
      </c>
      <c r="BC191">
        <v>-7.0859999656632535</v>
      </c>
      <c r="BD191">
        <v>7.9542327105622193E-6</v>
      </c>
      <c r="BE191">
        <v>-7.0809998512223391</v>
      </c>
      <c r="BH191">
        <v>7.8699838828999333E-6</v>
      </c>
      <c r="BI191">
        <v>-7.0060000419572495</v>
      </c>
      <c r="BJ191">
        <v>0.12831830777528139</v>
      </c>
      <c r="BK191">
        <v>-7.3508803479277827</v>
      </c>
      <c r="BL191">
        <v>0.13418269102066258</v>
      </c>
      <c r="BM191">
        <v>-7.6868291326225089</v>
      </c>
      <c r="BN191">
        <v>0.13409542140653022</v>
      </c>
      <c r="BO191">
        <v>-7.6818297798207231</v>
      </c>
      <c r="BR191">
        <v>0.1326293235145628</v>
      </c>
      <c r="BS191">
        <v>-7.5978424644559102</v>
      </c>
      <c r="BZ191">
        <v>3.1834905882358557E-6</v>
      </c>
      <c r="CA191">
        <v>-2.8340001106244328</v>
      </c>
      <c r="CC191">
        <v>4.2135753350754323E-6</v>
      </c>
      <c r="CD191">
        <v>-3.7509999275183854</v>
      </c>
      <c r="CF191">
        <v>5.190864092778272E-6</v>
      </c>
      <c r="CG191">
        <v>-4.6209998130769181</v>
      </c>
      <c r="CI191">
        <v>6.0681776035560517E-6</v>
      </c>
      <c r="CJ191">
        <v>-5.4019999504055276</v>
      </c>
      <c r="CL191">
        <v>7.225198014921275E-6</v>
      </c>
      <c r="CM191">
        <v>-6.4320001602132271</v>
      </c>
      <c r="CO191">
        <v>7.9598494419106346E-6</v>
      </c>
      <c r="CP191">
        <v>-7.0859999656632535</v>
      </c>
      <c r="CR191">
        <v>0.13418269102066258</v>
      </c>
      <c r="CS191">
        <v>-7.6868291326225089</v>
      </c>
    </row>
    <row r="192" spans="1:97" x14ac:dyDescent="0.2">
      <c r="A192" s="67">
        <f t="shared" ref="A192:A255" si="3">A191+1</f>
        <v>3</v>
      </c>
      <c r="B192">
        <v>4.6199477597883121E-2</v>
      </c>
      <c r="C192">
        <v>-2.6465968718473789</v>
      </c>
      <c r="D192">
        <v>4.95680048075028E-2</v>
      </c>
      <c r="E192">
        <v>-2.8395673130568855</v>
      </c>
      <c r="F192">
        <v>4.944583067671289E-2</v>
      </c>
      <c r="G192">
        <v>-2.8325684098401949</v>
      </c>
      <c r="J192">
        <v>4.8992038670210798E-2</v>
      </c>
      <c r="K192">
        <v>-2.8065723473883368</v>
      </c>
      <c r="L192">
        <v>6.1366588654068778E-2</v>
      </c>
      <c r="M192">
        <v>-3.5154644600406715</v>
      </c>
      <c r="N192">
        <v>6.5607795360035095E-2</v>
      </c>
      <c r="O192">
        <v>-3.7584274757389893</v>
      </c>
      <c r="P192">
        <v>6.5450712551343396E-2</v>
      </c>
      <c r="Q192">
        <v>-3.7494287837251319</v>
      </c>
      <c r="T192">
        <v>6.4874746414051387E-2</v>
      </c>
      <c r="U192">
        <v>-3.7164338180565832</v>
      </c>
      <c r="V192">
        <v>7.5573754761019685E-2</v>
      </c>
      <c r="W192">
        <v>-4.3293403593256281</v>
      </c>
      <c r="X192">
        <v>8.0809815094122536E-2</v>
      </c>
      <c r="Y192">
        <v>-4.6292948527294486</v>
      </c>
      <c r="Z192">
        <v>8.0687640963332627E-2</v>
      </c>
      <c r="AA192">
        <v>-4.6222959495127585</v>
      </c>
      <c r="AD192">
        <v>7.9622969980392505E-2</v>
      </c>
      <c r="AE192">
        <v>-4.5613048942129222</v>
      </c>
      <c r="AF192">
        <v>8.7965757003206441E-2</v>
      </c>
      <c r="AG192">
        <v>-5.0392322471854154</v>
      </c>
      <c r="AH192">
        <v>9.4458471483354442E-2</v>
      </c>
      <c r="AI192">
        <v>-5.4111757999355712</v>
      </c>
      <c r="AJ192">
        <v>9.4371201869222085E-2</v>
      </c>
      <c r="AK192">
        <v>-5.4061764471337854</v>
      </c>
      <c r="AN192">
        <v>9.2556033843213717E-2</v>
      </c>
      <c r="AO192">
        <v>-5.3021921973263533</v>
      </c>
      <c r="AP192">
        <v>0.10760097076860946</v>
      </c>
      <c r="AQ192">
        <v>-6.1640608823029552</v>
      </c>
      <c r="AR192">
        <v>0.11238323909521022</v>
      </c>
      <c r="AS192">
        <v>-6.4380193132549168</v>
      </c>
      <c r="AT192">
        <v>0.11231342173940664</v>
      </c>
      <c r="AU192">
        <v>-6.4340197356605833</v>
      </c>
      <c r="AX192">
        <v>0.11109167210901905</v>
      </c>
      <c r="AY192">
        <v>-6.3640302267291524</v>
      </c>
      <c r="AZ192">
        <v>0.11894576260867333</v>
      </c>
      <c r="BA192">
        <v>-6.8139619668348823</v>
      </c>
      <c r="BB192">
        <v>0.12378038771026044</v>
      </c>
      <c r="BC192">
        <v>-7.0909197234092023</v>
      </c>
      <c r="BD192">
        <v>0.1237280309352741</v>
      </c>
      <c r="BE192">
        <v>-7.0879203977868448</v>
      </c>
      <c r="BH192">
        <v>0.12248882904655774</v>
      </c>
      <c r="BI192">
        <v>-7.0169311136479617</v>
      </c>
      <c r="BJ192">
        <v>0.25707787629185308</v>
      </c>
      <c r="BK192">
        <v>-7.3615127216241927</v>
      </c>
      <c r="BL192">
        <v>0.2686299719718952</v>
      </c>
      <c r="BM192">
        <v>-7.6923109238526317</v>
      </c>
      <c r="BN192">
        <v>0.26849036302080792</v>
      </c>
      <c r="BO192">
        <v>-7.688313173893337</v>
      </c>
      <c r="BR192">
        <v>0.26576811328890299</v>
      </c>
      <c r="BS192">
        <v>-7.6103606237870585</v>
      </c>
      <c r="BZ192">
        <v>4.95680048075028E-2</v>
      </c>
      <c r="CA192">
        <v>-2.8395673130568855</v>
      </c>
      <c r="CC192">
        <v>6.5607795360035095E-2</v>
      </c>
      <c r="CD192">
        <v>-3.7584274757389893</v>
      </c>
      <c r="CF192">
        <v>8.0809815094122536E-2</v>
      </c>
      <c r="CG192">
        <v>-4.6292948527294486</v>
      </c>
      <c r="CI192">
        <v>9.4458471483354442E-2</v>
      </c>
      <c r="CJ192">
        <v>-5.4111757999355712</v>
      </c>
      <c r="CL192">
        <v>0.11238323909521022</v>
      </c>
      <c r="CM192">
        <v>-6.4380193132549168</v>
      </c>
      <c r="CO192">
        <v>0.12378038771026044</v>
      </c>
      <c r="CP192">
        <v>-7.0909197234092023</v>
      </c>
      <c r="CR192">
        <v>0.2686299719718952</v>
      </c>
      <c r="CS192">
        <v>-7.6923109238526317</v>
      </c>
    </row>
    <row r="193" spans="1:97" x14ac:dyDescent="0.2">
      <c r="A193" s="67">
        <f t="shared" si="3"/>
        <v>4</v>
      </c>
      <c r="B193">
        <v>9.2800710858209762E-2</v>
      </c>
      <c r="C193">
        <v>-2.6573800258989033</v>
      </c>
      <c r="D193">
        <v>9.9362023684045953E-2</v>
      </c>
      <c r="E193">
        <v>-2.8452654578724976</v>
      </c>
      <c r="F193">
        <v>9.9152626899321278E-2</v>
      </c>
      <c r="G193">
        <v>-2.8392693094802186</v>
      </c>
      <c r="J193">
        <v>9.8454615427697414E-2</v>
      </c>
      <c r="K193">
        <v>-2.8192815127770703</v>
      </c>
      <c r="L193">
        <v>0.12323403931225081</v>
      </c>
      <c r="M193">
        <v>-3.5288487722855035</v>
      </c>
      <c r="N193">
        <v>0.13150548273985141</v>
      </c>
      <c r="O193">
        <v>-3.7657043776638113</v>
      </c>
      <c r="P193">
        <v>0.1312262814795831</v>
      </c>
      <c r="Q193">
        <v>-3.7577093542918845</v>
      </c>
      <c r="T193">
        <v>0.13035376297957671</v>
      </c>
      <c r="U193">
        <v>-3.7327244892762832</v>
      </c>
      <c r="V193">
        <v>0.15171294230250751</v>
      </c>
      <c r="W193">
        <v>-4.3443518785219535</v>
      </c>
      <c r="X193">
        <v>0.16190391311659719</v>
      </c>
      <c r="Y193">
        <v>-4.6361738056972541</v>
      </c>
      <c r="Z193">
        <v>0.16169450801091942</v>
      </c>
      <c r="AA193">
        <v>-4.6301774190316429</v>
      </c>
      <c r="AD193">
        <v>0.15987967485631613</v>
      </c>
      <c r="AE193">
        <v>-4.5782090522941239</v>
      </c>
      <c r="AF193">
        <v>0.17656217066260455</v>
      </c>
      <c r="AG193">
        <v>-5.055918013010035</v>
      </c>
      <c r="AH193">
        <v>0.18930088418021665</v>
      </c>
      <c r="AI193">
        <v>-5.4206954219791594</v>
      </c>
      <c r="AJ193">
        <v>0.18916129187103559</v>
      </c>
      <c r="AK193">
        <v>-5.4166981485665282</v>
      </c>
      <c r="AN193">
        <v>0.18584572489939258</v>
      </c>
      <c r="AO193">
        <v>-5.3217557568165752</v>
      </c>
      <c r="AP193">
        <v>0.21565084635735338</v>
      </c>
      <c r="AQ193">
        <v>-6.1752355814796749</v>
      </c>
      <c r="AR193">
        <v>0.22496931531334288</v>
      </c>
      <c r="AS193">
        <v>-6.4420731201860368</v>
      </c>
      <c r="AT193">
        <v>0.22486460443955089</v>
      </c>
      <c r="AU193">
        <v>-6.4390746885798995</v>
      </c>
      <c r="AX193">
        <v>0.22263097771549822</v>
      </c>
      <c r="AY193">
        <v>-6.3751140250578224</v>
      </c>
      <c r="AZ193">
        <v>0.23830134607069303</v>
      </c>
      <c r="BA193">
        <v>-6.8238403707988367</v>
      </c>
      <c r="BB193">
        <v>0.24779430541315883</v>
      </c>
      <c r="BC193">
        <v>-7.0956745012709881</v>
      </c>
      <c r="BD193">
        <v>0.24768961118127306</v>
      </c>
      <c r="BE193">
        <v>-7.0926765462115151</v>
      </c>
      <c r="BH193">
        <v>0.24542106973801894</v>
      </c>
      <c r="BI193">
        <v>-7.0277160877896163</v>
      </c>
      <c r="BJ193">
        <v>0.38624750382753942</v>
      </c>
      <c r="BK193">
        <v>-7.3698856541288995</v>
      </c>
      <c r="BL193">
        <v>0.40330937139249995</v>
      </c>
      <c r="BM193">
        <v>-7.6954386007591893</v>
      </c>
      <c r="BN193">
        <v>0.40315237159456913</v>
      </c>
      <c r="BO193">
        <v>-7.6924429294680987</v>
      </c>
      <c r="BR193">
        <v>0.3994364351914052</v>
      </c>
      <c r="BS193">
        <v>-7.6215401375588954</v>
      </c>
      <c r="BZ193">
        <v>9.9362023684045953E-2</v>
      </c>
      <c r="CA193">
        <v>-2.8452654578724976</v>
      </c>
      <c r="CC193">
        <v>0.13150548273985141</v>
      </c>
      <c r="CD193">
        <v>-3.7657043776638113</v>
      </c>
      <c r="CF193">
        <v>0.16190391311659719</v>
      </c>
      <c r="CG193">
        <v>-4.6361738056972541</v>
      </c>
      <c r="CI193">
        <v>0.18930088418021665</v>
      </c>
      <c r="CJ193">
        <v>-5.4206954219791594</v>
      </c>
      <c r="CL193">
        <v>0.22496931531334288</v>
      </c>
      <c r="CM193">
        <v>-6.4420731201860368</v>
      </c>
      <c r="CO193">
        <v>0.24779430541315883</v>
      </c>
      <c r="CP193">
        <v>-7.0956745012709881</v>
      </c>
      <c r="CR193">
        <v>0.40330937139249995</v>
      </c>
      <c r="CS193">
        <v>-7.6954386007591893</v>
      </c>
    </row>
    <row r="194" spans="1:97" x14ac:dyDescent="0.2">
      <c r="A194" s="67">
        <f t="shared" si="3"/>
        <v>5</v>
      </c>
      <c r="B194">
        <v>0.13984461892977337</v>
      </c>
      <c r="C194">
        <v>-2.6683378938232374</v>
      </c>
      <c r="D194">
        <v>0.14947463864466065</v>
      </c>
      <c r="E194">
        <v>-2.8520857328187628</v>
      </c>
      <c r="F194">
        <v>0.14916061409254436</v>
      </c>
      <c r="G194">
        <v>-2.8460939140529398</v>
      </c>
      <c r="J194">
        <v>0.1484278984563579</v>
      </c>
      <c r="K194">
        <v>-2.8321131623272335</v>
      </c>
      <c r="L194">
        <v>0.18563954584146491</v>
      </c>
      <c r="M194">
        <v>-3.5421386861490127</v>
      </c>
      <c r="N194">
        <v>0.19772941622917828</v>
      </c>
      <c r="O194">
        <v>-3.7728222800822708</v>
      </c>
      <c r="P194">
        <v>0.19736304593295773</v>
      </c>
      <c r="Q194">
        <v>-3.7658316661275966</v>
      </c>
      <c r="T194">
        <v>0.19642098475473616</v>
      </c>
      <c r="U194">
        <v>-3.7478564479219489</v>
      </c>
      <c r="V194">
        <v>0.22845125198617899</v>
      </c>
      <c r="W194">
        <v>-4.359017438291291</v>
      </c>
      <c r="X194">
        <v>0.24341966413078861</v>
      </c>
      <c r="Y194">
        <v>-4.644625720122165</v>
      </c>
      <c r="Z194">
        <v>0.24310563957867232</v>
      </c>
      <c r="AA194">
        <v>-4.638633901356342</v>
      </c>
      <c r="AD194">
        <v>0.24085515940413596</v>
      </c>
      <c r="AE194">
        <v>-4.595693089082193</v>
      </c>
      <c r="AF194">
        <v>0.26576759085949453</v>
      </c>
      <c r="AG194">
        <v>-5.0710405524907731</v>
      </c>
      <c r="AH194">
        <v>0.2845042477169904</v>
      </c>
      <c r="AI194">
        <v>-5.4285497071442377</v>
      </c>
      <c r="AJ194">
        <v>0.28434724791905958</v>
      </c>
      <c r="AK194">
        <v>-5.4255540358531471</v>
      </c>
      <c r="AN194">
        <v>0.27989859587970917</v>
      </c>
      <c r="AO194">
        <v>-5.340670492218238</v>
      </c>
      <c r="AP194">
        <v>0.32412340003081924</v>
      </c>
      <c r="AQ194">
        <v>-6.1845121907148988</v>
      </c>
      <c r="AR194">
        <v>0.33778338070098674</v>
      </c>
      <c r="AS194">
        <v>-6.4451546403854501</v>
      </c>
      <c r="AT194">
        <v>0.33767871416903283</v>
      </c>
      <c r="AU194">
        <v>-6.4431575261913894</v>
      </c>
      <c r="AX194">
        <v>0.33464316013607842</v>
      </c>
      <c r="AY194">
        <v>-6.3852369289108619</v>
      </c>
      <c r="AZ194">
        <v>0.3579854937871102</v>
      </c>
      <c r="BA194">
        <v>-6.8306257746739689</v>
      </c>
      <c r="BB194">
        <v>0.37201180731911626</v>
      </c>
      <c r="BC194">
        <v>-7.0982581240237321</v>
      </c>
      <c r="BD194">
        <v>0.37185480752118544</v>
      </c>
      <c r="BE194">
        <v>-7.0952624527326416</v>
      </c>
      <c r="BH194">
        <v>0.36881925348823108</v>
      </c>
      <c r="BI194">
        <v>-7.0373418554521141</v>
      </c>
      <c r="BJ194">
        <v>0.51578747206439213</v>
      </c>
      <c r="BK194">
        <v>-7.3759880743820236</v>
      </c>
      <c r="BL194">
        <v>0.53831916379587708</v>
      </c>
      <c r="BM194">
        <v>-7.6982011922034221</v>
      </c>
      <c r="BN194">
        <v>0.53810990625552635</v>
      </c>
      <c r="BO194">
        <v>-7.6952087171905568</v>
      </c>
      <c r="BR194">
        <v>0.53364541276469923</v>
      </c>
      <c r="BS194">
        <v>-7.6313644934937361</v>
      </c>
      <c r="BZ194">
        <v>0.14947463864466065</v>
      </c>
      <c r="CA194">
        <v>-2.8520857328187628</v>
      </c>
      <c r="CC194">
        <v>0.19772941622917828</v>
      </c>
      <c r="CD194">
        <v>-3.7728222800822708</v>
      </c>
      <c r="CF194">
        <v>0.24341966413078861</v>
      </c>
      <c r="CG194">
        <v>-4.644625720122165</v>
      </c>
      <c r="CI194">
        <v>0.2845042477169904</v>
      </c>
      <c r="CJ194">
        <v>-5.4285497071442377</v>
      </c>
      <c r="CL194">
        <v>0.33778338070098674</v>
      </c>
      <c r="CM194">
        <v>-6.4451546403854501</v>
      </c>
      <c r="CO194">
        <v>0.37201180731911626</v>
      </c>
      <c r="CP194">
        <v>-7.0982581240237321</v>
      </c>
      <c r="CR194">
        <v>0.53831916379587708</v>
      </c>
      <c r="CS194">
        <v>-7.6982011922034221</v>
      </c>
    </row>
    <row r="195" spans="1:97" x14ac:dyDescent="0.2">
      <c r="A195" s="67">
        <f t="shared" si="3"/>
        <v>6</v>
      </c>
      <c r="B195">
        <v>0.18722931740492241</v>
      </c>
      <c r="C195">
        <v>-2.6774617204758067</v>
      </c>
      <c r="D195">
        <v>0.19978568455849785</v>
      </c>
      <c r="E195">
        <v>-2.8570233023258838</v>
      </c>
      <c r="F195">
        <v>0.19943688872824547</v>
      </c>
      <c r="G195">
        <v>-2.8520353682955384</v>
      </c>
      <c r="J195">
        <v>0.19887883535764236</v>
      </c>
      <c r="K195">
        <v>-2.8440549592523285</v>
      </c>
      <c r="L195">
        <v>0.24854621733833984</v>
      </c>
      <c r="M195">
        <v>-3.5543204019338552</v>
      </c>
      <c r="N195">
        <v>0.26431143295163451</v>
      </c>
      <c r="O195">
        <v>-3.7797699303768528</v>
      </c>
      <c r="P195">
        <v>0.26382313209448166</v>
      </c>
      <c r="Q195">
        <v>-3.7727870130045975</v>
      </c>
      <c r="T195">
        <v>0.26319530957892778</v>
      </c>
      <c r="U195">
        <v>-3.7638088744526477</v>
      </c>
      <c r="V195">
        <v>0.30574741961118257</v>
      </c>
      <c r="W195">
        <v>-4.3723227937254281</v>
      </c>
      <c r="X195">
        <v>0.32527955368630018</v>
      </c>
      <c r="Y195">
        <v>-4.6516409156423411</v>
      </c>
      <c r="Z195">
        <v>0.3248610053425976</v>
      </c>
      <c r="AA195">
        <v>-4.6456554899410412</v>
      </c>
      <c r="AD195">
        <v>0.32248925357028357</v>
      </c>
      <c r="AE195">
        <v>-4.6117383947507209</v>
      </c>
      <c r="AF195">
        <v>0.3555543398817817</v>
      </c>
      <c r="AG195">
        <v>-5.0845836954244357</v>
      </c>
      <c r="AH195">
        <v>0.38024852584522995</v>
      </c>
      <c r="AI195">
        <v>-5.4377214334232891</v>
      </c>
      <c r="AJ195">
        <v>0.38003923504187809</v>
      </c>
      <c r="AK195">
        <v>-5.4347284827348545</v>
      </c>
      <c r="AN195">
        <v>0.37473767812664693</v>
      </c>
      <c r="AO195">
        <v>-5.3589138833110033</v>
      </c>
      <c r="AP195">
        <v>0.43298521799574502</v>
      </c>
      <c r="AQ195">
        <v>-6.1918793636802567</v>
      </c>
      <c r="AR195">
        <v>0.45084315869605218</v>
      </c>
      <c r="AS195">
        <v>-6.4472557827919692</v>
      </c>
      <c r="AT195">
        <v>0.45077340618260198</v>
      </c>
      <c r="AU195">
        <v>-6.4462582911210138</v>
      </c>
      <c r="AX195">
        <v>0.44714600937918009</v>
      </c>
      <c r="AY195">
        <v>-6.3943849188267938</v>
      </c>
      <c r="AZ195">
        <v>0.4780486347217161</v>
      </c>
      <c r="BA195">
        <v>-6.8363060749986229</v>
      </c>
      <c r="BB195">
        <v>0.49639487627917611</v>
      </c>
      <c r="BC195">
        <v>-7.0986654114825907</v>
      </c>
      <c r="BD195">
        <v>0.49625533798927446</v>
      </c>
      <c r="BE195">
        <v>-7.0966699524651107</v>
      </c>
      <c r="BH195">
        <v>0.49262794118585262</v>
      </c>
      <c r="BI195">
        <v>-7.0447965801708898</v>
      </c>
      <c r="BJ195">
        <v>0.64565780122717387</v>
      </c>
      <c r="BK195">
        <v>-7.3798096107336928</v>
      </c>
      <c r="BL195">
        <v>0.63290105032127941</v>
      </c>
      <c r="BM195">
        <v>-7.6980264942987544</v>
      </c>
      <c r="BN195">
        <v>0.67337365942859884</v>
      </c>
      <c r="BO195">
        <v>-7.6965993348504806</v>
      </c>
      <c r="BR195">
        <v>0.66831859716012421</v>
      </c>
      <c r="BS195">
        <v>-7.6388204355003273</v>
      </c>
      <c r="BZ195">
        <v>0.19978568455849785</v>
      </c>
      <c r="CA195">
        <v>-2.8570233023258838</v>
      </c>
      <c r="CC195">
        <v>0.26431143295163451</v>
      </c>
      <c r="CD195">
        <v>-3.7797699303768528</v>
      </c>
      <c r="CF195">
        <v>0.32527955368630018</v>
      </c>
      <c r="CG195">
        <v>-4.6516409156423411</v>
      </c>
      <c r="CI195">
        <v>0.38024852584522995</v>
      </c>
      <c r="CJ195">
        <v>-5.4377214334232891</v>
      </c>
      <c r="CL195">
        <v>0.45084315869605218</v>
      </c>
      <c r="CM195">
        <v>-6.4472557827919692</v>
      </c>
      <c r="CO195">
        <v>0.49639487627917611</v>
      </c>
      <c r="CP195">
        <v>-7.0986654114825907</v>
      </c>
      <c r="CR195">
        <v>0.67354800201550913</v>
      </c>
      <c r="CS195">
        <v>-7.6985920546720266</v>
      </c>
    </row>
    <row r="196" spans="1:97" x14ac:dyDescent="0.2">
      <c r="A196" s="67">
        <f t="shared" si="3"/>
        <v>7</v>
      </c>
      <c r="B196">
        <v>0.23506197474945892</v>
      </c>
      <c r="C196">
        <v>-2.6867368706410804</v>
      </c>
      <c r="D196">
        <v>0.25048873777467157</v>
      </c>
      <c r="E196">
        <v>-2.8630633609577649</v>
      </c>
      <c r="F196">
        <v>0.25005294364681896</v>
      </c>
      <c r="G196">
        <v>-2.8580822739378058</v>
      </c>
      <c r="J196">
        <v>0.24979147132606891</v>
      </c>
      <c r="K196">
        <v>-2.8550936692280908</v>
      </c>
      <c r="L196">
        <v>0.31193429677496437</v>
      </c>
      <c r="M196">
        <v>-3.5653804800034883</v>
      </c>
      <c r="N196">
        <v>0.33128312383161956</v>
      </c>
      <c r="O196">
        <v>-3.7865358034545986</v>
      </c>
      <c r="P196">
        <v>0.33076017919011952</v>
      </c>
      <c r="Q196">
        <v>-3.7805585940351683</v>
      </c>
      <c r="T196">
        <v>0.3304987068693695</v>
      </c>
      <c r="U196">
        <v>-3.7775699893254533</v>
      </c>
      <c r="V196">
        <v>0.38366436445873225</v>
      </c>
      <c r="W196">
        <v>-4.3852485925936682</v>
      </c>
      <c r="X196">
        <v>0.40754535070197756</v>
      </c>
      <c r="Y196">
        <v>-4.6582060809981058</v>
      </c>
      <c r="Z196">
        <v>0.4071095565741249</v>
      </c>
      <c r="AA196">
        <v>-4.6532249939781458</v>
      </c>
      <c r="AD196">
        <v>0.40466917595353502</v>
      </c>
      <c r="AE196">
        <v>-4.6253316667025404</v>
      </c>
      <c r="AF196">
        <v>0.44598151171473027</v>
      </c>
      <c r="AG196">
        <v>-5.0975278856793098</v>
      </c>
      <c r="AH196">
        <v>0.4763992436373029</v>
      </c>
      <c r="AI196">
        <v>-5.4451997792927207</v>
      </c>
      <c r="AJ196">
        <v>0.47622494261000803</v>
      </c>
      <c r="AK196">
        <v>-5.4432075344937783</v>
      </c>
      <c r="AN196">
        <v>0.47021110001256528</v>
      </c>
      <c r="AO196">
        <v>-5.3744698636816315</v>
      </c>
      <c r="AP196">
        <v>0.54220266079689095</v>
      </c>
      <c r="AQ196">
        <v>-6.1973268184928285</v>
      </c>
      <c r="AR196">
        <v>0.56416616950143095</v>
      </c>
      <c r="AS196">
        <v>-6.4483677140184863</v>
      </c>
      <c r="AT196">
        <v>0.56407901898778345</v>
      </c>
      <c r="AU196">
        <v>-6.4473715916190155</v>
      </c>
      <c r="AX196">
        <v>0.5600698044426935</v>
      </c>
      <c r="AY196">
        <v>-6.4015466360851185</v>
      </c>
      <c r="AZ196">
        <v>0.59841881494179872</v>
      </c>
      <c r="BA196">
        <v>-6.8398723183668517</v>
      </c>
      <c r="BB196">
        <v>0.52131689953527349</v>
      </c>
      <c r="BC196">
        <v>-7.098883935148339</v>
      </c>
      <c r="BD196">
        <v>0.55855807215441711</v>
      </c>
      <c r="BE196">
        <v>-7.0970538452643073</v>
      </c>
      <c r="BH196">
        <v>0.61680890322910131</v>
      </c>
      <c r="BI196">
        <v>-7.0500693453785725</v>
      </c>
      <c r="BJ196">
        <v>0.7758182624201696</v>
      </c>
      <c r="BK196">
        <v>-7.3813405966964263</v>
      </c>
      <c r="BL196">
        <v>0.67354800201550913</v>
      </c>
      <c r="BM196">
        <v>-7.6985920546720266</v>
      </c>
      <c r="BN196">
        <v>0.68680654192435331</v>
      </c>
      <c r="BO196">
        <v>-7.6954122813792791</v>
      </c>
      <c r="BR196">
        <v>0.80341405544382749</v>
      </c>
      <c r="BS196">
        <v>-7.6438942864073818</v>
      </c>
      <c r="BZ196">
        <v>0.25048873777467157</v>
      </c>
      <c r="CA196">
        <v>-2.8630633609577649</v>
      </c>
      <c r="CC196">
        <v>0.33128312383161956</v>
      </c>
      <c r="CD196">
        <v>-3.7865358034545986</v>
      </c>
      <c r="CF196">
        <v>0.40754535070197756</v>
      </c>
      <c r="CG196">
        <v>-4.6582060809981058</v>
      </c>
      <c r="CI196">
        <v>0.4763992436373029</v>
      </c>
      <c r="CJ196">
        <v>-5.4451997792927207</v>
      </c>
      <c r="CL196">
        <v>0.56416616950143095</v>
      </c>
      <c r="CM196">
        <v>-6.4483677140184863</v>
      </c>
      <c r="CO196">
        <v>0.62107956931513364</v>
      </c>
      <c r="CP196">
        <v>-7.0988826681108828</v>
      </c>
      <c r="CR196">
        <v>0.80895411844195364</v>
      </c>
      <c r="CS196">
        <v>-7.6966039142895069</v>
      </c>
    </row>
    <row r="197" spans="1:97" x14ac:dyDescent="0.2">
      <c r="A197" s="67">
        <f t="shared" si="3"/>
        <v>8</v>
      </c>
      <c r="B197">
        <v>0.28327506604752534</v>
      </c>
      <c r="C197">
        <v>-2.6951540667858604</v>
      </c>
      <c r="D197">
        <v>0.30156773112239593</v>
      </c>
      <c r="E197">
        <v>-2.8691953311893355</v>
      </c>
      <c r="F197">
        <v>0.30104509636574628</v>
      </c>
      <c r="G197">
        <v>-2.8642228455785066</v>
      </c>
      <c r="J197">
        <v>0.30104509636574628</v>
      </c>
      <c r="K197">
        <v>-2.8642228455785066</v>
      </c>
      <c r="L197">
        <v>0.37578371077874806</v>
      </c>
      <c r="M197">
        <v>-3.5753058342498343</v>
      </c>
      <c r="N197">
        <v>0.39878021327239133</v>
      </c>
      <c r="O197">
        <v>-3.7941006547131204</v>
      </c>
      <c r="P197">
        <v>0.39815303162698362</v>
      </c>
      <c r="Q197">
        <v>-3.7881334822901498</v>
      </c>
      <c r="T197">
        <v>0.39815303162698362</v>
      </c>
      <c r="U197">
        <v>-3.7881334822901498</v>
      </c>
      <c r="V197">
        <v>0.46212511086643693</v>
      </c>
      <c r="W197">
        <v>-4.3967808014087115</v>
      </c>
      <c r="X197">
        <v>0.49034808553550252</v>
      </c>
      <c r="Y197">
        <v>-4.6653016635426381</v>
      </c>
      <c r="Z197">
        <v>0.48992994782404059</v>
      </c>
      <c r="AA197">
        <v>-4.6613233905190112</v>
      </c>
      <c r="AD197">
        <v>0.48731674911900719</v>
      </c>
      <c r="AE197">
        <v>-4.6364607253523964</v>
      </c>
      <c r="AF197">
        <v>0.53696827216819676</v>
      </c>
      <c r="AG197">
        <v>-5.1088584768921814</v>
      </c>
      <c r="AH197">
        <v>0.57313546460647613</v>
      </c>
      <c r="AI197">
        <v>-5.4529627326755046</v>
      </c>
      <c r="AJ197">
        <v>0.57303094263950316</v>
      </c>
      <c r="AK197">
        <v>-5.4519682829758329</v>
      </c>
      <c r="AN197">
        <v>0.5662365163505616</v>
      </c>
      <c r="AO197">
        <v>-5.3873243102477657</v>
      </c>
      <c r="AP197">
        <v>0.65174171578068218</v>
      </c>
      <c r="AQ197">
        <v>-6.2008434426967991</v>
      </c>
      <c r="AR197">
        <v>0.57550940115141747</v>
      </c>
      <c r="AS197">
        <v>-6.4483691452048664</v>
      </c>
      <c r="AT197">
        <v>0.62079998270213177</v>
      </c>
      <c r="AU197">
        <v>-6.4471807362011786</v>
      </c>
      <c r="AX197">
        <v>0.67317026416080616</v>
      </c>
      <c r="AY197">
        <v>-6.4047203321026576</v>
      </c>
      <c r="AZ197">
        <v>0.7189541753705766</v>
      </c>
      <c r="BA197">
        <v>-6.8403205994049463</v>
      </c>
      <c r="BB197">
        <v>0.52131689953527349</v>
      </c>
      <c r="BC197">
        <v>-7.098883935148339</v>
      </c>
      <c r="BD197">
        <v>0.55855807215441711</v>
      </c>
      <c r="BE197">
        <v>-7.0970538452643073</v>
      </c>
      <c r="BH197">
        <v>0.7413235211405973</v>
      </c>
      <c r="BI197">
        <v>-7.0531484845577319</v>
      </c>
      <c r="BJ197">
        <v>0.78880698301443497</v>
      </c>
      <c r="BK197">
        <v>-7.3809694788778835</v>
      </c>
      <c r="BL197">
        <v>0.80895411844195364</v>
      </c>
      <c r="BM197">
        <v>-7.6966039142895069</v>
      </c>
      <c r="BN197">
        <v>0.80884959647498078</v>
      </c>
      <c r="BO197">
        <v>-7.6956094645898352</v>
      </c>
      <c r="BR197">
        <v>0.93876781506314588</v>
      </c>
      <c r="BS197">
        <v>-7.6455820607228882</v>
      </c>
      <c r="BZ197">
        <v>0.30156773112239593</v>
      </c>
      <c r="CA197">
        <v>-2.8691953311893355</v>
      </c>
      <c r="CC197">
        <v>0.39878021327239133</v>
      </c>
      <c r="CD197">
        <v>-3.7941006547131204</v>
      </c>
      <c r="CF197">
        <v>0.49034808553550252</v>
      </c>
      <c r="CG197">
        <v>-4.6653016635426381</v>
      </c>
      <c r="CI197">
        <v>0.57313546460647613</v>
      </c>
      <c r="CJ197">
        <v>-5.4529627326755046</v>
      </c>
      <c r="CL197">
        <v>0.67766500780206274</v>
      </c>
      <c r="CM197">
        <v>-6.4474845145381856</v>
      </c>
      <c r="CO197">
        <v>0.74592283659239711</v>
      </c>
      <c r="CP197">
        <v>-7.0969075909178718</v>
      </c>
      <c r="CR197">
        <v>0.94461757778158073</v>
      </c>
      <c r="CS197">
        <v>-7.6932241295943511</v>
      </c>
    </row>
    <row r="198" spans="1:97" x14ac:dyDescent="0.2">
      <c r="A198" s="67">
        <f t="shared" si="3"/>
        <v>9</v>
      </c>
      <c r="B198">
        <v>0.33185314607099758</v>
      </c>
      <c r="C198">
        <v>-2.7027028618617552</v>
      </c>
      <c r="D198">
        <v>0.3531804628836267</v>
      </c>
      <c r="E198">
        <v>-2.8763983680450629</v>
      </c>
      <c r="F198">
        <v>0.35257109686169702</v>
      </c>
      <c r="G198">
        <v>-2.8714355243568539</v>
      </c>
      <c r="J198">
        <v>0.35257109686169702</v>
      </c>
      <c r="K198">
        <v>-2.8714355243568539</v>
      </c>
      <c r="L198">
        <v>0.44019593756184361</v>
      </c>
      <c r="M198">
        <v>-3.585076213120431</v>
      </c>
      <c r="N198">
        <v>0.46676368012714914</v>
      </c>
      <c r="O198">
        <v>-3.8014511811284049</v>
      </c>
      <c r="P198">
        <v>0.46615434316139065</v>
      </c>
      <c r="Q198">
        <v>-3.7964885740816081</v>
      </c>
      <c r="T198">
        <v>0.46615434316139065</v>
      </c>
      <c r="U198">
        <v>-3.7964885740816081</v>
      </c>
      <c r="V198">
        <v>0.54098278796272559</v>
      </c>
      <c r="W198">
        <v>-4.4059119118069185</v>
      </c>
      <c r="X198">
        <v>0.57364401641030094</v>
      </c>
      <c r="Y198">
        <v>-4.6719138968485092</v>
      </c>
      <c r="Z198">
        <v>0.57315657008263099</v>
      </c>
      <c r="AA198">
        <v>-4.6679440005242014</v>
      </c>
      <c r="AD198">
        <v>0.57023165966724243</v>
      </c>
      <c r="AE198">
        <v>-4.6441227294470577</v>
      </c>
      <c r="AF198">
        <v>0.62860759960670098</v>
      </c>
      <c r="AG198">
        <v>-5.1195523639290839</v>
      </c>
      <c r="AH198">
        <v>0.67040914404619467</v>
      </c>
      <c r="AI198">
        <v>-5.4599955844453358</v>
      </c>
      <c r="AJ198">
        <v>0.67028728246427716</v>
      </c>
      <c r="AK198">
        <v>-5.4590031103642591</v>
      </c>
      <c r="AN198">
        <v>0.66260942168005321</v>
      </c>
      <c r="AO198">
        <v>-5.3964725104281692</v>
      </c>
      <c r="AP198">
        <v>0.76156823212748836</v>
      </c>
      <c r="AQ198">
        <v>-6.2024201513328538</v>
      </c>
      <c r="AR198">
        <v>0.57550940115141747</v>
      </c>
      <c r="AS198">
        <v>-6.4483691452048664</v>
      </c>
      <c r="AT198">
        <v>0.62079998270213177</v>
      </c>
      <c r="AU198">
        <v>-6.4471807362011786</v>
      </c>
      <c r="AX198">
        <v>0.75264953785832556</v>
      </c>
      <c r="AY198">
        <v>-6.4069432984322754</v>
      </c>
      <c r="AZ198">
        <v>0.7189541753705766</v>
      </c>
      <c r="BA198">
        <v>-6.8403205994049463</v>
      </c>
      <c r="BB198">
        <v>0.62107956931513364</v>
      </c>
      <c r="BC198">
        <v>-7.0988826681108828</v>
      </c>
      <c r="BD198">
        <v>0.62090526828783876</v>
      </c>
      <c r="BE198">
        <v>-7.0968904233119403</v>
      </c>
      <c r="BH198">
        <v>0.79121337682534609</v>
      </c>
      <c r="BI198">
        <v>-7.0537639665874403</v>
      </c>
      <c r="BJ198">
        <v>0.90622839008514566</v>
      </c>
      <c r="BK198">
        <v>-7.3805720764795506</v>
      </c>
      <c r="BL198">
        <v>0.94461757778158073</v>
      </c>
      <c r="BM198">
        <v>-7.6932241295943511</v>
      </c>
      <c r="BN198">
        <v>0.94461757778158073</v>
      </c>
      <c r="BO198">
        <v>-7.6932241295943511</v>
      </c>
      <c r="BR198">
        <v>0.93864595348122837</v>
      </c>
      <c r="BS198">
        <v>-7.6445895866418114</v>
      </c>
      <c r="BZ198">
        <v>0.3531804628836267</v>
      </c>
      <c r="CA198">
        <v>-2.8763983680450629</v>
      </c>
      <c r="CC198">
        <v>0.46676368012714914</v>
      </c>
      <c r="CD198">
        <v>-3.8014511811284049</v>
      </c>
      <c r="CF198">
        <v>0.57364401641030094</v>
      </c>
      <c r="CG198">
        <v>-4.6719138968485092</v>
      </c>
      <c r="CI198">
        <v>0.67040914404619467</v>
      </c>
      <c r="CJ198">
        <v>-5.4599955844453358</v>
      </c>
      <c r="CL198">
        <v>0.79142646985393494</v>
      </c>
      <c r="CM198">
        <v>-6.445593812661202</v>
      </c>
      <c r="CO198">
        <v>0.74592283659239711</v>
      </c>
      <c r="CP198">
        <v>-7.0969075909178718</v>
      </c>
      <c r="CR198">
        <v>1.0805482000947848</v>
      </c>
      <c r="CS198">
        <v>-7.6884400654175629</v>
      </c>
    </row>
    <row r="199" spans="1:97" x14ac:dyDescent="0.2">
      <c r="A199" s="67">
        <f t="shared" si="3"/>
        <v>10</v>
      </c>
      <c r="B199">
        <v>0.38091968502614965</v>
      </c>
      <c r="C199">
        <v>-2.7103632839371588</v>
      </c>
      <c r="D199">
        <v>0.4051359929972092</v>
      </c>
      <c r="E199">
        <v>-2.8826699264588465</v>
      </c>
      <c r="F199">
        <v>0.40457930350882187</v>
      </c>
      <c r="G199">
        <v>-2.8787089057786597</v>
      </c>
      <c r="J199">
        <v>0.40402261402043455</v>
      </c>
      <c r="K199">
        <v>-2.8747478850984733</v>
      </c>
      <c r="L199">
        <v>0.50492386958176072</v>
      </c>
      <c r="M199">
        <v>-3.5926920321902793</v>
      </c>
      <c r="N199">
        <v>0.53540299236516387</v>
      </c>
      <c r="O199">
        <v>-3.80956057053604</v>
      </c>
      <c r="P199">
        <v>0.53470713880010634</v>
      </c>
      <c r="Q199">
        <v>-3.804609353710374</v>
      </c>
      <c r="T199">
        <v>0.53415044931171907</v>
      </c>
      <c r="U199">
        <v>-3.8006483330301877</v>
      </c>
      <c r="V199">
        <v>0.62043844818977245</v>
      </c>
      <c r="W199">
        <v>-4.41461456580031</v>
      </c>
      <c r="X199">
        <v>0.65745874712056618</v>
      </c>
      <c r="Y199">
        <v>-4.6780256283593715</v>
      </c>
      <c r="Z199">
        <v>0.65704125489055543</v>
      </c>
      <c r="AA199">
        <v>-4.6750550399229347</v>
      </c>
      <c r="AD199">
        <v>0.65314432892672492</v>
      </c>
      <c r="AE199">
        <v>-4.6473271868668169</v>
      </c>
      <c r="AF199">
        <v>0.72064381700433466</v>
      </c>
      <c r="AG199">
        <v>-5.1276072599681806</v>
      </c>
      <c r="AH199">
        <v>0.76824138212301951</v>
      </c>
      <c r="AI199">
        <v>-5.46627889594214</v>
      </c>
      <c r="AJ199">
        <v>0.76824138212301951</v>
      </c>
      <c r="AK199">
        <v>-5.46627889594214</v>
      </c>
      <c r="AN199">
        <v>0.75905588942865621</v>
      </c>
      <c r="AO199">
        <v>-5.4009212283751138</v>
      </c>
      <c r="AP199">
        <v>0.7834643914499656</v>
      </c>
      <c r="AQ199">
        <v>-6.2017081228637636</v>
      </c>
      <c r="AR199">
        <v>0.67766500780206274</v>
      </c>
      <c r="AS199">
        <v>-6.4474845145381856</v>
      </c>
      <c r="AT199">
        <v>0.67766500780206274</v>
      </c>
      <c r="AU199">
        <v>-6.4474845145381856</v>
      </c>
      <c r="AX199">
        <v>0.75264953785832556</v>
      </c>
      <c r="AY199">
        <v>-6.4069432984322754</v>
      </c>
      <c r="AZ199">
        <v>0.7189541753705766</v>
      </c>
      <c r="BA199">
        <v>-6.8403205994049463</v>
      </c>
      <c r="BB199">
        <v>0.74592283659239711</v>
      </c>
      <c r="BC199">
        <v>-7.0969075909178718</v>
      </c>
      <c r="BD199">
        <v>0.74581831462542414</v>
      </c>
      <c r="BE199">
        <v>-7.0959131412181993</v>
      </c>
      <c r="BH199">
        <v>0.79121337682534609</v>
      </c>
      <c r="BI199">
        <v>-7.0537639665874403</v>
      </c>
      <c r="BJ199">
        <v>1.0367083304998475</v>
      </c>
      <c r="BK199">
        <v>-7.3765056141577006</v>
      </c>
      <c r="BL199">
        <v>1.0805482000947848</v>
      </c>
      <c r="BM199">
        <v>-7.6884400654175629</v>
      </c>
      <c r="BN199">
        <v>1.0805482000947848</v>
      </c>
      <c r="BO199">
        <v>-7.6884400654175629</v>
      </c>
      <c r="BR199">
        <v>1.0742853521007347</v>
      </c>
      <c r="BS199">
        <v>-7.6438779334952196</v>
      </c>
      <c r="BZ199">
        <v>0.4051359929972092</v>
      </c>
      <c r="CA199">
        <v>-2.8826699264588465</v>
      </c>
      <c r="CC199">
        <v>0.53540299236516387</v>
      </c>
      <c r="CD199">
        <v>-3.80956057053604</v>
      </c>
      <c r="CF199">
        <v>0.65745874712056618</v>
      </c>
      <c r="CG199">
        <v>-4.6780256283593715</v>
      </c>
      <c r="CI199">
        <v>0.76824138212301951</v>
      </c>
      <c r="CJ199">
        <v>-5.46627889594214</v>
      </c>
      <c r="CL199">
        <v>0.90546711623178822</v>
      </c>
      <c r="CM199">
        <v>-6.4426831248656127</v>
      </c>
      <c r="CO199">
        <v>0.74592283659239711</v>
      </c>
      <c r="CP199">
        <v>-7.0969075909178718</v>
      </c>
      <c r="CR199">
        <v>1.2167554481232223</v>
      </c>
      <c r="CS199">
        <v>-7.6822384941198418</v>
      </c>
    </row>
    <row r="200" spans="1:97" x14ac:dyDescent="0.2">
      <c r="A200" s="67">
        <f t="shared" si="3"/>
        <v>11</v>
      </c>
      <c r="B200">
        <v>0.43019767740463188</v>
      </c>
      <c r="C200">
        <v>-2.716142477550775</v>
      </c>
      <c r="D200">
        <v>0.45757388578004521</v>
      </c>
      <c r="E200">
        <v>-2.8889878608437272</v>
      </c>
      <c r="F200">
        <v>0.45694815176000131</v>
      </c>
      <c r="G200">
        <v>-2.8850371590134816</v>
      </c>
      <c r="J200">
        <v>0.42452003863725268</v>
      </c>
      <c r="K200">
        <v>-2.8748248901912952</v>
      </c>
      <c r="L200">
        <v>0.57020746397618671</v>
      </c>
      <c r="M200">
        <v>-3.6001233741331884</v>
      </c>
      <c r="N200">
        <v>0.60446685846348602</v>
      </c>
      <c r="O200">
        <v>-3.8164271840084769</v>
      </c>
      <c r="P200">
        <v>0.60368466296558043</v>
      </c>
      <c r="Q200">
        <v>-3.8114886301082613</v>
      </c>
      <c r="T200">
        <v>0.55447645466068585</v>
      </c>
      <c r="U200">
        <v>-3.8007680114184179</v>
      </c>
      <c r="V200">
        <v>0.70036185581349775</v>
      </c>
      <c r="W200">
        <v>-4.4218801870520066</v>
      </c>
      <c r="X200">
        <v>0.74197367165773098</v>
      </c>
      <c r="Y200">
        <v>-4.6846050377866968</v>
      </c>
      <c r="Z200">
        <v>0.74150432452128023</v>
      </c>
      <c r="AA200">
        <v>-4.681641717059998</v>
      </c>
      <c r="AD200">
        <v>0.6615367896989065</v>
      </c>
      <c r="AE200">
        <v>-4.6481604627825863</v>
      </c>
      <c r="AF200">
        <v>0.81315182089323257</v>
      </c>
      <c r="AG200">
        <v>-5.134003081445015</v>
      </c>
      <c r="AH200">
        <v>0.86665276960397142</v>
      </c>
      <c r="AI200">
        <v>-5.4717924443704291</v>
      </c>
      <c r="AJ200">
        <v>0.86680919378469889</v>
      </c>
      <c r="AK200">
        <v>-5.4727800609571879</v>
      </c>
      <c r="AN200">
        <v>0.77833156287793659</v>
      </c>
      <c r="AO200">
        <v>-5.40120788004673</v>
      </c>
      <c r="AP200">
        <v>0.7834643914499656</v>
      </c>
      <c r="AQ200">
        <v>-6.2017081228637636</v>
      </c>
      <c r="AR200">
        <v>0.79142646985393494</v>
      </c>
      <c r="AS200">
        <v>-6.445593812661202</v>
      </c>
      <c r="AT200">
        <v>0.79142646985393494</v>
      </c>
      <c r="AU200">
        <v>-6.445593812661202</v>
      </c>
      <c r="AX200">
        <v>0.78655165790318216</v>
      </c>
      <c r="AY200">
        <v>-6.4058920097211791</v>
      </c>
      <c r="AZ200">
        <v>0.83980900461571062</v>
      </c>
      <c r="BA200">
        <v>-6.8396344198182035</v>
      </c>
      <c r="BB200">
        <v>0.87088597438601656</v>
      </c>
      <c r="BC200">
        <v>-7.0927337685229697</v>
      </c>
      <c r="BD200">
        <v>0.87076411280409916</v>
      </c>
      <c r="BE200">
        <v>-7.0917412944418929</v>
      </c>
      <c r="BH200">
        <v>0.86601116243526377</v>
      </c>
      <c r="BI200">
        <v>-7.0530319655829468</v>
      </c>
      <c r="BJ200">
        <v>1.1674782506691979</v>
      </c>
      <c r="BK200">
        <v>-7.371116662902601</v>
      </c>
      <c r="BL200">
        <v>1.2167554481232223</v>
      </c>
      <c r="BM200">
        <v>-7.6822384941198418</v>
      </c>
      <c r="BN200">
        <v>1.2167554481232223</v>
      </c>
      <c r="BO200">
        <v>-7.6822384941198418</v>
      </c>
      <c r="BR200">
        <v>1.2095594136498817</v>
      </c>
      <c r="BS200">
        <v>-7.6368048343639883</v>
      </c>
      <c r="BZ200">
        <v>0.45757388578004521</v>
      </c>
      <c r="CA200">
        <v>-2.8889878608437272</v>
      </c>
      <c r="CC200">
        <v>0.60446685846348602</v>
      </c>
      <c r="CD200">
        <v>-3.8164271840084769</v>
      </c>
      <c r="CF200">
        <v>0.74197367165773098</v>
      </c>
      <c r="CG200">
        <v>-4.6846050377866968</v>
      </c>
      <c r="CI200">
        <v>0.86680919378469889</v>
      </c>
      <c r="CJ200">
        <v>-5.4727800609571879</v>
      </c>
      <c r="CL200">
        <v>1.01980315708212</v>
      </c>
      <c r="CM200">
        <v>-6.438739256804058</v>
      </c>
      <c r="CO200">
        <v>0.87088597438601656</v>
      </c>
      <c r="CP200">
        <v>-7.0927337685229697</v>
      </c>
      <c r="CR200">
        <v>1.3532484290746942</v>
      </c>
      <c r="CS200">
        <v>-7.6746056014395601</v>
      </c>
    </row>
    <row r="201" spans="1:97" x14ac:dyDescent="0.2">
      <c r="A201" s="67">
        <f t="shared" si="3"/>
        <v>12</v>
      </c>
      <c r="B201">
        <v>0.4799664402891029</v>
      </c>
      <c r="C201">
        <v>-2.7220080600163303</v>
      </c>
      <c r="D201">
        <v>0.51052872397759153</v>
      </c>
      <c r="E201">
        <v>-2.8953343085816727</v>
      </c>
      <c r="F201">
        <v>0.50983413603039873</v>
      </c>
      <c r="G201">
        <v>-2.8913951290225564</v>
      </c>
      <c r="J201">
        <v>0.42452003863725268</v>
      </c>
      <c r="K201">
        <v>-2.8748248901912952</v>
      </c>
      <c r="L201">
        <v>0.63590344239211194</v>
      </c>
      <c r="M201">
        <v>-3.6063652586644355</v>
      </c>
      <c r="N201">
        <v>0.67410627630212228</v>
      </c>
      <c r="O201">
        <v>-3.8230229519729031</v>
      </c>
      <c r="P201">
        <v>0.67341168835492959</v>
      </c>
      <c r="Q201">
        <v>-3.8190837724137863</v>
      </c>
      <c r="T201">
        <v>0.55447645466068585</v>
      </c>
      <c r="U201">
        <v>-3.8007680114184179</v>
      </c>
      <c r="V201">
        <v>0.78055323509873586</v>
      </c>
      <c r="W201">
        <v>-4.4267099089903166</v>
      </c>
      <c r="X201">
        <v>0.82691761194216362</v>
      </c>
      <c r="Y201">
        <v>-4.6896537252067727</v>
      </c>
      <c r="Z201">
        <v>0.82657033866916774</v>
      </c>
      <c r="AA201">
        <v>-4.6876842528254254</v>
      </c>
      <c r="AD201">
        <v>0.6615367896989065</v>
      </c>
      <c r="AE201">
        <v>-4.6481604627825863</v>
      </c>
      <c r="AF201">
        <v>0.90627526818745319</v>
      </c>
      <c r="AG201">
        <v>-5.139710566250848</v>
      </c>
      <c r="AH201">
        <v>0.96566330359464725</v>
      </c>
      <c r="AI201">
        <v>-5.4765147622891099</v>
      </c>
      <c r="AJ201">
        <v>0.96583694023114519</v>
      </c>
      <c r="AK201">
        <v>-5.4774994984797836</v>
      </c>
      <c r="AN201">
        <v>0.77833156287793659</v>
      </c>
      <c r="AO201">
        <v>-5.40120788004673</v>
      </c>
      <c r="AP201">
        <v>0.87150862607797808</v>
      </c>
      <c r="AQ201">
        <v>-6.2010577940967124</v>
      </c>
      <c r="AR201">
        <v>0.90546711623178822</v>
      </c>
      <c r="AS201">
        <v>-6.4426831248656127</v>
      </c>
      <c r="AT201">
        <v>0.90546711623178822</v>
      </c>
      <c r="AU201">
        <v>-6.4426831248656127</v>
      </c>
      <c r="AX201">
        <v>0.89990015498450215</v>
      </c>
      <c r="AY201">
        <v>-6.4030724458672053</v>
      </c>
      <c r="AZ201">
        <v>0.96071923647463831</v>
      </c>
      <c r="BA201">
        <v>-6.8358193264132474</v>
      </c>
      <c r="BB201">
        <v>0.99606950012197648</v>
      </c>
      <c r="BC201">
        <v>-7.0873475630300202</v>
      </c>
      <c r="BD201">
        <v>0.99606950012197648</v>
      </c>
      <c r="BE201">
        <v>-7.0873475630300202</v>
      </c>
      <c r="BH201">
        <v>0.99078086702803081</v>
      </c>
      <c r="BI201">
        <v>-7.0497172763225713</v>
      </c>
      <c r="BJ201">
        <v>1.2982015579871544</v>
      </c>
      <c r="BK201">
        <v>-7.3624212189466718</v>
      </c>
      <c r="BL201">
        <v>1.3530747096357945</v>
      </c>
      <c r="BM201">
        <v>-7.6736203956560436</v>
      </c>
      <c r="BN201">
        <v>1.3532484290746942</v>
      </c>
      <c r="BO201">
        <v>-7.6746056014395601</v>
      </c>
      <c r="BR201">
        <v>1.34473957146708</v>
      </c>
      <c r="BS201">
        <v>-7.6263497713538015</v>
      </c>
      <c r="BZ201">
        <v>0.51052872397759153</v>
      </c>
      <c r="CA201">
        <v>-2.8953343085816727</v>
      </c>
      <c r="CC201">
        <v>0.67410627630212228</v>
      </c>
      <c r="CD201">
        <v>-3.8230229519729031</v>
      </c>
      <c r="CF201">
        <v>0.82691761194216362</v>
      </c>
      <c r="CG201">
        <v>-4.6896537252067727</v>
      </c>
      <c r="CI201">
        <v>0.96583694023114519</v>
      </c>
      <c r="CJ201">
        <v>-5.4774994984797836</v>
      </c>
      <c r="CL201">
        <v>1.1342767323896277</v>
      </c>
      <c r="CM201">
        <v>-6.4327631031740937</v>
      </c>
      <c r="CO201">
        <v>0.99606950012197648</v>
      </c>
      <c r="CP201">
        <v>-7.0873475630300202</v>
      </c>
      <c r="CR201">
        <v>1.4898447362307157</v>
      </c>
      <c r="CS201">
        <v>-7.6645435631903629</v>
      </c>
    </row>
    <row r="202" spans="1:97" x14ac:dyDescent="0.2">
      <c r="A202" s="67">
        <f t="shared" si="3"/>
        <v>13</v>
      </c>
      <c r="B202">
        <v>0.52987944571454004</v>
      </c>
      <c r="C202">
        <v>-2.7259780809060961</v>
      </c>
      <c r="D202">
        <v>0.56403446777259536</v>
      </c>
      <c r="E202">
        <v>-2.9016894473992241</v>
      </c>
      <c r="F202">
        <v>0.56346203367722469</v>
      </c>
      <c r="G202">
        <v>-2.8987445458572525</v>
      </c>
      <c r="J202">
        <v>0.45522737388059692</v>
      </c>
      <c r="K202">
        <v>-2.8741726701095032</v>
      </c>
      <c r="L202">
        <v>0.70199008391849371</v>
      </c>
      <c r="M202">
        <v>-3.6114055701759686</v>
      </c>
      <c r="N202">
        <v>0.74454073022089196</v>
      </c>
      <c r="O202">
        <v>-3.8303084358878303</v>
      </c>
      <c r="P202">
        <v>0.7437774999246165</v>
      </c>
      <c r="Q202">
        <v>-3.8263819785112383</v>
      </c>
      <c r="T202">
        <v>0.60180742360831441</v>
      </c>
      <c r="U202">
        <v>-3.7996362891343134</v>
      </c>
      <c r="V202">
        <v>0.86131646680869989</v>
      </c>
      <c r="W202">
        <v>-4.4310641377640643</v>
      </c>
      <c r="X202">
        <v>0.91264437524990705</v>
      </c>
      <c r="Y202">
        <v>-4.6951218484020112</v>
      </c>
      <c r="Z202">
        <v>0.91226278284809748</v>
      </c>
      <c r="AA202">
        <v>-4.6931587367327703</v>
      </c>
      <c r="AD202">
        <v>0.73571625686302322</v>
      </c>
      <c r="AE202">
        <v>-4.6450975485178168</v>
      </c>
      <c r="AF202">
        <v>0.9998445170499688</v>
      </c>
      <c r="AG202">
        <v>-5.1437251620827809</v>
      </c>
      <c r="AH202">
        <v>1.0652924361818823</v>
      </c>
      <c r="AI202">
        <v>-5.4804236213972883</v>
      </c>
      <c r="AJ202">
        <v>1.0656740285836919</v>
      </c>
      <c r="AK202">
        <v>-5.4823867330665292</v>
      </c>
      <c r="AN202">
        <v>0.85507655969318896</v>
      </c>
      <c r="AO202">
        <v>-5.3987036363196443</v>
      </c>
      <c r="AP202">
        <v>0.9817893211774229</v>
      </c>
      <c r="AQ202">
        <v>-6.1987310004640834</v>
      </c>
      <c r="AR202">
        <v>1.0196467329013925</v>
      </c>
      <c r="AS202">
        <v>-6.4377516402172992</v>
      </c>
      <c r="AT202">
        <v>1.01980315708212</v>
      </c>
      <c r="AU202">
        <v>-6.438739256804058</v>
      </c>
      <c r="AX202">
        <v>1.0130763951509616</v>
      </c>
      <c r="AY202">
        <v>-6.3962684468084801</v>
      </c>
      <c r="AZ202">
        <v>1.0817516083062875</v>
      </c>
      <c r="BA202">
        <v>-6.8298636831458159</v>
      </c>
      <c r="BB202">
        <v>1.121486259387523</v>
      </c>
      <c r="BC202">
        <v>-7.0807366638729796</v>
      </c>
      <c r="BD202">
        <v>1.121486259387523</v>
      </c>
      <c r="BE202">
        <v>-7.0807366638729796</v>
      </c>
      <c r="BH202">
        <v>1.1152288445928151</v>
      </c>
      <c r="BI202">
        <v>-7.0412291746041005</v>
      </c>
      <c r="BJ202">
        <v>1.4291670860626726</v>
      </c>
      <c r="BK202">
        <v>-7.3523858720462494</v>
      </c>
      <c r="BL202">
        <v>1.489653940029811</v>
      </c>
      <c r="BM202">
        <v>-7.6635620073557424</v>
      </c>
      <c r="BN202">
        <v>1.4898447362307157</v>
      </c>
      <c r="BO202">
        <v>-7.6645435631903629</v>
      </c>
      <c r="BR202">
        <v>1.4793501263131383</v>
      </c>
      <c r="BS202">
        <v>-7.6105537796002531</v>
      </c>
      <c r="BZ202">
        <v>0.56403446777259536</v>
      </c>
      <c r="CA202">
        <v>-2.9016894473992241</v>
      </c>
      <c r="CC202">
        <v>0.74454073022089196</v>
      </c>
      <c r="CD202">
        <v>-3.8303084358878303</v>
      </c>
      <c r="CF202">
        <v>0.91264437524990705</v>
      </c>
      <c r="CG202">
        <v>-4.6951218484020112</v>
      </c>
      <c r="CI202">
        <v>1.0656740285836919</v>
      </c>
      <c r="CJ202">
        <v>-5.4823867330665292</v>
      </c>
      <c r="CL202">
        <v>1.249042461508842</v>
      </c>
      <c r="CM202">
        <v>-6.4257302292649943</v>
      </c>
      <c r="CO202">
        <v>1.121486259387523</v>
      </c>
      <c r="CP202">
        <v>-7.0807366638729796</v>
      </c>
      <c r="CR202">
        <v>1.6267090680526244</v>
      </c>
      <c r="CS202">
        <v>-7.6530250069793651</v>
      </c>
    </row>
    <row r="203" spans="1:97" x14ac:dyDescent="0.2">
      <c r="A203" s="67">
        <f t="shared" si="3"/>
        <v>14</v>
      </c>
      <c r="B203">
        <v>0.58028436830266916</v>
      </c>
      <c r="C203">
        <v>-2.7300092370517759</v>
      </c>
      <c r="D203">
        <v>0.61812451598765106</v>
      </c>
      <c r="E203">
        <v>-2.9080322174287381</v>
      </c>
      <c r="F203">
        <v>0.61750077347645049</v>
      </c>
      <c r="G203">
        <v>-2.9050977547581334</v>
      </c>
      <c r="J203">
        <v>0.50584020358253956</v>
      </c>
      <c r="K203">
        <v>-2.8687445530621094</v>
      </c>
      <c r="L203">
        <v>0.76844542021165063</v>
      </c>
      <c r="M203">
        <v>-3.6152328236657243</v>
      </c>
      <c r="N203">
        <v>0.81564160642413253</v>
      </c>
      <c r="O203">
        <v>-3.8372722776847352</v>
      </c>
      <c r="P203">
        <v>0.81480991669569547</v>
      </c>
      <c r="Q203">
        <v>-3.8333595053182563</v>
      </c>
      <c r="T203">
        <v>0.66872316795987752</v>
      </c>
      <c r="U203">
        <v>-3.7924940168942229</v>
      </c>
      <c r="V203">
        <v>0.94246834158025494</v>
      </c>
      <c r="W203">
        <v>-4.4339420785516435</v>
      </c>
      <c r="X203">
        <v>0.99902056632023695</v>
      </c>
      <c r="Y203">
        <v>-4.6999980062127031</v>
      </c>
      <c r="Z203">
        <v>0.99881266867325491</v>
      </c>
      <c r="AA203">
        <v>-4.6990199297253383</v>
      </c>
      <c r="AD203">
        <v>0.81771420778855763</v>
      </c>
      <c r="AE203">
        <v>-4.6374589503583197</v>
      </c>
      <c r="AF203">
        <v>1.0936209355326916</v>
      </c>
      <c r="AG203">
        <v>-5.1450554571551086</v>
      </c>
      <c r="AH203">
        <v>1.1655586766949431</v>
      </c>
      <c r="AI203">
        <v>-5.4834941754683877</v>
      </c>
      <c r="AJ203">
        <v>1.166182468776398</v>
      </c>
      <c r="AK203">
        <v>-5.4864288713475018</v>
      </c>
      <c r="AN203">
        <v>0.95055583978810176</v>
      </c>
      <c r="AO203">
        <v>-5.390836608993534</v>
      </c>
      <c r="AP203">
        <v>1.0920799660317582</v>
      </c>
      <c r="AQ203">
        <v>-6.1934548339051796</v>
      </c>
      <c r="AR203">
        <v>1.1341030957531297</v>
      </c>
      <c r="AS203">
        <v>-6.4317783669834201</v>
      </c>
      <c r="AT203">
        <v>1.1342767323896277</v>
      </c>
      <c r="AU203">
        <v>-6.4327631031740937</v>
      </c>
      <c r="AX203">
        <v>1.1257678747820135</v>
      </c>
      <c r="AY203">
        <v>-6.3845072730883361</v>
      </c>
      <c r="AZ203">
        <v>1.2028681719504277</v>
      </c>
      <c r="BA203">
        <v>-6.8217620740608087</v>
      </c>
      <c r="BB203">
        <v>1.2469751069145785</v>
      </c>
      <c r="BC203">
        <v>-7.0719033806128202</v>
      </c>
      <c r="BD203">
        <v>1.2471487435510764</v>
      </c>
      <c r="BE203">
        <v>-7.0728881168034938</v>
      </c>
      <c r="BH203">
        <v>1.239508151928354</v>
      </c>
      <c r="BI203">
        <v>-7.0295564372639481</v>
      </c>
      <c r="BJ203">
        <v>1.5599690654864511</v>
      </c>
      <c r="BK203">
        <v>-7.3390396001012679</v>
      </c>
      <c r="BL203">
        <v>1.6262932727586603</v>
      </c>
      <c r="BM203">
        <v>-7.6510688540046345</v>
      </c>
      <c r="BN203">
        <v>1.6267090680526244</v>
      </c>
      <c r="BO203">
        <v>-7.6530250069793651</v>
      </c>
      <c r="BR203">
        <v>1.6131947295937024</v>
      </c>
      <c r="BS203">
        <v>-7.5894453711304495</v>
      </c>
      <c r="BZ203">
        <v>0.61812451598765106</v>
      </c>
      <c r="CA203">
        <v>-2.9080322174287381</v>
      </c>
      <c r="CC203">
        <v>0.81564160642413253</v>
      </c>
      <c r="CD203">
        <v>-3.8372722776847352</v>
      </c>
      <c r="CF203">
        <v>0.99902056632023695</v>
      </c>
      <c r="CG203">
        <v>-4.6999980062127031</v>
      </c>
      <c r="CI203">
        <v>1.166182468776398</v>
      </c>
      <c r="CJ203">
        <v>-5.4864288713475018</v>
      </c>
      <c r="CL203">
        <v>1.3639074072896071</v>
      </c>
      <c r="CM203">
        <v>-6.4166467748823548</v>
      </c>
      <c r="CO203">
        <v>1.2471487435510764</v>
      </c>
      <c r="CP203">
        <v>-7.0728881168034938</v>
      </c>
      <c r="CR203">
        <v>1.7638491975128228</v>
      </c>
      <c r="CS203">
        <v>-7.6400339177713805</v>
      </c>
    </row>
    <row r="204" spans="1:97" x14ac:dyDescent="0.2">
      <c r="A204" s="67">
        <f t="shared" si="3"/>
        <v>15</v>
      </c>
      <c r="B204">
        <v>0.63076558147606965</v>
      </c>
      <c r="C204">
        <v>-2.7321329076404366</v>
      </c>
      <c r="D204">
        <v>0.67283162668538932</v>
      </c>
      <c r="E204">
        <v>-2.9143401012252896</v>
      </c>
      <c r="F204">
        <v>0.67215676575623429</v>
      </c>
      <c r="G204">
        <v>-2.9114169712911697</v>
      </c>
      <c r="J204">
        <v>0.55582963972915722</v>
      </c>
      <c r="K204">
        <v>-2.8594795040151104</v>
      </c>
      <c r="L204">
        <v>0.83502205916027228</v>
      </c>
      <c r="M204">
        <v>-3.6168607061576203</v>
      </c>
      <c r="N204">
        <v>0.88743590043963316</v>
      </c>
      <c r="O204">
        <v>-3.8438889156551568</v>
      </c>
      <c r="P204">
        <v>0.88653610374501057</v>
      </c>
      <c r="Q204">
        <v>-3.8399914865122868</v>
      </c>
      <c r="T204">
        <v>0.7348094415849028</v>
      </c>
      <c r="U204">
        <v>-3.7802455777505326</v>
      </c>
      <c r="V204">
        <v>1.0237568963721659</v>
      </c>
      <c r="W204">
        <v>-4.4343572131136497</v>
      </c>
      <c r="X204">
        <v>1.0860686085578803</v>
      </c>
      <c r="Y204">
        <v>-4.7042576077984988</v>
      </c>
      <c r="Z204">
        <v>1.0858436727924128</v>
      </c>
      <c r="AA204">
        <v>-4.7032833085897492</v>
      </c>
      <c r="AD204">
        <v>0.89871525174541822</v>
      </c>
      <c r="AE204">
        <v>-4.6234631236362915</v>
      </c>
      <c r="AF204">
        <v>1.1408585644867013</v>
      </c>
      <c r="AG204">
        <v>-5.1460549715960502</v>
      </c>
      <c r="AH204">
        <v>1.2664801788544453</v>
      </c>
      <c r="AI204">
        <v>-5.4857022563363351</v>
      </c>
      <c r="AJ204">
        <v>1.2671549861508475</v>
      </c>
      <c r="AK204">
        <v>-5.4886251539625857</v>
      </c>
      <c r="AN204">
        <v>1.0448756959347547</v>
      </c>
      <c r="AO204">
        <v>-5.3753891897971497</v>
      </c>
      <c r="AP204">
        <v>1.2026756182324099</v>
      </c>
      <c r="AQ204">
        <v>-6.1871948426320618</v>
      </c>
      <c r="AR204">
        <v>1.2488516653079371</v>
      </c>
      <c r="AS204">
        <v>-6.4247486734303738</v>
      </c>
      <c r="AT204">
        <v>1.249042461508842</v>
      </c>
      <c r="AU204">
        <v>-6.4257302292649943</v>
      </c>
      <c r="AX204">
        <v>1.2377846667876455</v>
      </c>
      <c r="AY204">
        <v>-6.3678142223364018</v>
      </c>
      <c r="AZ204">
        <v>1.3240308275831834</v>
      </c>
      <c r="BA204">
        <v>-6.8115097568440683</v>
      </c>
      <c r="BB204">
        <v>1.3724965200548807</v>
      </c>
      <c r="BC204">
        <v>-7.0608427257340471</v>
      </c>
      <c r="BD204">
        <v>1.3728782034420031</v>
      </c>
      <c r="BE204">
        <v>-7.0628063054795085</v>
      </c>
      <c r="BH204">
        <v>1.3631468693133575</v>
      </c>
      <c r="BI204">
        <v>-7.012743213304101</v>
      </c>
      <c r="BJ204">
        <v>1.6907397104606268</v>
      </c>
      <c r="BK204">
        <v>-7.3233634441406075</v>
      </c>
      <c r="BL204">
        <v>1.7633993259818881</v>
      </c>
      <c r="BM204">
        <v>-7.6380853193538805</v>
      </c>
      <c r="BN204">
        <v>1.7638491975128228</v>
      </c>
      <c r="BO204">
        <v>-7.6400339177713805</v>
      </c>
      <c r="BR204">
        <v>1.7456281133238936</v>
      </c>
      <c r="BS204">
        <v>-7.5611101064737456</v>
      </c>
      <c r="BZ204">
        <v>0.67283162668538932</v>
      </c>
      <c r="CA204">
        <v>-2.9143401012252896</v>
      </c>
      <c r="CC204">
        <v>0.88743590043963316</v>
      </c>
      <c r="CD204">
        <v>-3.8438889156551568</v>
      </c>
      <c r="CF204">
        <v>1.0860686085578803</v>
      </c>
      <c r="CG204">
        <v>-4.7042576077984988</v>
      </c>
      <c r="CI204">
        <v>1.2671549861508475</v>
      </c>
      <c r="CJ204">
        <v>-5.4886251539625857</v>
      </c>
      <c r="CL204">
        <v>1.4790598161884709</v>
      </c>
      <c r="CM204">
        <v>-6.4064814486559714</v>
      </c>
      <c r="CO204">
        <v>1.3728782034420031</v>
      </c>
      <c r="CP204">
        <v>-7.0628063054795085</v>
      </c>
      <c r="CR204">
        <v>1.9010301063289312</v>
      </c>
      <c r="CS204">
        <v>-7.6245816552344943</v>
      </c>
    </row>
    <row r="205" spans="1:97" x14ac:dyDescent="0.2">
      <c r="A205" s="67">
        <f t="shared" si="3"/>
        <v>16</v>
      </c>
      <c r="B205">
        <v>0.68173875331261702</v>
      </c>
      <c r="C205">
        <v>-2.7342927262775394</v>
      </c>
      <c r="D205">
        <v>0.72818792903625673</v>
      </c>
      <c r="E205">
        <v>-2.9205893724717096</v>
      </c>
      <c r="F205">
        <v>0.72746215525817659</v>
      </c>
      <c r="G205">
        <v>-2.917678465687132</v>
      </c>
      <c r="J205">
        <v>0.60544181768691163</v>
      </c>
      <c r="K205">
        <v>-2.8483651207377925</v>
      </c>
      <c r="L205">
        <v>0.90213051915188847</v>
      </c>
      <c r="M205">
        <v>-3.6182319175551818</v>
      </c>
      <c r="N205">
        <v>0.95995005460059246</v>
      </c>
      <c r="O205">
        <v>-3.8501323844802906</v>
      </c>
      <c r="P205">
        <v>0.95922428082251232</v>
      </c>
      <c r="Q205">
        <v>-3.8472214776957125</v>
      </c>
      <c r="T205">
        <v>0.8002560404316087</v>
      </c>
      <c r="U205">
        <v>-3.7648892538240069</v>
      </c>
      <c r="V205">
        <v>1.0317218519471223</v>
      </c>
      <c r="W205">
        <v>-4.4335374631283822</v>
      </c>
      <c r="X205">
        <v>1.1740518771613604</v>
      </c>
      <c r="Y205">
        <v>-4.7088441025190395</v>
      </c>
      <c r="Z205">
        <v>1.1738099717949717</v>
      </c>
      <c r="AA205">
        <v>-4.7078738773696696</v>
      </c>
      <c r="AD205">
        <v>0.97885310659585356</v>
      </c>
      <c r="AE205">
        <v>-4.6051180571000323</v>
      </c>
      <c r="AF205">
        <v>1.1408585644867013</v>
      </c>
      <c r="AG205">
        <v>-5.1460549715960502</v>
      </c>
      <c r="AH205">
        <v>1.3678320339358858</v>
      </c>
      <c r="AI205">
        <v>-5.4860504305896081</v>
      </c>
      <c r="AJ205">
        <v>1.368799770759269</v>
      </c>
      <c r="AK205">
        <v>-5.4899317938600243</v>
      </c>
      <c r="AN205">
        <v>1.1381142044831347</v>
      </c>
      <c r="AO205">
        <v>-5.3543787507958278</v>
      </c>
      <c r="AP205">
        <v>1.3131767132271581</v>
      </c>
      <c r="AQ205">
        <v>-6.1779788545355911</v>
      </c>
      <c r="AR205">
        <v>1.3636995096426252</v>
      </c>
      <c r="AS205">
        <v>-6.4156686983949891</v>
      </c>
      <c r="AT205">
        <v>1.3639074072896071</v>
      </c>
      <c r="AU205">
        <v>-6.4166467748823548</v>
      </c>
      <c r="AX205">
        <v>1.3489376861613018</v>
      </c>
      <c r="AY205">
        <v>-6.346220137204865</v>
      </c>
      <c r="AZ205">
        <v>1.4452013356901219</v>
      </c>
      <c r="BA205">
        <v>-6.7991026664632095</v>
      </c>
      <c r="BB205">
        <v>1.4984269006568645</v>
      </c>
      <c r="BC205">
        <v>-7.0495079710753732</v>
      </c>
      <c r="BD205">
        <v>1.4986348974443553</v>
      </c>
      <c r="BE205">
        <v>-7.0504865139797559</v>
      </c>
      <c r="BH205">
        <v>1.4861600472203433</v>
      </c>
      <c r="BI205">
        <v>-6.991797260567667</v>
      </c>
      <c r="BJ205">
        <v>1.8211955675292648</v>
      </c>
      <c r="BK205">
        <v>-7.3043842222956172</v>
      </c>
      <c r="BL205">
        <v>1.9003043902297654</v>
      </c>
      <c r="BM205">
        <v>-7.6216709797863853</v>
      </c>
      <c r="BN205">
        <v>1.9010301063289312</v>
      </c>
      <c r="BO205">
        <v>-7.6245816552344943</v>
      </c>
      <c r="BR205">
        <v>1.8770797446890313</v>
      </c>
      <c r="BS205">
        <v>-7.5285224253528309</v>
      </c>
      <c r="BZ205">
        <v>0.72818792903625673</v>
      </c>
      <c r="CA205">
        <v>-2.9205893724717096</v>
      </c>
      <c r="CC205">
        <v>0.95995005460059246</v>
      </c>
      <c r="CD205">
        <v>-3.8501323844802906</v>
      </c>
      <c r="CF205">
        <v>1.1740518771613604</v>
      </c>
      <c r="CG205">
        <v>-4.7088441025190395</v>
      </c>
      <c r="CI205">
        <v>1.368799770759269</v>
      </c>
      <c r="CJ205">
        <v>-5.4899317938600243</v>
      </c>
      <c r="CL205">
        <v>1.5942719530451011</v>
      </c>
      <c r="CM205">
        <v>-6.3942473326297122</v>
      </c>
      <c r="CO205">
        <v>1.4986348974443553</v>
      </c>
      <c r="CP205">
        <v>-7.0504865139797559</v>
      </c>
      <c r="CR205">
        <v>2.0384666141257366</v>
      </c>
      <c r="CS205">
        <v>-7.6076296388166567</v>
      </c>
    </row>
    <row r="206" spans="1:97" x14ac:dyDescent="0.2">
      <c r="A206" s="67">
        <f t="shared" si="3"/>
        <v>17</v>
      </c>
      <c r="B206">
        <v>0.73297835694799451</v>
      </c>
      <c r="C206">
        <v>-2.735501201877788</v>
      </c>
      <c r="D206">
        <v>0.78422471296597285</v>
      </c>
      <c r="E206">
        <v>-2.9267544184976382</v>
      </c>
      <c r="F206">
        <v>0.78344824741653318</v>
      </c>
      <c r="G206">
        <v>-2.9238566215523738</v>
      </c>
      <c r="J206">
        <v>0.65461054249646011</v>
      </c>
      <c r="K206">
        <v>-2.8354162899276543</v>
      </c>
      <c r="L206">
        <v>0.94274352357248936</v>
      </c>
      <c r="M206">
        <v>-3.6192312333003769</v>
      </c>
      <c r="N206">
        <v>1.0332096252452754</v>
      </c>
      <c r="O206">
        <v>-3.8559749341284868</v>
      </c>
      <c r="P206">
        <v>1.0324331596958358</v>
      </c>
      <c r="Q206">
        <v>-3.8530771371832224</v>
      </c>
      <c r="T206">
        <v>0.86539058644124056</v>
      </c>
      <c r="U206">
        <v>-3.7484006239615497</v>
      </c>
      <c r="V206">
        <v>1.0317218519471223</v>
      </c>
      <c r="W206">
        <v>-4.4335374631283822</v>
      </c>
      <c r="X206">
        <v>1.2627830222035996</v>
      </c>
      <c r="Y206">
        <v>-4.7127509867169257</v>
      </c>
      <c r="Z206">
        <v>1.2627830222035996</v>
      </c>
      <c r="AA206">
        <v>-4.7127509867169257</v>
      </c>
      <c r="AD206">
        <v>1.0583994713607796</v>
      </c>
      <c r="AE206">
        <v>-4.5844099774231806</v>
      </c>
      <c r="AF206">
        <v>1.1879719116345142</v>
      </c>
      <c r="AG206">
        <v>-5.1456472078483406</v>
      </c>
      <c r="AH206">
        <v>1.398267320153193</v>
      </c>
      <c r="AI206">
        <v>-5.4855963170088913</v>
      </c>
      <c r="AJ206">
        <v>1.419660311709158</v>
      </c>
      <c r="AK206">
        <v>-5.4893957285416404</v>
      </c>
      <c r="AN206">
        <v>1.2304877747420158</v>
      </c>
      <c r="AO206">
        <v>-5.3298027675428239</v>
      </c>
      <c r="AP206">
        <v>1.4237216490597751</v>
      </c>
      <c r="AQ206">
        <v>-6.1667866525210746</v>
      </c>
      <c r="AR206">
        <v>1.478609944657536</v>
      </c>
      <c r="AS206">
        <v>-6.4045328502384713</v>
      </c>
      <c r="AT206">
        <v>1.4790598161884709</v>
      </c>
      <c r="AU206">
        <v>-6.4064814486559714</v>
      </c>
      <c r="AX206">
        <v>1.4590391386102965</v>
      </c>
      <c r="AY206">
        <v>-6.3197627790725956</v>
      </c>
      <c r="AZ206">
        <v>1.5663412218546655</v>
      </c>
      <c r="BA206">
        <v>-6.7845369539796581</v>
      </c>
      <c r="BB206">
        <v>1.6241538969345144</v>
      </c>
      <c r="BC206">
        <v>-7.0349499706422867</v>
      </c>
      <c r="BD206">
        <v>1.6246038757309549</v>
      </c>
      <c r="BE206">
        <v>-7.0368990336755273</v>
      </c>
      <c r="BH206">
        <v>1.6079573419002975</v>
      </c>
      <c r="BI206">
        <v>-6.9647953168391412</v>
      </c>
      <c r="BJ206">
        <v>1.9517618909442049</v>
      </c>
      <c r="BK206">
        <v>-7.2840445394432658</v>
      </c>
      <c r="BL206">
        <v>2.0374314090031587</v>
      </c>
      <c r="BM206">
        <v>-7.60376621661577</v>
      </c>
      <c r="BN206">
        <v>2.0384666141257366</v>
      </c>
      <c r="BO206">
        <v>-7.6076296388166567</v>
      </c>
      <c r="BR206">
        <v>2.0066317117212304</v>
      </c>
      <c r="BS206">
        <v>-7.4888206549446164</v>
      </c>
      <c r="BZ206">
        <v>0.78422471296597285</v>
      </c>
      <c r="CA206">
        <v>-2.9267544184976382</v>
      </c>
      <c r="CC206">
        <v>1.0332096252452754</v>
      </c>
      <c r="CD206">
        <v>-3.8559749341284868</v>
      </c>
      <c r="CF206">
        <v>1.2627830222035996</v>
      </c>
      <c r="CG206">
        <v>-4.7127509867169257</v>
      </c>
      <c r="CI206">
        <v>1.4708743084732714</v>
      </c>
      <c r="CJ206">
        <v>-5.4893550409773839</v>
      </c>
      <c r="CL206">
        <v>1.7097651686098589</v>
      </c>
      <c r="CM206">
        <v>-6.3809041963197961</v>
      </c>
      <c r="CO206">
        <v>1.6246038757309549</v>
      </c>
      <c r="CP206">
        <v>-7.0368990336755273</v>
      </c>
      <c r="CR206">
        <v>2.1758890678326117</v>
      </c>
      <c r="CS206">
        <v>-7.5881976521211341</v>
      </c>
    </row>
    <row r="207" spans="1:97" x14ac:dyDescent="0.2">
      <c r="A207" s="67">
        <f t="shared" si="3"/>
        <v>18</v>
      </c>
      <c r="B207">
        <v>0.73297835694799451</v>
      </c>
      <c r="C207">
        <v>-2.735501201877788</v>
      </c>
      <c r="D207">
        <v>0.78422471296597285</v>
      </c>
      <c r="E207">
        <v>-2.9267544184976382</v>
      </c>
      <c r="F207">
        <v>0.78344824741653318</v>
      </c>
      <c r="G207">
        <v>-2.9238566215523738</v>
      </c>
      <c r="J207">
        <v>0.70375369898466533</v>
      </c>
      <c r="K207">
        <v>-2.8225894609548385</v>
      </c>
      <c r="L207">
        <v>0.94274352357248936</v>
      </c>
      <c r="M207">
        <v>-3.6192312333003769</v>
      </c>
      <c r="N207">
        <v>1.0332096252452754</v>
      </c>
      <c r="O207">
        <v>-3.8559749341284868</v>
      </c>
      <c r="P207">
        <v>1.0324331596958358</v>
      </c>
      <c r="Q207">
        <v>-3.8530771371832224</v>
      </c>
      <c r="T207">
        <v>0.93043546578135472</v>
      </c>
      <c r="U207">
        <v>-3.7317563568078431</v>
      </c>
      <c r="V207">
        <v>1.1055876980867581</v>
      </c>
      <c r="W207">
        <v>-4.4342504903111006</v>
      </c>
      <c r="X207">
        <v>1.2627830222035996</v>
      </c>
      <c r="Y207">
        <v>-4.7127509867169257</v>
      </c>
      <c r="Z207">
        <v>1.2627830222035996</v>
      </c>
      <c r="AA207">
        <v>-4.7127509867169257</v>
      </c>
      <c r="AD207">
        <v>1.1375215136066246</v>
      </c>
      <c r="AE207">
        <v>-4.5623294634866518</v>
      </c>
      <c r="AF207">
        <v>1.2824333256357958</v>
      </c>
      <c r="AG207">
        <v>-5.1435364311964156</v>
      </c>
      <c r="AH207">
        <v>1.398267320153193</v>
      </c>
      <c r="AI207">
        <v>-5.4855963170088913</v>
      </c>
      <c r="AJ207">
        <v>1.419660311709158</v>
      </c>
      <c r="AK207">
        <v>-5.4893957285416404</v>
      </c>
      <c r="AN207">
        <v>1.3223505950356291</v>
      </c>
      <c r="AO207">
        <v>-5.3036351476658545</v>
      </c>
      <c r="AP207">
        <v>1.534033133216854</v>
      </c>
      <c r="AQ207">
        <v>-6.1526436888650311</v>
      </c>
      <c r="AR207">
        <v>1.5937880269544953</v>
      </c>
      <c r="AS207">
        <v>-6.392306419658035</v>
      </c>
      <c r="AT207">
        <v>1.5942719530451011</v>
      </c>
      <c r="AU207">
        <v>-6.3942473326297122</v>
      </c>
      <c r="AX207">
        <v>1.5681442123920466</v>
      </c>
      <c r="AY207">
        <v>-6.2894551510578465</v>
      </c>
      <c r="AZ207">
        <v>1.6871703044923805</v>
      </c>
      <c r="BA207">
        <v>-6.7668406250180526</v>
      </c>
      <c r="BB207">
        <v>1.7500703140665592</v>
      </c>
      <c r="BC207">
        <v>-7.0191176707716751</v>
      </c>
      <c r="BD207">
        <v>1.750796030165725</v>
      </c>
      <c r="BE207">
        <v>-7.0220283462197841</v>
      </c>
      <c r="BH207">
        <v>1.7285391214483738</v>
      </c>
      <c r="BI207">
        <v>-6.9327611550566468</v>
      </c>
      <c r="BJ207">
        <v>2.0818963719346275</v>
      </c>
      <c r="BK207">
        <v>-7.2604074329993153</v>
      </c>
      <c r="BL207">
        <v>2.1747864629516909</v>
      </c>
      <c r="BM207">
        <v>-7.5843524267866655</v>
      </c>
      <c r="BN207">
        <v>2.1758890678326117</v>
      </c>
      <c r="BO207">
        <v>-7.5881976521211341</v>
      </c>
      <c r="BR207">
        <v>2.1350945273229689</v>
      </c>
      <c r="BS207">
        <v>-7.4459307318580619</v>
      </c>
      <c r="BZ207">
        <v>0.78422471296597285</v>
      </c>
      <c r="CA207">
        <v>-2.9267544184976382</v>
      </c>
      <c r="CC207">
        <v>1.0332096252452754</v>
      </c>
      <c r="CD207">
        <v>-3.8559749341284868</v>
      </c>
      <c r="CF207">
        <v>1.2627830222035996</v>
      </c>
      <c r="CG207">
        <v>-4.7127509867169257</v>
      </c>
      <c r="CI207">
        <v>1.4708743084732714</v>
      </c>
      <c r="CJ207">
        <v>-5.4893550409773839</v>
      </c>
      <c r="CL207">
        <v>1.7097651686098589</v>
      </c>
      <c r="CM207">
        <v>-6.3809041963197961</v>
      </c>
      <c r="CO207">
        <v>1.750796030165725</v>
      </c>
      <c r="CP207">
        <v>-7.0220283462197841</v>
      </c>
      <c r="CR207">
        <v>2.3135450283154011</v>
      </c>
      <c r="CS207">
        <v>-7.5672372826782874</v>
      </c>
    </row>
    <row r="208" spans="1:97" x14ac:dyDescent="0.2">
      <c r="A208" s="67">
        <f t="shared" si="3"/>
        <v>19</v>
      </c>
      <c r="B208">
        <v>0.76373536526448926</v>
      </c>
      <c r="C208">
        <v>-2.735380742113612</v>
      </c>
      <c r="D208">
        <v>0.84097260683501596</v>
      </c>
      <c r="E208">
        <v>-2.9328086872738384</v>
      </c>
      <c r="F208">
        <v>0.84042130439455542</v>
      </c>
      <c r="G208">
        <v>-2.9308860746066041</v>
      </c>
      <c r="J208">
        <v>0.75316633781841247</v>
      </c>
      <c r="K208">
        <v>-2.8108434618654621</v>
      </c>
      <c r="L208">
        <v>0.96953988214376929</v>
      </c>
      <c r="M208">
        <v>-3.6183571966790069</v>
      </c>
      <c r="N208">
        <v>1.1075148833690873</v>
      </c>
      <c r="O208">
        <v>-3.8623484817825422</v>
      </c>
      <c r="P208">
        <v>1.1066878968497458</v>
      </c>
      <c r="Q208">
        <v>-3.8594644481904008</v>
      </c>
      <c r="T208">
        <v>0.99568066271404743</v>
      </c>
      <c r="U208">
        <v>-3.7159155160893751</v>
      </c>
      <c r="V208">
        <v>1.1874662958604993</v>
      </c>
      <c r="W208">
        <v>-4.4316662950884806</v>
      </c>
      <c r="X208">
        <v>1.3522817321231375</v>
      </c>
      <c r="Y208">
        <v>-4.7159486282654957</v>
      </c>
      <c r="Z208">
        <v>1.3522817321231375</v>
      </c>
      <c r="AA208">
        <v>-4.7159486282654957</v>
      </c>
      <c r="AD208">
        <v>1.2169718633241926</v>
      </c>
      <c r="AE208">
        <v>-4.5417821184193272</v>
      </c>
      <c r="AF208">
        <v>1.3771814570542891</v>
      </c>
      <c r="AG208">
        <v>-5.139689999391214</v>
      </c>
      <c r="AH208">
        <v>1.4700977812163256</v>
      </c>
      <c r="AI208">
        <v>-5.4864570137375201</v>
      </c>
      <c r="AJ208">
        <v>1.4708743084732714</v>
      </c>
      <c r="AK208">
        <v>-5.4893550409773839</v>
      </c>
      <c r="AN208">
        <v>1.4144515565973663</v>
      </c>
      <c r="AO208">
        <v>-5.2787833315855046</v>
      </c>
      <c r="AP208">
        <v>1.6445425561169795</v>
      </c>
      <c r="AQ208">
        <v>-6.1374910952743864</v>
      </c>
      <c r="AR208">
        <v>1.7089887647679254</v>
      </c>
      <c r="AS208">
        <v>-6.3780066296691311</v>
      </c>
      <c r="AT208">
        <v>1.7097651686098589</v>
      </c>
      <c r="AU208">
        <v>-6.3809041963197961</v>
      </c>
      <c r="AX208">
        <v>1.6768950610827746</v>
      </c>
      <c r="AY208">
        <v>-6.25823179024687</v>
      </c>
      <c r="AZ208">
        <v>1.8078580120448344</v>
      </c>
      <c r="BA208">
        <v>-6.7469901640273306</v>
      </c>
      <c r="BB208">
        <v>1.8761864867354721</v>
      </c>
      <c r="BC208">
        <v>-7.0019944528537978</v>
      </c>
      <c r="BD208">
        <v>1.8769628905774056</v>
      </c>
      <c r="BE208">
        <v>-7.0048920195044628</v>
      </c>
      <c r="BH208">
        <v>1.8479750490900135</v>
      </c>
      <c r="BI208">
        <v>-6.8967083678632584</v>
      </c>
      <c r="BJ208">
        <v>2.2117993220450476</v>
      </c>
      <c r="BK208">
        <v>-7.2344432836775088</v>
      </c>
      <c r="BL208">
        <v>2.3123754829550371</v>
      </c>
      <c r="BM208">
        <v>-7.5634118860914858</v>
      </c>
      <c r="BN208">
        <v>2.3135450283154011</v>
      </c>
      <c r="BO208">
        <v>-7.5672372826782874</v>
      </c>
      <c r="BR208">
        <v>2.262672105473146</v>
      </c>
      <c r="BS208">
        <v>-7.4008400551771487</v>
      </c>
      <c r="BZ208">
        <v>0.84097260683501596</v>
      </c>
      <c r="CA208">
        <v>-2.9328086872738384</v>
      </c>
      <c r="CC208">
        <v>1.1075148833690873</v>
      </c>
      <c r="CD208">
        <v>-3.8623484817825422</v>
      </c>
      <c r="CF208">
        <v>1.3522817321231375</v>
      </c>
      <c r="CG208">
        <v>-4.7159486282654957</v>
      </c>
      <c r="CI208">
        <v>1.5736193114930868</v>
      </c>
      <c r="CJ208">
        <v>-5.4878415179035756</v>
      </c>
      <c r="CL208">
        <v>1.8252771450250378</v>
      </c>
      <c r="CM208">
        <v>-6.3654732914053431</v>
      </c>
      <c r="CO208">
        <v>1.8769628905774056</v>
      </c>
      <c r="CP208">
        <v>-7.0048920195044628</v>
      </c>
      <c r="CR208">
        <v>2.4511304755659862</v>
      </c>
      <c r="CS208">
        <v>-7.5437779615679768</v>
      </c>
    </row>
    <row r="209" spans="1:97" x14ac:dyDescent="0.2">
      <c r="A209" s="67">
        <f t="shared" si="3"/>
        <v>20</v>
      </c>
      <c r="B209">
        <v>0.76373536526448926</v>
      </c>
      <c r="C209">
        <v>-2.735380742113612</v>
      </c>
      <c r="D209">
        <v>0.89846122458505351</v>
      </c>
      <c r="E209">
        <v>-2.9387235573588026</v>
      </c>
      <c r="F209">
        <v>0.89787652161194986</v>
      </c>
      <c r="G209">
        <v>-2.9368110870661517</v>
      </c>
      <c r="J209">
        <v>0.75316633781841247</v>
      </c>
      <c r="K209">
        <v>-2.8108434618654621</v>
      </c>
      <c r="L209">
        <v>0.96953988214376929</v>
      </c>
      <c r="M209">
        <v>-3.6183571966790069</v>
      </c>
      <c r="N209">
        <v>1.1826475028086558</v>
      </c>
      <c r="O209">
        <v>-3.868251607809202</v>
      </c>
      <c r="P209">
        <v>1.1817703089348437</v>
      </c>
      <c r="Q209">
        <v>-3.865382446368725</v>
      </c>
      <c r="T209">
        <v>0.99568066271404743</v>
      </c>
      <c r="U209">
        <v>-3.7159155160893751</v>
      </c>
      <c r="V209">
        <v>1.1874662958604993</v>
      </c>
      <c r="W209">
        <v>-4.4316662950884806</v>
      </c>
      <c r="X209">
        <v>1.4425667952644166</v>
      </c>
      <c r="Y209">
        <v>-4.7184062130950837</v>
      </c>
      <c r="Z209">
        <v>1.4428591467509684</v>
      </c>
      <c r="AA209">
        <v>-4.7193624482414087</v>
      </c>
      <c r="AD209">
        <v>1.2169718633241926</v>
      </c>
      <c r="AE209">
        <v>-4.5417821184193272</v>
      </c>
      <c r="AF209">
        <v>1.3771814570542891</v>
      </c>
      <c r="AG209">
        <v>-5.139689999391214</v>
      </c>
      <c r="AH209">
        <v>1.4700977812163256</v>
      </c>
      <c r="AI209">
        <v>-5.4864570137375201</v>
      </c>
      <c r="AJ209">
        <v>1.4708743084732714</v>
      </c>
      <c r="AK209">
        <v>-5.4893550409773839</v>
      </c>
      <c r="AN209">
        <v>1.4144515565973663</v>
      </c>
      <c r="AO209">
        <v>-5.2787833315855046</v>
      </c>
      <c r="AP209">
        <v>1.6445425561169795</v>
      </c>
      <c r="AQ209">
        <v>-6.1374910952743864</v>
      </c>
      <c r="AR209">
        <v>1.7089887647679254</v>
      </c>
      <c r="AS209">
        <v>-6.3780066296691311</v>
      </c>
      <c r="AT209">
        <v>1.7097651686098589</v>
      </c>
      <c r="AU209">
        <v>-6.3809041963197961</v>
      </c>
      <c r="AX209">
        <v>1.6768950610827746</v>
      </c>
      <c r="AY209">
        <v>-6.25823179024687</v>
      </c>
      <c r="AZ209">
        <v>1.8078580120448344</v>
      </c>
      <c r="BA209">
        <v>-6.7469901640273306</v>
      </c>
      <c r="BB209">
        <v>1.8761864867354721</v>
      </c>
      <c r="BC209">
        <v>-7.0019944528537978</v>
      </c>
      <c r="BD209">
        <v>1.8769628905774056</v>
      </c>
      <c r="BE209">
        <v>-7.0048920195044628</v>
      </c>
      <c r="BH209">
        <v>1.8479750490900135</v>
      </c>
      <c r="BI209">
        <v>-6.8967083678632584</v>
      </c>
      <c r="BJ209">
        <v>2.341429095333829</v>
      </c>
      <c r="BK209">
        <v>-7.2061529910498949</v>
      </c>
      <c r="BL209">
        <v>2.4498943459807707</v>
      </c>
      <c r="BM209">
        <v>-7.539973558980865</v>
      </c>
      <c r="BN209">
        <v>2.4511304755659862</v>
      </c>
      <c r="BO209">
        <v>-7.5437779615679768</v>
      </c>
      <c r="BR209">
        <v>2.3893267959788416</v>
      </c>
      <c r="BS209">
        <v>-7.3535664486922068</v>
      </c>
      <c r="BZ209">
        <v>0.89846122458505351</v>
      </c>
      <c r="CA209">
        <v>-2.9387235573588026</v>
      </c>
      <c r="CC209">
        <v>1.1826475028086558</v>
      </c>
      <c r="CD209">
        <v>-3.868251607809202</v>
      </c>
      <c r="CF209">
        <v>1.4428591467509684</v>
      </c>
      <c r="CG209">
        <v>-4.7193624482414087</v>
      </c>
      <c r="CI209">
        <v>1.6770496960061279</v>
      </c>
      <c r="CJ209">
        <v>-5.4853624326311454</v>
      </c>
      <c r="CL209">
        <v>1.9410621881019281</v>
      </c>
      <c r="CM209">
        <v>-6.3489052419685832</v>
      </c>
      <c r="CO209">
        <v>1.8769628905774056</v>
      </c>
      <c r="CP209">
        <v>-7.0048920195044628</v>
      </c>
      <c r="CR209">
        <v>2.5889255646556131</v>
      </c>
      <c r="CS209">
        <v>-7.5187612454062949</v>
      </c>
    </row>
    <row r="210" spans="1:97" x14ac:dyDescent="0.2">
      <c r="A210" s="67">
        <f t="shared" si="3"/>
        <v>21</v>
      </c>
      <c r="B210">
        <v>0.78446670252121276</v>
      </c>
      <c r="C210">
        <v>-2.7357499415942685</v>
      </c>
      <c r="D210">
        <v>0.95702857341282876</v>
      </c>
      <c r="E210">
        <v>-2.9454209527689343</v>
      </c>
      <c r="F210">
        <v>0.95610158673735002</v>
      </c>
      <c r="G210">
        <v>-2.9425679909528037</v>
      </c>
      <c r="J210">
        <v>0.80321013117195394</v>
      </c>
      <c r="K210">
        <v>-2.8011157929066828</v>
      </c>
      <c r="L210">
        <v>1.0375026935783633</v>
      </c>
      <c r="M210">
        <v>-3.6181879029902504</v>
      </c>
      <c r="N210">
        <v>1.2586301201616381</v>
      </c>
      <c r="O210">
        <v>-3.8736518748756472</v>
      </c>
      <c r="P210">
        <v>1.2577031334861593</v>
      </c>
      <c r="Q210">
        <v>-3.8707989130595166</v>
      </c>
      <c r="T210">
        <v>1.0614832654029249</v>
      </c>
      <c r="U210">
        <v>-3.7018177725023578</v>
      </c>
      <c r="V210">
        <v>1.2695901776575331</v>
      </c>
      <c r="W210">
        <v>-4.4275700207700428</v>
      </c>
      <c r="X210">
        <v>1.5339652025480004</v>
      </c>
      <c r="Y210">
        <v>-4.7210432101219402</v>
      </c>
      <c r="Z210">
        <v>1.5342741981064933</v>
      </c>
      <c r="AA210">
        <v>-4.7219941973939843</v>
      </c>
      <c r="AD210">
        <v>1.296878366972954</v>
      </c>
      <c r="AE210">
        <v>-4.522734878737813</v>
      </c>
      <c r="AF210">
        <v>1.4721843940940422</v>
      </c>
      <c r="AG210">
        <v>-5.1340972882782889</v>
      </c>
      <c r="AH210">
        <v>1.5727923249737452</v>
      </c>
      <c r="AI210">
        <v>-5.4849574843114342</v>
      </c>
      <c r="AJ210">
        <v>1.5736193114930868</v>
      </c>
      <c r="AK210">
        <v>-5.4878415179035756</v>
      </c>
      <c r="AN210">
        <v>1.5066391865489437</v>
      </c>
      <c r="AO210">
        <v>-5.2542549650072008</v>
      </c>
      <c r="AP210">
        <v>1.7547137185111548</v>
      </c>
      <c r="AQ210">
        <v>-6.1193903291283975</v>
      </c>
      <c r="AR210">
        <v>1.8244501585056965</v>
      </c>
      <c r="AS210">
        <v>-6.3625892578132017</v>
      </c>
      <c r="AT210">
        <v>1.8252771450250378</v>
      </c>
      <c r="AU210">
        <v>-6.3654732914053431</v>
      </c>
      <c r="AX210">
        <v>1.7847582228769745</v>
      </c>
      <c r="AY210">
        <v>-6.2241675628845972</v>
      </c>
      <c r="AZ210">
        <v>1.9283657725935601</v>
      </c>
      <c r="BA210">
        <v>-6.7249846714845907</v>
      </c>
      <c r="BB210">
        <v>2.0022368823156036</v>
      </c>
      <c r="BC210">
        <v>-6.98260285139978</v>
      </c>
      <c r="BD210">
        <v>2.0030638688349454</v>
      </c>
      <c r="BE210">
        <v>-6.9854868849919214</v>
      </c>
      <c r="BH210">
        <v>1.9666796164143838</v>
      </c>
      <c r="BI210">
        <v>-6.8586004077015614</v>
      </c>
      <c r="BJ210">
        <v>2.4704183063068546</v>
      </c>
      <c r="BK210">
        <v>-7.1745922999810423</v>
      </c>
      <c r="BL210">
        <v>2.5872976818748623</v>
      </c>
      <c r="BM210">
        <v>-7.5140335459578935</v>
      </c>
      <c r="BN210">
        <v>2.5889255646556131</v>
      </c>
      <c r="BO210">
        <v>-7.5187612454062949</v>
      </c>
      <c r="BR210">
        <v>2.5156725471997379</v>
      </c>
      <c r="BS210">
        <v>-7.3060197296688294</v>
      </c>
      <c r="BZ210">
        <v>0.95702857341282876</v>
      </c>
      <c r="CA210">
        <v>-2.9454209527689343</v>
      </c>
      <c r="CC210">
        <v>1.2586301201616381</v>
      </c>
      <c r="CD210">
        <v>-3.8736518748756472</v>
      </c>
      <c r="CF210">
        <v>1.5342741981064933</v>
      </c>
      <c r="CG210">
        <v>-4.7219941973939843</v>
      </c>
      <c r="CI210">
        <v>1.7808704832843554</v>
      </c>
      <c r="CJ210">
        <v>-5.4809369138561657</v>
      </c>
      <c r="CL210">
        <v>2.0568235567877036</v>
      </c>
      <c r="CM210">
        <v>-6.330230223646546</v>
      </c>
      <c r="CO210">
        <v>2.0030638688349454</v>
      </c>
      <c r="CP210">
        <v>-6.9854868849919214</v>
      </c>
      <c r="CR210">
        <v>2.7269341006800674</v>
      </c>
      <c r="CS210">
        <v>-7.4921665892669065</v>
      </c>
    </row>
    <row r="211" spans="1:97" x14ac:dyDescent="0.2">
      <c r="A211" s="67">
        <f t="shared" si="3"/>
        <v>22</v>
      </c>
      <c r="B211">
        <v>0.83618582698941402</v>
      </c>
      <c r="C211">
        <v>-2.7350306511427185</v>
      </c>
      <c r="D211">
        <v>1.0161011918007226</v>
      </c>
      <c r="E211">
        <v>-2.9509625022141925</v>
      </c>
      <c r="F211">
        <v>1.0151244776566166</v>
      </c>
      <c r="G211">
        <v>-2.9481259276309757</v>
      </c>
      <c r="J211">
        <v>0.85402059210356629</v>
      </c>
      <c r="K211">
        <v>-2.7933653270828249</v>
      </c>
      <c r="L211">
        <v>1.1054610640856177</v>
      </c>
      <c r="M211">
        <v>-3.6157870611185161</v>
      </c>
      <c r="N211">
        <v>1.3354845435150824</v>
      </c>
      <c r="O211">
        <v>-3.8785160789109159</v>
      </c>
      <c r="P211">
        <v>1.3345077517492532</v>
      </c>
      <c r="Q211">
        <v>-3.8756792788985814</v>
      </c>
      <c r="T211">
        <v>1.1279738015199916</v>
      </c>
      <c r="U211">
        <v>-3.6894226394035807</v>
      </c>
      <c r="V211">
        <v>1.3519312819679741</v>
      </c>
      <c r="W211">
        <v>-4.4219518856636739</v>
      </c>
      <c r="X211">
        <v>1.6265431850503727</v>
      </c>
      <c r="Y211">
        <v>-4.723808992694341</v>
      </c>
      <c r="Z211">
        <v>1.6268688858012801</v>
      </c>
      <c r="AA211">
        <v>-4.7247548932706094</v>
      </c>
      <c r="AD211">
        <v>1.3776600251685751</v>
      </c>
      <c r="AE211">
        <v>-4.5061065065598189</v>
      </c>
      <c r="AF211">
        <v>1.5677022934287994</v>
      </c>
      <c r="AG211">
        <v>-5.127704495819903</v>
      </c>
      <c r="AH211">
        <v>1.6758801506457637</v>
      </c>
      <c r="AI211">
        <v>-5.4815370360443429</v>
      </c>
      <c r="AJ211">
        <v>1.6770496960061279</v>
      </c>
      <c r="AK211">
        <v>-5.4853624326311454</v>
      </c>
      <c r="AN211">
        <v>1.5992784846029078</v>
      </c>
      <c r="AO211">
        <v>-5.2309851876470583</v>
      </c>
      <c r="AP211">
        <v>1.8647528735456238</v>
      </c>
      <c r="AQ211">
        <v>-6.0993096287176245</v>
      </c>
      <c r="AR211">
        <v>1.9401851336422724</v>
      </c>
      <c r="AS211">
        <v>-6.3460365365296072</v>
      </c>
      <c r="AT211">
        <v>1.9410621881019281</v>
      </c>
      <c r="AU211">
        <v>-6.3489052419685832</v>
      </c>
      <c r="AX211">
        <v>1.8928207074669532</v>
      </c>
      <c r="AY211">
        <v>-6.1911150427873736</v>
      </c>
      <c r="AZ211">
        <v>2.0486553423457887</v>
      </c>
      <c r="BA211">
        <v>-6.7008253119003722</v>
      </c>
      <c r="BB211">
        <v>2.1284731535690287</v>
      </c>
      <c r="BC211">
        <v>-6.9618966589102378</v>
      </c>
      <c r="BD211">
        <v>2.1293502080286841</v>
      </c>
      <c r="BE211">
        <v>-6.9647653643492147</v>
      </c>
      <c r="BH211">
        <v>2.0846172240606453</v>
      </c>
      <c r="BI211">
        <v>-6.818450898926911</v>
      </c>
      <c r="BJ211">
        <v>2.5993601876586947</v>
      </c>
      <c r="BK211">
        <v>-7.141661232880625</v>
      </c>
      <c r="BL211">
        <v>2.7252239561307845</v>
      </c>
      <c r="BM211">
        <v>-7.4874680203312796</v>
      </c>
      <c r="BN211">
        <v>2.7269341006800674</v>
      </c>
      <c r="BO211">
        <v>-7.4921665892669065</v>
      </c>
      <c r="BR211">
        <v>2.6414288302762396</v>
      </c>
      <c r="BS211">
        <v>-7.257243519447937</v>
      </c>
      <c r="BZ211">
        <v>1.0161011918007226</v>
      </c>
      <c r="CA211">
        <v>-2.9509625022141925</v>
      </c>
      <c r="CC211">
        <v>1.3354845435150824</v>
      </c>
      <c r="CD211">
        <v>-3.8785160789109159</v>
      </c>
      <c r="CF211">
        <v>1.6268688858012801</v>
      </c>
      <c r="CG211">
        <v>-4.7247548932706094</v>
      </c>
      <c r="CI211">
        <v>1.8853706479387864</v>
      </c>
      <c r="CJ211">
        <v>-5.4754960723771875</v>
      </c>
      <c r="CL211">
        <v>2.1725225881411001</v>
      </c>
      <c r="CM211">
        <v>-6.3094431386859791</v>
      </c>
      <c r="CO211">
        <v>2.1293502080286841</v>
      </c>
      <c r="CP211">
        <v>-6.9647653643492147</v>
      </c>
      <c r="CR211">
        <v>2.8648007789524117</v>
      </c>
      <c r="CS211">
        <v>-7.4630390476018862</v>
      </c>
    </row>
    <row r="212" spans="1:97" x14ac:dyDescent="0.2">
      <c r="A212" s="67">
        <f t="shared" si="3"/>
        <v>23</v>
      </c>
      <c r="B212">
        <v>0.88811762760223689</v>
      </c>
      <c r="C212">
        <v>-2.7333355988888188</v>
      </c>
      <c r="D212">
        <v>1.0759982914488044</v>
      </c>
      <c r="E212">
        <v>-2.9562718245705111</v>
      </c>
      <c r="F212">
        <v>1.0753142988644355</v>
      </c>
      <c r="G212">
        <v>-2.9543925762283387</v>
      </c>
      <c r="J212">
        <v>0.90449557101231293</v>
      </c>
      <c r="K212">
        <v>-2.7837415522986264</v>
      </c>
      <c r="L212">
        <v>1.173650226499463</v>
      </c>
      <c r="M212">
        <v>-3.6121115548577674</v>
      </c>
      <c r="N212">
        <v>1.4135730950889962</v>
      </c>
      <c r="O212">
        <v>-3.8837480934618767</v>
      </c>
      <c r="P212">
        <v>1.4125471062124426</v>
      </c>
      <c r="Q212">
        <v>-3.8809292209486186</v>
      </c>
      <c r="T212">
        <v>1.1949724672235356</v>
      </c>
      <c r="U212">
        <v>-3.6777344383676156</v>
      </c>
      <c r="V212">
        <v>1.4344614125023289</v>
      </c>
      <c r="W212">
        <v>-4.4148030870759829</v>
      </c>
      <c r="X212">
        <v>1.7200239529033501</v>
      </c>
      <c r="Y212">
        <v>-4.725712289661665</v>
      </c>
      <c r="Z212">
        <v>1.7203661122838951</v>
      </c>
      <c r="AA212">
        <v>-4.7266523619129464</v>
      </c>
      <c r="AD212">
        <v>1.4585646869284596</v>
      </c>
      <c r="AE212">
        <v>-4.4889850827836915</v>
      </c>
      <c r="AF212">
        <v>1.6631346291264066</v>
      </c>
      <c r="AG212">
        <v>-5.1185844602692026</v>
      </c>
      <c r="AH212">
        <v>1.7796343536991399</v>
      </c>
      <c r="AI212">
        <v>-5.4771325112690539</v>
      </c>
      <c r="AJ212">
        <v>1.7808704832843554</v>
      </c>
      <c r="AK212">
        <v>-5.4809369138561657</v>
      </c>
      <c r="AN212">
        <v>1.6928004130103855</v>
      </c>
      <c r="AO212">
        <v>-5.2098860408694447</v>
      </c>
      <c r="AP212">
        <v>1.9746246968275869</v>
      </c>
      <c r="AQ212">
        <v>-6.0772490158265269</v>
      </c>
      <c r="AR212">
        <v>2.0555874272024881</v>
      </c>
      <c r="AS212">
        <v>-6.3264258210594342</v>
      </c>
      <c r="AT212">
        <v>2.0568235567877036</v>
      </c>
      <c r="AU212">
        <v>-6.330230223646546</v>
      </c>
      <c r="AX212">
        <v>2.0005822393071631</v>
      </c>
      <c r="AY212">
        <v>-6.1571378421643717</v>
      </c>
      <c r="AZ212">
        <v>2.168688053280555</v>
      </c>
      <c r="BA212">
        <v>-6.6745125585678693</v>
      </c>
      <c r="BB212">
        <v>2.254595007293831</v>
      </c>
      <c r="BC212">
        <v>-6.9389060671513487</v>
      </c>
      <c r="BD212">
        <v>2.2555219939693094</v>
      </c>
      <c r="BE212">
        <v>-6.9417590289674793</v>
      </c>
      <c r="BH212">
        <v>2.2020619312176928</v>
      </c>
      <c r="BI212">
        <v>-6.7772264399315718</v>
      </c>
      <c r="BJ212">
        <v>2.7275455363913856</v>
      </c>
      <c r="BK212">
        <v>-7.1054779766028808</v>
      </c>
      <c r="BL212">
        <v>2.8626505506592212</v>
      </c>
      <c r="BM212">
        <v>-7.4574375280019058</v>
      </c>
      <c r="BN212">
        <v>2.8648007789524117</v>
      </c>
      <c r="BO212">
        <v>-7.4630390476018862</v>
      </c>
      <c r="BR212">
        <v>2.7669661605884195</v>
      </c>
      <c r="BS212">
        <v>-7.2081719090482936</v>
      </c>
      <c r="BZ212">
        <v>1.0759982914488044</v>
      </c>
      <c r="CA212">
        <v>-2.9562718245705111</v>
      </c>
      <c r="CC212">
        <v>1.4135730950889962</v>
      </c>
      <c r="CD212">
        <v>-3.8837480934618767</v>
      </c>
      <c r="CF212">
        <v>1.7203661122838951</v>
      </c>
      <c r="CG212">
        <v>-4.7266523619129464</v>
      </c>
      <c r="CI212">
        <v>1.9898785980401927</v>
      </c>
      <c r="CJ212">
        <v>-5.4671295302721052</v>
      </c>
      <c r="CL212">
        <v>2.2884630518692211</v>
      </c>
      <c r="CM212">
        <v>-6.2874810262963257</v>
      </c>
      <c r="CO212">
        <v>2.2555219939693094</v>
      </c>
      <c r="CP212">
        <v>-6.9417590289674793</v>
      </c>
      <c r="CR212">
        <v>3.002853704099151</v>
      </c>
      <c r="CS212">
        <v>-7.4323026263256944</v>
      </c>
    </row>
    <row r="213" spans="1:97" x14ac:dyDescent="0.2">
      <c r="A213" s="67">
        <f t="shared" si="3"/>
        <v>24</v>
      </c>
      <c r="B213">
        <v>0.94024357741999021</v>
      </c>
      <c r="C213">
        <v>-2.7306567124451098</v>
      </c>
      <c r="D213">
        <v>1.1371044781090407</v>
      </c>
      <c r="E213">
        <v>-2.9622496557802367</v>
      </c>
      <c r="F213">
        <v>1.1360293639624455</v>
      </c>
      <c r="G213">
        <v>-2.9594488959802465</v>
      </c>
      <c r="J213">
        <v>0.95456858883067053</v>
      </c>
      <c r="K213">
        <v>-2.7722594306170989</v>
      </c>
      <c r="L213">
        <v>1.2423716976696291</v>
      </c>
      <c r="M213">
        <v>-3.6080976217910745</v>
      </c>
      <c r="N213">
        <v>1.492248011574955</v>
      </c>
      <c r="O213">
        <v>-3.8874274472804995</v>
      </c>
      <c r="P213">
        <v>1.4911728119865615</v>
      </c>
      <c r="Q213">
        <v>-3.8846264648976754</v>
      </c>
      <c r="T213">
        <v>1.2609291111641936</v>
      </c>
      <c r="U213">
        <v>-3.6619920880139656</v>
      </c>
      <c r="V213">
        <v>1.5174775226352115</v>
      </c>
      <c r="W213">
        <v>-4.4070603433832272</v>
      </c>
      <c r="X213">
        <v>1.8144216911652056</v>
      </c>
      <c r="Y213">
        <v>-4.7267160877181249</v>
      </c>
      <c r="Z213">
        <v>1.8151383769684037</v>
      </c>
      <c r="AA213">
        <v>-4.7285831125295621</v>
      </c>
      <c r="AD213">
        <v>1.5392907793130011</v>
      </c>
      <c r="AE213">
        <v>-4.4704104339320372</v>
      </c>
      <c r="AF213">
        <v>1.7587242861731667</v>
      </c>
      <c r="AG213">
        <v>-5.1076895314263995</v>
      </c>
      <c r="AH213">
        <v>1.8837427651580356</v>
      </c>
      <c r="AI213">
        <v>-5.4707683729287861</v>
      </c>
      <c r="AJ213">
        <v>1.8853706479387864</v>
      </c>
      <c r="AK213">
        <v>-5.4754960723771875</v>
      </c>
      <c r="AN213">
        <v>1.7863976724721446</v>
      </c>
      <c r="AO213">
        <v>-5.188058618616278</v>
      </c>
      <c r="AP213">
        <v>2.0842933906378991</v>
      </c>
      <c r="AQ213">
        <v>-6.0532077799113413</v>
      </c>
      <c r="AR213">
        <v>2.1715459516187172</v>
      </c>
      <c r="AS213">
        <v>-6.3066067895318794</v>
      </c>
      <c r="AT213">
        <v>2.1725225881411001</v>
      </c>
      <c r="AU213">
        <v>-6.3094431386859791</v>
      </c>
      <c r="AX213">
        <v>2.1083854658679146</v>
      </c>
      <c r="AY213">
        <v>-6.1231760184863848</v>
      </c>
      <c r="AZ213">
        <v>2.2880996264358178</v>
      </c>
      <c r="BA213">
        <v>-6.645102134932463</v>
      </c>
      <c r="BB213">
        <v>2.3805612260229028</v>
      </c>
      <c r="BC213">
        <v>-6.9136292417580032</v>
      </c>
      <c r="BD213">
        <v>2.3818635632961929</v>
      </c>
      <c r="BE213">
        <v>-6.9174114914883704</v>
      </c>
      <c r="BH213">
        <v>2.3193543238037586</v>
      </c>
      <c r="BI213">
        <v>-6.7358720707371775</v>
      </c>
      <c r="BJ213">
        <v>2.8548837457252549</v>
      </c>
      <c r="BK213">
        <v>-7.066065167358464</v>
      </c>
      <c r="BL213">
        <v>3.0006062219609158</v>
      </c>
      <c r="BM213">
        <v>-7.4267399286238982</v>
      </c>
      <c r="BN213">
        <v>3.002853704099151</v>
      </c>
      <c r="BO213">
        <v>-7.4323026263256944</v>
      </c>
      <c r="BR213">
        <v>2.8927192197473466</v>
      </c>
      <c r="BS213">
        <v>-7.1597109858539838</v>
      </c>
      <c r="BZ213">
        <v>1.1371044781090407</v>
      </c>
      <c r="CA213">
        <v>-2.9622496557802367</v>
      </c>
      <c r="CC213">
        <v>1.492248011574955</v>
      </c>
      <c r="CD213">
        <v>-3.8874274472804995</v>
      </c>
      <c r="CF213">
        <v>1.8151383769684037</v>
      </c>
      <c r="CG213">
        <v>-4.7285831125295621</v>
      </c>
      <c r="CI213">
        <v>2.0950245182652316</v>
      </c>
      <c r="CJ213">
        <v>-5.4577092761103563</v>
      </c>
      <c r="CL213">
        <v>2.4042968280963377</v>
      </c>
      <c r="CM213">
        <v>-6.2633887989481005</v>
      </c>
      <c r="CO213">
        <v>2.3818635632961929</v>
      </c>
      <c r="CP213">
        <v>-6.9174114914883704</v>
      </c>
      <c r="CR213">
        <v>3.1407041019779602</v>
      </c>
      <c r="CS213">
        <v>-7.3990150331595403</v>
      </c>
    </row>
    <row r="214" spans="1:97" x14ac:dyDescent="0.2">
      <c r="A214" s="67">
        <f t="shared" si="3"/>
        <v>25</v>
      </c>
      <c r="B214">
        <v>0.99254516188644426</v>
      </c>
      <c r="C214">
        <v>-2.7269869478582542</v>
      </c>
      <c r="D214">
        <v>1.1987440423201308</v>
      </c>
      <c r="E214">
        <v>-2.9669871968341512</v>
      </c>
      <c r="F214">
        <v>1.1979947922939962</v>
      </c>
      <c r="G214">
        <v>-2.9651327432091166</v>
      </c>
      <c r="J214">
        <v>1.0031478623859666</v>
      </c>
      <c r="K214">
        <v>-2.7561175375629028</v>
      </c>
      <c r="L214">
        <v>1.3113088647496036</v>
      </c>
      <c r="M214">
        <v>-3.6027803026983172</v>
      </c>
      <c r="N214">
        <v>1.5722277195805776</v>
      </c>
      <c r="O214">
        <v>-3.8913891121200459</v>
      </c>
      <c r="P214">
        <v>1.5711037998846809</v>
      </c>
      <c r="Q214">
        <v>-3.8886073211536094</v>
      </c>
      <c r="T214">
        <v>1.3253316912593318</v>
      </c>
      <c r="U214">
        <v>-3.6413075821940226</v>
      </c>
      <c r="V214">
        <v>1.6003166069556631</v>
      </c>
      <c r="W214">
        <v>-4.3968200815311471</v>
      </c>
      <c r="X214">
        <v>1.9101236728973372</v>
      </c>
      <c r="Y214">
        <v>-4.7277085697855243</v>
      </c>
      <c r="Z214">
        <v>1.9108728336100822</v>
      </c>
      <c r="AA214">
        <v>-4.72956280235279</v>
      </c>
      <c r="AD214">
        <v>1.618101718856142</v>
      </c>
      <c r="AE214">
        <v>-4.4456841230691913</v>
      </c>
      <c r="AF214">
        <v>1.8544382810334945</v>
      </c>
      <c r="AG214">
        <v>-5.0950114737102563</v>
      </c>
      <c r="AH214">
        <v>1.9885106128714547</v>
      </c>
      <c r="AI214">
        <v>-5.4633710335877614</v>
      </c>
      <c r="AJ214">
        <v>1.9898785980401927</v>
      </c>
      <c r="AK214">
        <v>-5.4671295302721052</v>
      </c>
      <c r="AN214">
        <v>1.8790638080427451</v>
      </c>
      <c r="AO214">
        <v>-5.1626693429106103</v>
      </c>
      <c r="AP214">
        <v>2.1937232292229694</v>
      </c>
      <c r="AQ214">
        <v>-6.0271863115372479</v>
      </c>
      <c r="AR214">
        <v>2.2870949036121226</v>
      </c>
      <c r="AS214">
        <v>-6.2837220815317849</v>
      </c>
      <c r="AT214">
        <v>2.2884630518692211</v>
      </c>
      <c r="AU214">
        <v>-6.2874810262963257</v>
      </c>
      <c r="AX214">
        <v>2.2166386116829369</v>
      </c>
      <c r="AY214">
        <v>-6.0901456118019759</v>
      </c>
      <c r="AZ214">
        <v>2.4074864052325391</v>
      </c>
      <c r="BA214">
        <v>-6.6144939860846712</v>
      </c>
      <c r="BB214">
        <v>2.5066725058539103</v>
      </c>
      <c r="BC214">
        <v>-6.8870047112282595</v>
      </c>
      <c r="BD214">
        <v>2.5080406541110092</v>
      </c>
      <c r="BE214">
        <v>-6.8907636559928003</v>
      </c>
      <c r="BH214">
        <v>2.4365582102169094</v>
      </c>
      <c r="BI214">
        <v>-6.6943678656695367</v>
      </c>
      <c r="BJ214">
        <v>2.9820668439823348</v>
      </c>
      <c r="BK214">
        <v>-7.0252900916759957</v>
      </c>
      <c r="BL214">
        <v>3.1383595070843242</v>
      </c>
      <c r="BM214">
        <v>-7.3934915287791831</v>
      </c>
      <c r="BN214">
        <v>3.1407041019779602</v>
      </c>
      <c r="BO214">
        <v>-7.3990150331595403</v>
      </c>
      <c r="BR214">
        <v>3.0184048974693249</v>
      </c>
      <c r="BS214">
        <v>-7.1108969477490236</v>
      </c>
      <c r="BZ214">
        <v>1.1987440423201308</v>
      </c>
      <c r="CA214">
        <v>-2.9669871968341512</v>
      </c>
      <c r="CC214">
        <v>1.5722277195805776</v>
      </c>
      <c r="CD214">
        <v>-3.8913891121200459</v>
      </c>
      <c r="CF214">
        <v>1.9108728336100822</v>
      </c>
      <c r="CG214">
        <v>-4.72956280235279</v>
      </c>
      <c r="CI214">
        <v>2.2004445270459825</v>
      </c>
      <c r="CJ214">
        <v>-5.4462758592344178</v>
      </c>
      <c r="CL214">
        <v>2.5199847925130343</v>
      </c>
      <c r="CM214">
        <v>-6.2371635241931234</v>
      </c>
      <c r="CO214">
        <v>2.5080406541110092</v>
      </c>
      <c r="CP214">
        <v>-6.8907636559928003</v>
      </c>
      <c r="CR214">
        <v>3.2787111963478708</v>
      </c>
      <c r="CS214">
        <v>-7.3640866236027165</v>
      </c>
    </row>
    <row r="215" spans="1:97" x14ac:dyDescent="0.2">
      <c r="A215" s="67">
        <f t="shared" si="3"/>
        <v>26</v>
      </c>
      <c r="B215">
        <v>1.0453620308394249</v>
      </c>
      <c r="C215">
        <v>-2.7232531184551982</v>
      </c>
      <c r="D215">
        <v>1.2612829650210264</v>
      </c>
      <c r="E215">
        <v>-2.9713883626863562</v>
      </c>
      <c r="F215">
        <v>1.2605015576001819</v>
      </c>
      <c r="G215">
        <v>-2.9695474871800611</v>
      </c>
      <c r="J215">
        <v>1.0496624019840082</v>
      </c>
      <c r="K215">
        <v>-2.7344559350723245</v>
      </c>
      <c r="L215">
        <v>1.3800785664036241</v>
      </c>
      <c r="M215">
        <v>-3.5952169189213175</v>
      </c>
      <c r="N215">
        <v>1.6531871996961447</v>
      </c>
      <c r="O215">
        <v>-3.8946543660306068</v>
      </c>
      <c r="P215">
        <v>1.6520150885648777</v>
      </c>
      <c r="Q215">
        <v>-3.8918930527711639</v>
      </c>
      <c r="T215">
        <v>1.3872459370863943</v>
      </c>
      <c r="U215">
        <v>-3.6138885025326952</v>
      </c>
      <c r="V215">
        <v>1.6832586196985557</v>
      </c>
      <c r="W215">
        <v>-4.3850256179476732</v>
      </c>
      <c r="X215">
        <v>2.0071904728848082</v>
      </c>
      <c r="Y215">
        <v>-4.7286315428238712</v>
      </c>
      <c r="Z215">
        <v>2.0079718803056528</v>
      </c>
      <c r="AA215">
        <v>-4.7304724183301659</v>
      </c>
      <c r="AD215">
        <v>1.6947264469677072</v>
      </c>
      <c r="AE215">
        <v>-4.4149002407590112</v>
      </c>
      <c r="AF215">
        <v>1.9502433912362394</v>
      </c>
      <c r="AG215">
        <v>-5.0805426639285871</v>
      </c>
      <c r="AH215">
        <v>2.0935909757752387</v>
      </c>
      <c r="AI215">
        <v>-5.453974781321814</v>
      </c>
      <c r="AJ215">
        <v>2.0950245182652316</v>
      </c>
      <c r="AK215">
        <v>-5.4577092761103563</v>
      </c>
      <c r="AN215">
        <v>1.9692369320897603</v>
      </c>
      <c r="AO215">
        <v>-5.1300223827570219</v>
      </c>
      <c r="AP215">
        <v>2.3025200960475631</v>
      </c>
      <c r="AQ215">
        <v>-5.9982521336002659</v>
      </c>
      <c r="AR215">
        <v>2.4028632856063452</v>
      </c>
      <c r="AS215">
        <v>-6.2596543041595574</v>
      </c>
      <c r="AT215">
        <v>2.4042968280963377</v>
      </c>
      <c r="AU215">
        <v>-6.2633887989481005</v>
      </c>
      <c r="AX215">
        <v>2.3240222080958737</v>
      </c>
      <c r="AY215">
        <v>-6.0542668844343996</v>
      </c>
      <c r="AZ215">
        <v>2.5261421297034303</v>
      </c>
      <c r="BA215">
        <v>-6.5808057203415258</v>
      </c>
      <c r="BB215">
        <v>2.6329361750253808</v>
      </c>
      <c r="BC215">
        <v>-6.8590128948664253</v>
      </c>
      <c r="BD215">
        <v>2.6343695466317771</v>
      </c>
      <c r="BE215">
        <v>-6.8627469444892997</v>
      </c>
      <c r="BH215">
        <v>2.5537365837297137</v>
      </c>
      <c r="BI215">
        <v>-6.6526915175698811</v>
      </c>
      <c r="BJ215">
        <v>3.1082883036860962</v>
      </c>
      <c r="BK215">
        <v>-6.9813115424658969</v>
      </c>
      <c r="BL215">
        <v>3.276270948033337</v>
      </c>
      <c r="BM215">
        <v>-7.3586057505110753</v>
      </c>
      <c r="BN215">
        <v>3.2787111963478708</v>
      </c>
      <c r="BO215">
        <v>-7.3640866236027165</v>
      </c>
      <c r="BR215">
        <v>3.1428610094603857</v>
      </c>
      <c r="BS215">
        <v>-7.0589629075564817</v>
      </c>
      <c r="BZ215">
        <v>1.2612829650210264</v>
      </c>
      <c r="CA215">
        <v>-2.9713883626863562</v>
      </c>
      <c r="CC215">
        <v>1.6531871996961447</v>
      </c>
      <c r="CD215">
        <v>-3.8946543660306068</v>
      </c>
      <c r="CF215">
        <v>2.0079718803056528</v>
      </c>
      <c r="CG215">
        <v>-4.7304724183301659</v>
      </c>
      <c r="CI215">
        <v>2.3061004239618015</v>
      </c>
      <c r="CJ215">
        <v>-5.4328173399471362</v>
      </c>
      <c r="CL215">
        <v>2.6358782039487707</v>
      </c>
      <c r="CM215">
        <v>-6.2097229867378916</v>
      </c>
      <c r="CO215">
        <v>2.6343695466317771</v>
      </c>
      <c r="CP215">
        <v>-6.8627469444892997</v>
      </c>
      <c r="CR215">
        <v>3.4164529601829989</v>
      </c>
      <c r="CS215">
        <v>-7.3265885137599014</v>
      </c>
    </row>
    <row r="216" spans="1:97" x14ac:dyDescent="0.2">
      <c r="A216" s="67">
        <f t="shared" si="3"/>
        <v>27</v>
      </c>
      <c r="B216">
        <v>1.0983491831143495</v>
      </c>
      <c r="C216">
        <v>-2.7185019060835067</v>
      </c>
      <c r="D216">
        <v>1.3251508388383813</v>
      </c>
      <c r="E216">
        <v>-2.9763297168154312</v>
      </c>
      <c r="F216">
        <v>1.3243374227335367</v>
      </c>
      <c r="G216">
        <v>-2.9745027591182178</v>
      </c>
      <c r="J216">
        <v>1.0946031116104555</v>
      </c>
      <c r="K216">
        <v>-2.7092300800738718</v>
      </c>
      <c r="L216">
        <v>1.4497310117078051</v>
      </c>
      <c r="M216">
        <v>-3.5881999815952246</v>
      </c>
      <c r="N216">
        <v>1.7351422296580772</v>
      </c>
      <c r="O216">
        <v>-3.8971830448824694</v>
      </c>
      <c r="P216">
        <v>1.7343288135532327</v>
      </c>
      <c r="Q216">
        <v>-3.8953560871852559</v>
      </c>
      <c r="T216">
        <v>1.4467341902300457</v>
      </c>
      <c r="U216">
        <v>-3.5807826092106243</v>
      </c>
      <c r="V216">
        <v>1.7666490360534701</v>
      </c>
      <c r="W216">
        <v>-4.3725973904529631</v>
      </c>
      <c r="X216">
        <v>2.0563535932256181</v>
      </c>
      <c r="Y216">
        <v>-4.729276854709342</v>
      </c>
      <c r="Z216">
        <v>2.1064936402316925</v>
      </c>
      <c r="AA216">
        <v>-4.7312497837606236</v>
      </c>
      <c r="AD216">
        <v>1.7688966968184845</v>
      </c>
      <c r="AE216">
        <v>-4.3781605302702982</v>
      </c>
      <c r="AF216">
        <v>2.0461061667334164</v>
      </c>
      <c r="AG216">
        <v>-5.0642760970988157</v>
      </c>
      <c r="AH216">
        <v>2.1989460269937129</v>
      </c>
      <c r="AI216">
        <v>-5.4425669519843485</v>
      </c>
      <c r="AJ216">
        <v>2.2004445270459825</v>
      </c>
      <c r="AK216">
        <v>-5.4462758592344178</v>
      </c>
      <c r="AN216">
        <v>2.0562205508625908</v>
      </c>
      <c r="AO216">
        <v>-5.089310005219053</v>
      </c>
      <c r="AP216">
        <v>2.4113484509599408</v>
      </c>
      <c r="AQ216">
        <v>-5.9682799067404053</v>
      </c>
      <c r="AR216">
        <v>2.5184862924607652</v>
      </c>
      <c r="AS216">
        <v>-6.2334546169430549</v>
      </c>
      <c r="AT216">
        <v>2.5199847925130343</v>
      </c>
      <c r="AU216">
        <v>-6.2371635241931234</v>
      </c>
      <c r="AX216">
        <v>2.4304534781491727</v>
      </c>
      <c r="AY216">
        <v>-6.0155663741299819</v>
      </c>
      <c r="AZ216">
        <v>2.6443544021676693</v>
      </c>
      <c r="BA216">
        <v>-6.544988236136108</v>
      </c>
      <c r="BB216">
        <v>2.7586096276931298</v>
      </c>
      <c r="BC216">
        <v>-6.8277790399588563</v>
      </c>
      <c r="BD216">
        <v>2.7604827081017715</v>
      </c>
      <c r="BE216">
        <v>-6.832415063492558</v>
      </c>
      <c r="BH216">
        <v>2.6705769920083169</v>
      </c>
      <c r="BI216">
        <v>-6.6098912392613212</v>
      </c>
      <c r="BJ216">
        <v>3.234304214704427</v>
      </c>
      <c r="BK216">
        <v>-6.935970255006648</v>
      </c>
      <c r="BL216">
        <v>3.41391742913921</v>
      </c>
      <c r="BM216">
        <v>-7.3211510636213486</v>
      </c>
      <c r="BN216">
        <v>3.4164529601829989</v>
      </c>
      <c r="BO216">
        <v>-7.3265885137599014</v>
      </c>
      <c r="BR216">
        <v>3.2660007709978935</v>
      </c>
      <c r="BS216">
        <v>-7.0039435676709667</v>
      </c>
      <c r="BZ216">
        <v>1.3251508388383813</v>
      </c>
      <c r="CA216">
        <v>-2.9763297168154312</v>
      </c>
      <c r="CC216">
        <v>1.7351422296580772</v>
      </c>
      <c r="CD216">
        <v>-3.8971830448824694</v>
      </c>
      <c r="CF216">
        <v>2.1064936402316925</v>
      </c>
      <c r="CG216">
        <v>-4.7312497837606236</v>
      </c>
      <c r="CI216">
        <v>2.4119534976236765</v>
      </c>
      <c r="CJ216">
        <v>-5.4173220588586952</v>
      </c>
      <c r="CL216">
        <v>2.7511726446851053</v>
      </c>
      <c r="CM216">
        <v>-6.1792187413501374</v>
      </c>
      <c r="CO216">
        <v>2.7604827081017715</v>
      </c>
      <c r="CP216">
        <v>-6.832415063492558</v>
      </c>
      <c r="CR216">
        <v>3.5543201748796878</v>
      </c>
      <c r="CS216">
        <v>-7.2874185331822723</v>
      </c>
    </row>
    <row r="217" spans="1:97" x14ac:dyDescent="0.2">
      <c r="A217" s="67">
        <f t="shared" si="3"/>
        <v>28</v>
      </c>
      <c r="B217">
        <v>1.151487303981436</v>
      </c>
      <c r="C217">
        <v>-2.7127266994956099</v>
      </c>
      <c r="D217">
        <v>1.3895717722506959</v>
      </c>
      <c r="E217">
        <v>-2.9799387564439388</v>
      </c>
      <c r="F217">
        <v>1.3891490829831434</v>
      </c>
      <c r="G217">
        <v>-2.9790322986736628</v>
      </c>
      <c r="J217">
        <v>1.1378116493811241</v>
      </c>
      <c r="K217">
        <v>-2.680508964016397</v>
      </c>
      <c r="L217">
        <v>1.5191661386126356</v>
      </c>
      <c r="M217">
        <v>-3.578921392302719</v>
      </c>
      <c r="N217">
        <v>1.818530141316667</v>
      </c>
      <c r="O217">
        <v>-3.8998406243483581</v>
      </c>
      <c r="P217">
        <v>1.8176849643020707</v>
      </c>
      <c r="Q217">
        <v>-3.8980281409688406</v>
      </c>
      <c r="T217">
        <v>1.5043182797232815</v>
      </c>
      <c r="U217">
        <v>-3.5439421240986952</v>
      </c>
      <c r="V217">
        <v>1.8497255123360006</v>
      </c>
      <c r="W217">
        <v>-4.3576683535305047</v>
      </c>
      <c r="X217">
        <v>2.0563535932256181</v>
      </c>
      <c r="Y217">
        <v>-4.729276854709342</v>
      </c>
      <c r="Z217">
        <v>2.156409374566441</v>
      </c>
      <c r="AA217">
        <v>-4.7317963423671801</v>
      </c>
      <c r="AD217">
        <v>1.8403478780236608</v>
      </c>
      <c r="AE217">
        <v>-4.3355760917320199</v>
      </c>
      <c r="AF217">
        <v>2.1419929413891619</v>
      </c>
      <c r="AG217">
        <v>-5.0462053920580541</v>
      </c>
      <c r="AH217">
        <v>2.3045374228045614</v>
      </c>
      <c r="AI217">
        <v>-5.4291351500038099</v>
      </c>
      <c r="AJ217">
        <v>2.3061004239618015</v>
      </c>
      <c r="AK217">
        <v>-5.4328173399471362</v>
      </c>
      <c r="AN217">
        <v>2.1408208302578946</v>
      </c>
      <c r="AO217">
        <v>-5.0434440787986112</v>
      </c>
      <c r="AP217">
        <v>2.5194401140431233</v>
      </c>
      <c r="AQ217">
        <v>-5.9354127844167959</v>
      </c>
      <c r="AR217">
        <v>2.6343153891070816</v>
      </c>
      <c r="AS217">
        <v>-6.2060412357253005</v>
      </c>
      <c r="AT217">
        <v>2.6358782039487707</v>
      </c>
      <c r="AU217">
        <v>-6.2097229867378916</v>
      </c>
      <c r="AX217">
        <v>2.5346786766428999</v>
      </c>
      <c r="AY217">
        <v>-5.9713124903739674</v>
      </c>
      <c r="AZ217">
        <v>2.7620846318771806</v>
      </c>
      <c r="BA217">
        <v>-6.5070458886106195</v>
      </c>
      <c r="BB217">
        <v>2.8847745400962381</v>
      </c>
      <c r="BC217">
        <v>-6.7960844117742836</v>
      </c>
      <c r="BD217">
        <v>2.8863375412534786</v>
      </c>
      <c r="BE217">
        <v>-6.7997666017176099</v>
      </c>
      <c r="BH217">
        <v>2.7867008287892969</v>
      </c>
      <c r="BI217">
        <v>-6.5650378563662759</v>
      </c>
      <c r="BJ217">
        <v>3.3592447639491234</v>
      </c>
      <c r="BK217">
        <v>-6.887455644348921</v>
      </c>
      <c r="BL217">
        <v>3.5516901334534094</v>
      </c>
      <c r="BM217">
        <v>-7.28202616229561</v>
      </c>
      <c r="BN217">
        <v>3.5543201748796878</v>
      </c>
      <c r="BO217">
        <v>-7.2874185331822723</v>
      </c>
      <c r="BR217">
        <v>3.3864237399759043</v>
      </c>
      <c r="BS217">
        <v>-6.9431806673815419</v>
      </c>
      <c r="BZ217">
        <v>1.3895717722506959</v>
      </c>
      <c r="CA217">
        <v>-2.9799387564439388</v>
      </c>
      <c r="CC217">
        <v>1.818530141316667</v>
      </c>
      <c r="CD217">
        <v>-3.8998406243483581</v>
      </c>
      <c r="CF217">
        <v>2.2060718138597877</v>
      </c>
      <c r="CG217">
        <v>-4.7309243242409043</v>
      </c>
      <c r="CI217">
        <v>2.5179649040633123</v>
      </c>
      <c r="CJ217">
        <v>-5.399779525479742</v>
      </c>
      <c r="CL217">
        <v>2.8666256126478804</v>
      </c>
      <c r="CM217">
        <v>-6.1474829396600033</v>
      </c>
      <c r="CO217">
        <v>2.8863375412534786</v>
      </c>
      <c r="CP217">
        <v>-6.7997666017176099</v>
      </c>
      <c r="CR217">
        <v>3.6923118232749212</v>
      </c>
      <c r="CS217">
        <v>-7.2465528688191609</v>
      </c>
    </row>
    <row r="218" spans="1:97" x14ac:dyDescent="0.2">
      <c r="A218" s="67">
        <f t="shared" si="3"/>
        <v>29</v>
      </c>
      <c r="B218">
        <v>1.2051633327069937</v>
      </c>
      <c r="C218">
        <v>-2.7068340717321338</v>
      </c>
      <c r="D218">
        <v>1.4553950458833806</v>
      </c>
      <c r="E218">
        <v>-2.9839947749870968</v>
      </c>
      <c r="F218">
        <v>1.4549567056456676</v>
      </c>
      <c r="G218">
        <v>-2.9830960465059864</v>
      </c>
      <c r="J218">
        <v>1.179132077876279</v>
      </c>
      <c r="K218">
        <v>-2.648367069298986</v>
      </c>
      <c r="L218">
        <v>1.5891235656697595</v>
      </c>
      <c r="M218">
        <v>-3.56922061517214</v>
      </c>
      <c r="N218">
        <v>1.902534592836572</v>
      </c>
      <c r="O218">
        <v>-3.9007644696293946</v>
      </c>
      <c r="P218">
        <v>1.9020962525988589</v>
      </c>
      <c r="Q218">
        <v>-3.8998657411482842</v>
      </c>
      <c r="T218">
        <v>1.5598384524720978</v>
      </c>
      <c r="U218">
        <v>-3.5034453463379065</v>
      </c>
      <c r="V218">
        <v>1.9332234033078244</v>
      </c>
      <c r="W218">
        <v>-4.3420794794590947</v>
      </c>
      <c r="X218">
        <v>2.1052735160744258</v>
      </c>
      <c r="Y218">
        <v>-4.7285093472148034</v>
      </c>
      <c r="Z218">
        <v>2.156409374566441</v>
      </c>
      <c r="AA218">
        <v>-4.7317963423671801</v>
      </c>
      <c r="AD218">
        <v>1.9096327846867813</v>
      </c>
      <c r="AE218">
        <v>-4.28909422134205</v>
      </c>
      <c r="AF218">
        <v>2.238276552647386</v>
      </c>
      <c r="AG218">
        <v>-5.0272382757085596</v>
      </c>
      <c r="AH218">
        <v>2.4103266654139874</v>
      </c>
      <c r="AI218">
        <v>-5.4136681434642675</v>
      </c>
      <c r="AJ218">
        <v>2.4119534976236765</v>
      </c>
      <c r="AK218">
        <v>-5.4173220588586952</v>
      </c>
      <c r="AN218">
        <v>2.2220070668650815</v>
      </c>
      <c r="AO218">
        <v>-4.9906965080908998</v>
      </c>
      <c r="AP218">
        <v>2.6271177671081416</v>
      </c>
      <c r="AQ218">
        <v>-5.9005876543624245</v>
      </c>
      <c r="AR218">
        <v>2.7499525205278386</v>
      </c>
      <c r="AS218">
        <v>-6.1764783048043164</v>
      </c>
      <c r="AT218">
        <v>2.7511726446851053</v>
      </c>
      <c r="AU218">
        <v>-6.1792187413501374</v>
      </c>
      <c r="AX218">
        <v>2.6364726341565605</v>
      </c>
      <c r="AY218">
        <v>-5.9215989747170754</v>
      </c>
      <c r="AZ218">
        <v>2.8788882826290072</v>
      </c>
      <c r="BA218">
        <v>-6.466072009199773</v>
      </c>
      <c r="BB218">
        <v>3.0102644869922783</v>
      </c>
      <c r="BC218">
        <v>-6.7611470222991015</v>
      </c>
      <c r="BD218">
        <v>3.0122982212019589</v>
      </c>
      <c r="BE218">
        <v>-6.7657148521543666</v>
      </c>
      <c r="BH218">
        <v>2.9012587770927833</v>
      </c>
      <c r="BI218">
        <v>-6.5163168307709975</v>
      </c>
      <c r="BJ218">
        <v>3.4834755682500789</v>
      </c>
      <c r="BK218">
        <v>-6.836689608239654</v>
      </c>
      <c r="BL218">
        <v>3.6891338976761912</v>
      </c>
      <c r="BM218">
        <v>-7.2403158533755549</v>
      </c>
      <c r="BN218">
        <v>3.6923118232749212</v>
      </c>
      <c r="BO218">
        <v>-7.2465528688191609</v>
      </c>
      <c r="BR218">
        <v>3.5034512552134873</v>
      </c>
      <c r="BS218">
        <v>-6.8758940087886113</v>
      </c>
      <c r="BZ218">
        <v>1.4553950458833806</v>
      </c>
      <c r="CA218">
        <v>-2.9839947749870968</v>
      </c>
      <c r="CC218">
        <v>1.902534592836572</v>
      </c>
      <c r="CD218">
        <v>-3.9007644696293946</v>
      </c>
      <c r="CF218">
        <v>2.3071518967346121</v>
      </c>
      <c r="CG218">
        <v>-4.7303508586419243</v>
      </c>
      <c r="CI218">
        <v>2.6240948821281367</v>
      </c>
      <c r="CJ218">
        <v>-5.3801786940864531</v>
      </c>
      <c r="CL218">
        <v>2.9822447763155768</v>
      </c>
      <c r="CM218">
        <v>-6.1144930068501226</v>
      </c>
      <c r="CO218">
        <v>3.0122982212019589</v>
      </c>
      <c r="CP218">
        <v>-6.7657148521543666</v>
      </c>
      <c r="CR218">
        <v>3.829955838340545</v>
      </c>
      <c r="CS218">
        <v>-7.2030828227835872</v>
      </c>
    </row>
    <row r="219" spans="1:97" x14ac:dyDescent="0.2">
      <c r="A219" s="67">
        <f t="shared" si="3"/>
        <v>30</v>
      </c>
      <c r="B219">
        <v>1.2589824520316562</v>
      </c>
      <c r="C219">
        <v>-2.699889762739871</v>
      </c>
      <c r="D219">
        <v>1.5222329644301271</v>
      </c>
      <c r="E219">
        <v>-2.9875433558637696</v>
      </c>
      <c r="F219">
        <v>1.5222329644301271</v>
      </c>
      <c r="G219">
        <v>-2.9875433558637696</v>
      </c>
      <c r="J219">
        <v>1.2196787988055511</v>
      </c>
      <c r="K219">
        <v>-2.6156030192573092</v>
      </c>
      <c r="L219">
        <v>1.6596253759035633</v>
      </c>
      <c r="M219">
        <v>-3.5590691158201109</v>
      </c>
      <c r="N219">
        <v>1.9880282086663339</v>
      </c>
      <c r="O219">
        <v>-3.9017158377557144</v>
      </c>
      <c r="P219">
        <v>1.9880282086663339</v>
      </c>
      <c r="Q219">
        <v>-3.9017158377557144</v>
      </c>
      <c r="T219">
        <v>1.6135599035196706</v>
      </c>
      <c r="U219">
        <v>-3.4602816409793404</v>
      </c>
      <c r="V219">
        <v>2.0167384591956208</v>
      </c>
      <c r="W219">
        <v>-4.3248986602786497</v>
      </c>
      <c r="X219">
        <v>2.2048040483378935</v>
      </c>
      <c r="Y219">
        <v>-4.7282055991716287</v>
      </c>
      <c r="Z219">
        <v>2.2060718138597877</v>
      </c>
      <c r="AA219">
        <v>-4.7309243242409043</v>
      </c>
      <c r="AD219">
        <v>1.9765897297151742</v>
      </c>
      <c r="AE219">
        <v>-4.2387996494970874</v>
      </c>
      <c r="AF219">
        <v>2.3341254015145299</v>
      </c>
      <c r="AG219">
        <v>-5.0055354356453856</v>
      </c>
      <c r="AH219">
        <v>2.5158517600063126</v>
      </c>
      <c r="AI219">
        <v>-5.3952478848699146</v>
      </c>
      <c r="AJ219">
        <v>2.5179649040633123</v>
      </c>
      <c r="AK219">
        <v>-5.399779525479742</v>
      </c>
      <c r="AN219">
        <v>2.3003159026845728</v>
      </c>
      <c r="AO219">
        <v>-4.9330309145322735</v>
      </c>
      <c r="AP219">
        <v>2.7343457368791393</v>
      </c>
      <c r="AQ219">
        <v>-5.8638085470358661</v>
      </c>
      <c r="AR219">
        <v>2.8653578471259862</v>
      </c>
      <c r="AS219">
        <v>-6.1447642145907269</v>
      </c>
      <c r="AT219">
        <v>2.8666256126478804</v>
      </c>
      <c r="AU219">
        <v>-6.1474829396600033</v>
      </c>
      <c r="AX219">
        <v>2.7356137039215422</v>
      </c>
      <c r="AY219">
        <v>-5.8665277042661765</v>
      </c>
      <c r="AZ219">
        <v>2.9955243773172189</v>
      </c>
      <c r="BA219">
        <v>-6.4239065344440016</v>
      </c>
      <c r="BB219">
        <v>3.1358340392861517</v>
      </c>
      <c r="BC219">
        <v>-6.7248008156566579</v>
      </c>
      <c r="BD219">
        <v>3.1379471833431514</v>
      </c>
      <c r="BE219">
        <v>-6.7293324562664862</v>
      </c>
      <c r="BH219">
        <v>3.0132745052673027</v>
      </c>
      <c r="BI219">
        <v>-6.4619717105411096</v>
      </c>
      <c r="BJ219">
        <v>3.606956492954414</v>
      </c>
      <c r="BK219">
        <v>-6.7836830119129745</v>
      </c>
      <c r="BL219">
        <v>3.8266695458653697</v>
      </c>
      <c r="BM219">
        <v>-7.1969022196963115</v>
      </c>
      <c r="BN219">
        <v>3.829955838340545</v>
      </c>
      <c r="BO219">
        <v>-7.2030828227835872</v>
      </c>
      <c r="BR219">
        <v>3.6168153703799399</v>
      </c>
      <c r="BS219">
        <v>-6.8022248211748018</v>
      </c>
      <c r="BZ219">
        <v>1.5222329644301271</v>
      </c>
      <c r="CA219">
        <v>-2.9875433558637696</v>
      </c>
      <c r="CC219">
        <v>1.9880282086663339</v>
      </c>
      <c r="CD219">
        <v>-3.9017158377557144</v>
      </c>
      <c r="CF219">
        <v>2.4093321698003991</v>
      </c>
      <c r="CG219">
        <v>-4.7285694661399651</v>
      </c>
      <c r="CI219">
        <v>2.7303039541518275</v>
      </c>
      <c r="CJ219">
        <v>-5.3585105751329856</v>
      </c>
      <c r="CL219">
        <v>3.097129005181992</v>
      </c>
      <c r="CM219">
        <v>-6.0784435745998753</v>
      </c>
      <c r="CO219">
        <v>3.1379471833431514</v>
      </c>
      <c r="CP219">
        <v>-6.7293324562664862</v>
      </c>
      <c r="CR219">
        <v>3.9676886846638881</v>
      </c>
      <c r="CS219">
        <v>-7.1578839576613706</v>
      </c>
    </row>
    <row r="220" spans="1:97" x14ac:dyDescent="0.2">
      <c r="A220" s="67">
        <f t="shared" si="3"/>
        <v>31</v>
      </c>
      <c r="B220">
        <v>1.3133625662932391</v>
      </c>
      <c r="C220">
        <v>-2.6927857467756566</v>
      </c>
      <c r="D220">
        <v>1.5896335090256684</v>
      </c>
      <c r="E220">
        <v>-2.9896589691084259</v>
      </c>
      <c r="F220">
        <v>1.5901030593299381</v>
      </c>
      <c r="G220">
        <v>-2.9905420627716111</v>
      </c>
      <c r="J220">
        <v>1.2590044052076137</v>
      </c>
      <c r="K220">
        <v>-2.5813352721322169</v>
      </c>
      <c r="L220">
        <v>1.7302543374915309</v>
      </c>
      <c r="M220">
        <v>-3.5475384618611656</v>
      </c>
      <c r="N220">
        <v>1.995746394554798</v>
      </c>
      <c r="O220">
        <v>-3.9000202174206322</v>
      </c>
      <c r="P220">
        <v>2.0663812967413269</v>
      </c>
      <c r="Q220">
        <v>-3.9027071834083151</v>
      </c>
      <c r="T220">
        <v>1.6662520640800278</v>
      </c>
      <c r="U220">
        <v>-3.4163146748987052</v>
      </c>
      <c r="V220">
        <v>2.1006785944631909</v>
      </c>
      <c r="W220">
        <v>-4.3070188864087156</v>
      </c>
      <c r="X220">
        <v>2.3053983267516962</v>
      </c>
      <c r="Y220">
        <v>-4.7267555161392849</v>
      </c>
      <c r="Z220">
        <v>2.3071518967346121</v>
      </c>
      <c r="AA220">
        <v>-4.7303508586419243</v>
      </c>
      <c r="AD220">
        <v>2.0419368219683713</v>
      </c>
      <c r="AE220">
        <v>-4.186580698375975</v>
      </c>
      <c r="AF220">
        <v>2.4298961516729984</v>
      </c>
      <c r="AG220">
        <v>-4.9820132622153235</v>
      </c>
      <c r="AH220">
        <v>2.6219029719075078</v>
      </c>
      <c r="AI220">
        <v>-5.3756846231027033</v>
      </c>
      <c r="AJ220">
        <v>2.6240948821281367</v>
      </c>
      <c r="AK220">
        <v>-5.3801786940864531</v>
      </c>
      <c r="AN220">
        <v>2.3764146710627991</v>
      </c>
      <c r="AO220">
        <v>-4.8723602445341045</v>
      </c>
      <c r="AP220">
        <v>2.8410889772008616</v>
      </c>
      <c r="AQ220">
        <v>-5.8250814356009029</v>
      </c>
      <c r="AR220">
        <v>2.9804912063326614</v>
      </c>
      <c r="AS220">
        <v>-6.1108976643474833</v>
      </c>
      <c r="AT220">
        <v>2.9822447763155768</v>
      </c>
      <c r="AU220">
        <v>-6.1144930068501226</v>
      </c>
      <c r="AX220">
        <v>2.8327598855881231</v>
      </c>
      <c r="AY220">
        <v>-5.8080043087252138</v>
      </c>
      <c r="AZ220">
        <v>3.1111262126460728</v>
      </c>
      <c r="BA220">
        <v>-6.378738466315462</v>
      </c>
      <c r="BB220">
        <v>3.2614877838489531</v>
      </c>
      <c r="BC220">
        <v>-6.6870246214025917</v>
      </c>
      <c r="BD220">
        <v>3.2632411447998053</v>
      </c>
      <c r="BE220">
        <v>-6.6906195353270332</v>
      </c>
      <c r="BH220">
        <v>3.1225238949548664</v>
      </c>
      <c r="BI220">
        <v>-6.4021071211371217</v>
      </c>
      <c r="BJ220">
        <v>3.7291618960673159</v>
      </c>
      <c r="BK220">
        <v>-6.7275711964391478</v>
      </c>
      <c r="BL220">
        <v>3.9642950263480747</v>
      </c>
      <c r="BM220">
        <v>-7.1517616496006511</v>
      </c>
      <c r="BN220">
        <v>3.9676886846638881</v>
      </c>
      <c r="BO220">
        <v>-7.1578839576613706</v>
      </c>
      <c r="BR220">
        <v>3.7272227948443568</v>
      </c>
      <c r="BS220">
        <v>-6.724072973004998</v>
      </c>
      <c r="BZ220">
        <v>1.5901030593299381</v>
      </c>
      <c r="CA220">
        <v>-2.9905420627716111</v>
      </c>
      <c r="CC220">
        <v>2.0745986069195341</v>
      </c>
      <c r="CD220">
        <v>-3.9017435762777946</v>
      </c>
      <c r="CF220">
        <v>2.5130858359947914</v>
      </c>
      <c r="CG220">
        <v>-4.726416225540107</v>
      </c>
      <c r="CI220">
        <v>2.8365521568532595</v>
      </c>
      <c r="CJ220">
        <v>-5.3347665036817373</v>
      </c>
      <c r="CL220">
        <v>3.2121301666649744</v>
      </c>
      <c r="CM220">
        <v>-6.0411243901116185</v>
      </c>
      <c r="CN220" s="45"/>
      <c r="CO220" s="45">
        <v>3.2632411447998053</v>
      </c>
      <c r="CP220" s="45">
        <v>-6.6906195353270332</v>
      </c>
      <c r="CQ220" s="45"/>
      <c r="CR220" s="45">
        <v>4.1050066748102125</v>
      </c>
      <c r="CS220" s="45">
        <v>-7.1100647554109448</v>
      </c>
    </row>
    <row r="221" spans="1:97" x14ac:dyDescent="0.2">
      <c r="A221" s="67">
        <f t="shared" si="3"/>
        <v>32</v>
      </c>
      <c r="B221">
        <v>1.3683299026746438</v>
      </c>
      <c r="C221">
        <v>-2.6854923030100983</v>
      </c>
      <c r="D221">
        <v>1.6580517569600755</v>
      </c>
      <c r="E221">
        <v>-2.9911979026958742</v>
      </c>
      <c r="F221">
        <v>1.6590213075715552</v>
      </c>
      <c r="G221">
        <v>-2.9929470144129491</v>
      </c>
      <c r="J221">
        <v>1.2979612563371195</v>
      </c>
      <c r="K221">
        <v>-2.5473863844423046</v>
      </c>
      <c r="L221">
        <v>1.8014376493125488</v>
      </c>
      <c r="M221">
        <v>-3.5355121101462581</v>
      </c>
      <c r="N221">
        <v>1.995746394554798</v>
      </c>
      <c r="O221">
        <v>-3.9000202174206322</v>
      </c>
      <c r="P221">
        <v>2.0663812967413269</v>
      </c>
      <c r="Q221">
        <v>-3.9027071834083151</v>
      </c>
      <c r="T221">
        <v>1.7179032338945899</v>
      </c>
      <c r="U221">
        <v>-3.3715669758603801</v>
      </c>
      <c r="V221">
        <v>2.1846062867819054</v>
      </c>
      <c r="W221">
        <v>-4.2875211283424308</v>
      </c>
      <c r="X221">
        <v>2.4070621610927501</v>
      </c>
      <c r="Y221">
        <v>-4.7241143337188714</v>
      </c>
      <c r="Z221">
        <v>2.4093321698003991</v>
      </c>
      <c r="AA221">
        <v>-4.7285694661399651</v>
      </c>
      <c r="AD221">
        <v>2.1056118887792441</v>
      </c>
      <c r="AE221">
        <v>-4.1324862588987399</v>
      </c>
      <c r="AF221">
        <v>2.5260079330222278</v>
      </c>
      <c r="AG221">
        <v>-4.9575580042604779</v>
      </c>
      <c r="AH221">
        <v>2.7280339454441784</v>
      </c>
      <c r="AI221">
        <v>-5.3540554427118927</v>
      </c>
      <c r="AJ221">
        <v>2.7303039541518275</v>
      </c>
      <c r="AK221">
        <v>-5.3585105751329856</v>
      </c>
      <c r="AN221">
        <v>2.4506452025838925</v>
      </c>
      <c r="AO221">
        <v>-4.8096506669068351</v>
      </c>
      <c r="AP221">
        <v>2.947311894156293</v>
      </c>
      <c r="AQ221">
        <v>-5.7844116326447281</v>
      </c>
      <c r="AR221">
        <v>3.0953129549198839</v>
      </c>
      <c r="AS221">
        <v>-6.074879383690039</v>
      </c>
      <c r="AT221">
        <v>3.097129005181992</v>
      </c>
      <c r="AU221">
        <v>-6.0784435745998753</v>
      </c>
      <c r="AX221">
        <v>2.926882248747344</v>
      </c>
      <c r="AY221">
        <v>-5.7443162905845142</v>
      </c>
      <c r="AZ221">
        <v>3.2265164707987419</v>
      </c>
      <c r="BA221">
        <v>-6.3323801744948103</v>
      </c>
      <c r="BB221">
        <v>3.3863215335461176</v>
      </c>
      <c r="BC221">
        <v>-6.646014529156842</v>
      </c>
      <c r="BD221">
        <v>3.3885915422537667</v>
      </c>
      <c r="BE221">
        <v>-6.6504696615779357</v>
      </c>
      <c r="BH221">
        <v>3.2292404379519315</v>
      </c>
      <c r="BI221">
        <v>-6.3377262484271588</v>
      </c>
      <c r="BJ221">
        <v>3.851006314479934</v>
      </c>
      <c r="BK221">
        <v>-6.6701241772559809</v>
      </c>
      <c r="BL221">
        <v>4.1015066843942201</v>
      </c>
      <c r="BM221">
        <v>-7.1040026072897913</v>
      </c>
      <c r="BN221">
        <v>4.1050066748102125</v>
      </c>
      <c r="BO221">
        <v>-7.1100647554109448</v>
      </c>
      <c r="BR221">
        <v>3.834006326970977</v>
      </c>
      <c r="BS221">
        <v>-6.6406793988171122</v>
      </c>
      <c r="BZ221">
        <v>1.6590213075715552</v>
      </c>
      <c r="CA221">
        <v>-2.9929470144129491</v>
      </c>
      <c r="CC221">
        <v>2.1622546006797245</v>
      </c>
      <c r="CD221">
        <v>-3.9008018896260754</v>
      </c>
      <c r="CF221">
        <v>2.6170066644037613</v>
      </c>
      <c r="CG221">
        <v>-4.7211945061701401</v>
      </c>
      <c r="CI221">
        <v>2.9432842562570039</v>
      </c>
      <c r="CJ221">
        <v>-5.3098135552144461</v>
      </c>
      <c r="CL221">
        <v>3.3267692641733304</v>
      </c>
      <c r="CM221">
        <v>-6.0016372854324445</v>
      </c>
      <c r="CN221" s="45"/>
      <c r="CO221" s="45">
        <v>3.3885915422537667</v>
      </c>
      <c r="CP221" s="45">
        <v>-6.6504696615779357</v>
      </c>
      <c r="CQ221" s="45"/>
      <c r="CR221" s="45">
        <v>4.2423754279908561</v>
      </c>
      <c r="CS221" s="45">
        <v>-7.0604835099917196</v>
      </c>
    </row>
    <row r="222" spans="1:97" x14ac:dyDescent="0.2">
      <c r="A222" s="67">
        <f t="shared" si="3"/>
        <v>33</v>
      </c>
      <c r="B222">
        <v>1.4234403482569988</v>
      </c>
      <c r="C222">
        <v>-2.6770958085588776</v>
      </c>
      <c r="D222">
        <v>1.7275027627750461</v>
      </c>
      <c r="E222">
        <v>-2.9921160868879113</v>
      </c>
      <c r="F222">
        <v>1.7290027756975401</v>
      </c>
      <c r="G222">
        <v>-2.994714179865039</v>
      </c>
      <c r="J222">
        <v>1.3370574194320173</v>
      </c>
      <c r="K222">
        <v>-2.5146335199413254</v>
      </c>
      <c r="L222">
        <v>1.8727254434353788</v>
      </c>
      <c r="M222">
        <v>-3.5220762438983839</v>
      </c>
      <c r="N222">
        <v>2.0741291685462069</v>
      </c>
      <c r="O222">
        <v>-3.9008606931256136</v>
      </c>
      <c r="P222">
        <v>2.0745986069195341</v>
      </c>
      <c r="Q222">
        <v>-3.9017435762777946</v>
      </c>
      <c r="T222">
        <v>1.7699109403035784</v>
      </c>
      <c r="U222">
        <v>-3.3287107293334479</v>
      </c>
      <c r="V222">
        <v>2.2689601967757422</v>
      </c>
      <c r="W222">
        <v>-4.2672837256672871</v>
      </c>
      <c r="X222">
        <v>2.5093298812844038</v>
      </c>
      <c r="Y222">
        <v>-4.7193523182786414</v>
      </c>
      <c r="Z222">
        <v>2.5130858359947914</v>
      </c>
      <c r="AA222">
        <v>-4.726416225540107</v>
      </c>
      <c r="AD222">
        <v>2.1694318741881746</v>
      </c>
      <c r="AE222">
        <v>-4.0800986036786222</v>
      </c>
      <c r="AF222">
        <v>2.6220033737726727</v>
      </c>
      <c r="AG222">
        <v>-4.9312598526164093</v>
      </c>
      <c r="AH222">
        <v>2.8342049649866237</v>
      </c>
      <c r="AI222">
        <v>-5.3303520879208328</v>
      </c>
      <c r="AJ222">
        <v>2.8365521568532595</v>
      </c>
      <c r="AK222">
        <v>-5.3347665036817373</v>
      </c>
      <c r="AN222">
        <v>2.5234141517936446</v>
      </c>
      <c r="AO222">
        <v>-4.7458409179541157</v>
      </c>
      <c r="AP222">
        <v>3.0534485795242521</v>
      </c>
      <c r="AQ222">
        <v>-5.7426884125519884</v>
      </c>
      <c r="AR222">
        <v>3.2102521893097808</v>
      </c>
      <c r="AS222">
        <v>-6.0375924364808862</v>
      </c>
      <c r="AT222">
        <v>3.2121301666649744</v>
      </c>
      <c r="AU222">
        <v>-6.0411243901116185</v>
      </c>
      <c r="AX222">
        <v>3.0187074535554208</v>
      </c>
      <c r="AY222">
        <v>-5.6773500070264884</v>
      </c>
      <c r="AZ222">
        <v>3.3407656831557921</v>
      </c>
      <c r="BA222">
        <v>-6.2830520567335846</v>
      </c>
      <c r="BB222">
        <v>3.511184125077234</v>
      </c>
      <c r="BC222">
        <v>-6.6035617971857752</v>
      </c>
      <c r="BD222">
        <v>3.5135315408057548</v>
      </c>
      <c r="BE222">
        <v>-6.607976633968689</v>
      </c>
      <c r="BH222">
        <v>3.3327845592235752</v>
      </c>
      <c r="BI222">
        <v>-6.2680417800804813</v>
      </c>
      <c r="BJ222">
        <v>3.9714647239644214</v>
      </c>
      <c r="BK222">
        <v>-6.6096133333829634</v>
      </c>
      <c r="BL222">
        <v>4.2382549244729111</v>
      </c>
      <c r="BM222">
        <v>-7.0536258549738822</v>
      </c>
      <c r="BN222">
        <v>4.2423754279908561</v>
      </c>
      <c r="BO222">
        <v>-7.0604835099917196</v>
      </c>
      <c r="BR222">
        <v>3.9374721662742451</v>
      </c>
      <c r="BS222">
        <v>-6.5530403362242469</v>
      </c>
      <c r="BZ222">
        <v>1.7290027756975401</v>
      </c>
      <c r="CA222">
        <v>-2.994714179865039</v>
      </c>
      <c r="CC222">
        <v>2.2510035772315482</v>
      </c>
      <c r="CD222">
        <v>-3.8988441351360144</v>
      </c>
      <c r="CF222">
        <v>2.7220042970292022</v>
      </c>
      <c r="CG222">
        <v>-4.7146395486139507</v>
      </c>
      <c r="CI222">
        <v>3.0495049329332469</v>
      </c>
      <c r="CJ222">
        <v>-5.2818860632188693</v>
      </c>
      <c r="CL222">
        <v>3.4410055638861232</v>
      </c>
      <c r="CM222">
        <v>-5.9599835812912101</v>
      </c>
      <c r="CN222" s="45"/>
      <c r="CO222" s="45">
        <v>3.5135315408057548</v>
      </c>
      <c r="CP222" s="45">
        <v>-6.607976633968689</v>
      </c>
      <c r="CQ222" s="45"/>
      <c r="CR222" s="45">
        <v>4.3792592402493051</v>
      </c>
      <c r="CS222" s="45">
        <v>-7.0082653701113538</v>
      </c>
    </row>
    <row r="223" spans="1:97" x14ac:dyDescent="0.2">
      <c r="A223" s="67">
        <f t="shared" si="3"/>
        <v>34</v>
      </c>
      <c r="B223">
        <v>1.4791567233065552</v>
      </c>
      <c r="C223">
        <v>-2.6684634360419466</v>
      </c>
      <c r="D223">
        <v>1.7275027627750461</v>
      </c>
      <c r="E223">
        <v>-2.9921160868879113</v>
      </c>
      <c r="F223">
        <v>1.7290027756975401</v>
      </c>
      <c r="G223">
        <v>-2.994714179865039</v>
      </c>
      <c r="J223">
        <v>1.376861620587335</v>
      </c>
      <c r="K223">
        <v>-2.4839185957344321</v>
      </c>
      <c r="L223">
        <v>1.9450595437651454</v>
      </c>
      <c r="M223">
        <v>-3.5089725055362018</v>
      </c>
      <c r="N223">
        <v>2.161285050068245</v>
      </c>
      <c r="O223">
        <v>-3.899052777909001</v>
      </c>
      <c r="P223">
        <v>2.1622546006797245</v>
      </c>
      <c r="Q223">
        <v>-3.9008018896260754</v>
      </c>
      <c r="T223">
        <v>1.8219176002574893</v>
      </c>
      <c r="U223">
        <v>-3.2868190524803547</v>
      </c>
      <c r="V223">
        <v>2.3537547169850179</v>
      </c>
      <c r="W223">
        <v>-4.2462764768058063</v>
      </c>
      <c r="X223">
        <v>2.6131282307822081</v>
      </c>
      <c r="Y223">
        <v>-4.7141976422508831</v>
      </c>
      <c r="Z223">
        <v>2.6170066644037613</v>
      </c>
      <c r="AA223">
        <v>-4.7211945061701401</v>
      </c>
      <c r="AD223">
        <v>2.233036881181695</v>
      </c>
      <c r="AE223">
        <v>-4.0284962200936034</v>
      </c>
      <c r="AF223">
        <v>2.7183321009236847</v>
      </c>
      <c r="AG223">
        <v>-4.9039900262351006</v>
      </c>
      <c r="AH223">
        <v>2.9398905979411909</v>
      </c>
      <c r="AI223">
        <v>-5.3036912471537265</v>
      </c>
      <c r="AJ223">
        <v>2.9432842562570039</v>
      </c>
      <c r="AK223">
        <v>-5.3098135552144461</v>
      </c>
      <c r="AN223">
        <v>2.5956751638974027</v>
      </c>
      <c r="AO223">
        <v>-4.6827115460887487</v>
      </c>
      <c r="AP223">
        <v>3.1585399807729893</v>
      </c>
      <c r="AQ223">
        <v>-5.6981442988192121</v>
      </c>
      <c r="AR223">
        <v>3.3243451564689965</v>
      </c>
      <c r="AS223">
        <v>-5.9972640890887998</v>
      </c>
      <c r="AT223">
        <v>3.3267692641733304</v>
      </c>
      <c r="AU223">
        <v>-6.0016372854324445</v>
      </c>
      <c r="AX223">
        <v>3.1081196501658974</v>
      </c>
      <c r="AY223">
        <v>-5.6071838167160006</v>
      </c>
      <c r="AZ223">
        <v>3.4542744166082793</v>
      </c>
      <c r="BA223">
        <v>-6.2316621582660856</v>
      </c>
      <c r="BB223">
        <v>3.6360783332718727</v>
      </c>
      <c r="BC223">
        <v>-6.5596443771221953</v>
      </c>
      <c r="BD223">
        <v>3.6385024409762066</v>
      </c>
      <c r="BE223">
        <v>-6.5640175734658399</v>
      </c>
      <c r="BH223">
        <v>3.4339124667134002</v>
      </c>
      <c r="BI223">
        <v>-6.1949283099017691</v>
      </c>
      <c r="BJ223">
        <v>4.0915127898927848</v>
      </c>
      <c r="BK223">
        <v>-6.5477757364144749</v>
      </c>
      <c r="BL223">
        <v>4.3750196817637672</v>
      </c>
      <c r="BM223">
        <v>-7.0014806722232548</v>
      </c>
      <c r="BN223">
        <v>4.3792592402493051</v>
      </c>
      <c r="BO223">
        <v>-7.0082653701113538</v>
      </c>
      <c r="BP223" s="45"/>
      <c r="BQ223" s="45"/>
      <c r="BR223">
        <v>4.0374608197150872</v>
      </c>
      <c r="BS223">
        <v>-6.4612746799570173</v>
      </c>
      <c r="BZ223">
        <v>1.7290027756975401</v>
      </c>
      <c r="CA223">
        <v>-2.994714179865039</v>
      </c>
      <c r="CC223">
        <v>2.2510035772315482</v>
      </c>
      <c r="CD223">
        <v>-3.8988441351360144</v>
      </c>
      <c r="CF223">
        <v>2.7220042970292022</v>
      </c>
      <c r="CG223">
        <v>-4.7146395486139507</v>
      </c>
      <c r="CI223">
        <v>3.0495049329332469</v>
      </c>
      <c r="CJ223">
        <v>-5.2818860632188693</v>
      </c>
      <c r="CL223">
        <v>3.4410055638861232</v>
      </c>
      <c r="CM223">
        <v>-5.9599835812912101</v>
      </c>
      <c r="CN223" s="45"/>
      <c r="CO223" s="45">
        <v>3.6385024409762066</v>
      </c>
      <c r="CP223" s="45">
        <v>-6.5640175734658399</v>
      </c>
      <c r="CQ223" s="45"/>
      <c r="CR223" s="45">
        <v>4.5166980183349406</v>
      </c>
      <c r="CS223" s="45">
        <v>-6.9550910620107826</v>
      </c>
    </row>
    <row r="224" spans="1:97" x14ac:dyDescent="0.2">
      <c r="A224" s="67">
        <f t="shared" si="3"/>
        <v>35</v>
      </c>
      <c r="B224">
        <v>1.535002455429098</v>
      </c>
      <c r="C224">
        <v>-2.6586964948894454</v>
      </c>
      <c r="D224">
        <v>1.7549275351082805</v>
      </c>
      <c r="E224">
        <v>-2.9911958974163153</v>
      </c>
      <c r="F224">
        <v>1.8000607985420527</v>
      </c>
      <c r="G224">
        <v>-2.9957979440559979</v>
      </c>
      <c r="J224">
        <v>1.4170023527989239</v>
      </c>
      <c r="K224">
        <v>-2.4543147636747298</v>
      </c>
      <c r="L224">
        <v>2.0175031948262188</v>
      </c>
      <c r="M224">
        <v>-3.4944104835410714</v>
      </c>
      <c r="N224">
        <v>2.2495036835185367</v>
      </c>
      <c r="O224">
        <v>-3.8962462486353213</v>
      </c>
      <c r="P224">
        <v>2.2510035772315482</v>
      </c>
      <c r="Q224">
        <v>-3.8988441351360144</v>
      </c>
      <c r="T224">
        <v>1.8750030400746169</v>
      </c>
      <c r="U224">
        <v>-3.2475935090018493</v>
      </c>
      <c r="V224">
        <v>2.4385038812390096</v>
      </c>
      <c r="W224">
        <v>-4.2236034860361995</v>
      </c>
      <c r="X224">
        <v>2.7170044129001987</v>
      </c>
      <c r="Y224">
        <v>-4.705979513992105</v>
      </c>
      <c r="Z224">
        <v>2.7220042970292022</v>
      </c>
      <c r="AA224">
        <v>-4.7146395486139507</v>
      </c>
      <c r="AD224">
        <v>2.2970036556294153</v>
      </c>
      <c r="AE224">
        <v>-3.9785184358307721</v>
      </c>
      <c r="AF224">
        <v>2.8145046568149064</v>
      </c>
      <c r="AG224">
        <v>-4.8748545251232338</v>
      </c>
      <c r="AH224">
        <v>3.0460049425172548</v>
      </c>
      <c r="AI224">
        <v>-5.2758239150977166</v>
      </c>
      <c r="AJ224">
        <v>3.0495049329332469</v>
      </c>
      <c r="AK224">
        <v>-5.2818860632188693</v>
      </c>
      <c r="AN224">
        <v>2.6685042732283466</v>
      </c>
      <c r="AO224">
        <v>-4.6219749895099893</v>
      </c>
      <c r="AP224">
        <v>3.2630053019846308</v>
      </c>
      <c r="AQ224">
        <v>-5.6516787504206887</v>
      </c>
      <c r="AR224">
        <v>3.4385055026121387</v>
      </c>
      <c r="AS224">
        <v>-5.9556533575038522</v>
      </c>
      <c r="AT224">
        <v>3.4410055638861232</v>
      </c>
      <c r="AU224">
        <v>-5.9599835812912101</v>
      </c>
      <c r="AX224">
        <v>3.1965052456618142</v>
      </c>
      <c r="AY224">
        <v>-5.5364975231659095</v>
      </c>
      <c r="AZ224">
        <v>3.5675058986897414</v>
      </c>
      <c r="BA224">
        <v>-6.1790881146782288</v>
      </c>
      <c r="BB224">
        <v>3.7600060868262069</v>
      </c>
      <c r="BC224">
        <v>-6.5125075002002601</v>
      </c>
      <c r="BD224">
        <v>3.7625061481001913</v>
      </c>
      <c r="BE224">
        <v>-6.5168377239876181</v>
      </c>
      <c r="BH224">
        <v>3.5320057915398504</v>
      </c>
      <c r="BI224">
        <v>-6.11760025834693</v>
      </c>
      <c r="BJ224">
        <v>4.2100656983469129</v>
      </c>
      <c r="BK224">
        <v>-6.4829196439936556</v>
      </c>
      <c r="BL224">
        <v>4.5117963556666574</v>
      </c>
      <c r="BM224">
        <v>-6.9475431785625688</v>
      </c>
      <c r="BN224">
        <v>4.5166980183349406</v>
      </c>
      <c r="BO224">
        <v>-6.9550910620107826</v>
      </c>
      <c r="BP224" s="45"/>
      <c r="BQ224" s="45"/>
      <c r="BR224">
        <v>4.1354499994370659</v>
      </c>
      <c r="BS224">
        <v>-6.3680217742518836</v>
      </c>
      <c r="BZ224">
        <v>1.8000607985420527</v>
      </c>
      <c r="CA224">
        <v>-2.9957979440559979</v>
      </c>
      <c r="CC224">
        <v>2.3408517123309265</v>
      </c>
      <c r="CD224">
        <v>-3.8958232704255638</v>
      </c>
      <c r="CF224">
        <v>2.8275632891512408</v>
      </c>
      <c r="CG224">
        <v>-4.7058456554291821</v>
      </c>
      <c r="CI224">
        <v>3.1551280922681877</v>
      </c>
      <c r="CJ224">
        <v>-5.2510038881498042</v>
      </c>
      <c r="CL224">
        <v>3.5547982686937605</v>
      </c>
      <c r="CM224">
        <v>-5.9161653614767049</v>
      </c>
      <c r="CN224" s="45"/>
      <c r="CO224" s="45">
        <v>3.7625061481001913</v>
      </c>
      <c r="CP224" s="45">
        <v>-6.5168377239876181</v>
      </c>
      <c r="CQ224" s="45"/>
      <c r="CR224" s="45">
        <v>4.6536093771373821</v>
      </c>
      <c r="CS224" s="45">
        <v>-6.8992460655483452</v>
      </c>
    </row>
    <row r="225" spans="1:97" x14ac:dyDescent="0.2">
      <c r="A225" s="67">
        <f t="shared" si="3"/>
        <v>36</v>
      </c>
      <c r="B225">
        <v>1.535002455429098</v>
      </c>
      <c r="C225">
        <v>-2.6586964948894454</v>
      </c>
      <c r="D225">
        <v>1.7549275351082805</v>
      </c>
      <c r="E225">
        <v>-2.9911958974163153</v>
      </c>
      <c r="F225">
        <v>1.843909526153606</v>
      </c>
      <c r="G225">
        <v>-2.9972252226400569</v>
      </c>
      <c r="J225">
        <v>1.4170023527989239</v>
      </c>
      <c r="K225">
        <v>-2.4543147636747298</v>
      </c>
      <c r="L225">
        <v>2.0175031948262188</v>
      </c>
      <c r="M225">
        <v>-3.4944104835410714</v>
      </c>
      <c r="N225">
        <v>2.2495036835185367</v>
      </c>
      <c r="O225">
        <v>-3.8962462486353213</v>
      </c>
      <c r="P225">
        <v>2.2510035772315482</v>
      </c>
      <c r="Q225">
        <v>-3.8988441351360144</v>
      </c>
      <c r="T225">
        <v>1.8750030400746169</v>
      </c>
      <c r="U225">
        <v>-3.2475935090018493</v>
      </c>
      <c r="V225">
        <v>2.4385038812390096</v>
      </c>
      <c r="W225">
        <v>-4.2236034860361995</v>
      </c>
      <c r="X225">
        <v>2.7170044129001987</v>
      </c>
      <c r="Y225">
        <v>-4.705979513992105</v>
      </c>
      <c r="Z225">
        <v>2.7220042970292022</v>
      </c>
      <c r="AA225">
        <v>-4.7146395486139507</v>
      </c>
      <c r="AD225">
        <v>2.2970036556294153</v>
      </c>
      <c r="AE225">
        <v>-3.9785184358307721</v>
      </c>
      <c r="AF225">
        <v>2.8145046568149064</v>
      </c>
      <c r="AG225">
        <v>-4.8748545251232338</v>
      </c>
      <c r="AH225">
        <v>3.0460049425172548</v>
      </c>
      <c r="AI225">
        <v>-5.2758239150977166</v>
      </c>
      <c r="AJ225">
        <v>3.0495049329332469</v>
      </c>
      <c r="AK225">
        <v>-5.2818860632188693</v>
      </c>
      <c r="AN225">
        <v>2.6685042732283466</v>
      </c>
      <c r="AO225">
        <v>-4.6219749895099893</v>
      </c>
      <c r="AP225">
        <v>3.2630053019846308</v>
      </c>
      <c r="AQ225">
        <v>-5.6516787504206887</v>
      </c>
      <c r="AR225">
        <v>3.4385055026121387</v>
      </c>
      <c r="AS225">
        <v>-5.9556533575038522</v>
      </c>
      <c r="AT225">
        <v>3.4410055638861232</v>
      </c>
      <c r="AU225">
        <v>-5.9599835812912101</v>
      </c>
      <c r="AX225">
        <v>3.1965052456618142</v>
      </c>
      <c r="AY225">
        <v>-5.5364975231659095</v>
      </c>
      <c r="AZ225">
        <v>3.5675058986897414</v>
      </c>
      <c r="BA225">
        <v>-6.1790881146782288</v>
      </c>
      <c r="BB225">
        <v>3.7600060868262069</v>
      </c>
      <c r="BC225">
        <v>-6.5125075002002601</v>
      </c>
      <c r="BD225">
        <v>3.7625061481001913</v>
      </c>
      <c r="BE225">
        <v>-6.5168377239876181</v>
      </c>
      <c r="BF225" s="45"/>
      <c r="BG225" s="45"/>
      <c r="BH225">
        <v>3.5320057915398504</v>
      </c>
      <c r="BI225">
        <v>-6.11760025834693</v>
      </c>
      <c r="BJ225">
        <v>4.3281587914166444</v>
      </c>
      <c r="BK225">
        <v>-6.4167466782780238</v>
      </c>
      <c r="BL225">
        <v>4.6485767323329483</v>
      </c>
      <c r="BM225">
        <v>-6.891784877457038</v>
      </c>
      <c r="BN225">
        <v>4.6536093771373821</v>
      </c>
      <c r="BO225">
        <v>-6.8992460655483452</v>
      </c>
      <c r="BP225" s="45"/>
      <c r="BQ225" s="69"/>
      <c r="BR225">
        <v>4.2308592142354895</v>
      </c>
      <c r="BS225">
        <v>-6.2724944064082395</v>
      </c>
      <c r="BZ225">
        <v>1.8722075237972142</v>
      </c>
      <c r="CA225">
        <v>-2.9961521880451607</v>
      </c>
      <c r="CC225">
        <v>2.4312730829496827</v>
      </c>
      <c r="CD225">
        <v>-3.8908422675498247</v>
      </c>
      <c r="CF225">
        <v>2.9331073820886546</v>
      </c>
      <c r="CG225">
        <v>-4.693943373751873</v>
      </c>
      <c r="CI225">
        <v>3.2611278692587988</v>
      </c>
      <c r="CJ225">
        <v>-5.2188848067214151</v>
      </c>
      <c r="CL225">
        <v>3.66863641409202</v>
      </c>
      <c r="CM225">
        <v>-5.871033461573953</v>
      </c>
      <c r="CN225" s="45"/>
      <c r="CO225" s="45">
        <v>3.7625061481001913</v>
      </c>
      <c r="CP225" s="45">
        <v>-6.5168377239876181</v>
      </c>
      <c r="CQ225" s="45"/>
      <c r="CR225" s="45">
        <v>4.7905167229654131</v>
      </c>
      <c r="CS225" s="69">
        <v>-6.8415537327183484</v>
      </c>
    </row>
    <row r="226" spans="1:97" x14ac:dyDescent="0.2">
      <c r="A226" s="67">
        <f t="shared" si="3"/>
        <v>37</v>
      </c>
      <c r="B226">
        <v>1.5914700701355595</v>
      </c>
      <c r="C226">
        <v>-2.6486454057553774</v>
      </c>
      <c r="D226">
        <v>1.7980006695779163</v>
      </c>
      <c r="E226">
        <v>-2.9923693209115747</v>
      </c>
      <c r="F226">
        <v>1.843909526153606</v>
      </c>
      <c r="G226">
        <v>-2.9972252226400569</v>
      </c>
      <c r="J226">
        <v>1.458075092676151</v>
      </c>
      <c r="K226">
        <v>-2.4266393493244141</v>
      </c>
      <c r="L226">
        <v>2.0905427891252004</v>
      </c>
      <c r="M226">
        <v>-3.4792401427190214</v>
      </c>
      <c r="N226">
        <v>2.338276459029629</v>
      </c>
      <c r="O226">
        <v>-3.8915373382216631</v>
      </c>
      <c r="P226">
        <v>2.3408517123309265</v>
      </c>
      <c r="Q226">
        <v>-3.8958232704255638</v>
      </c>
      <c r="T226">
        <v>1.9288205165308634</v>
      </c>
      <c r="U226">
        <v>-3.2100896495031335</v>
      </c>
      <c r="V226">
        <v>2.5231755201562995</v>
      </c>
      <c r="W226">
        <v>-4.1992604038146739</v>
      </c>
      <c r="X226">
        <v>2.8213830250536676</v>
      </c>
      <c r="Y226">
        <v>-4.6955599903604082</v>
      </c>
      <c r="Z226">
        <v>2.8275632891512408</v>
      </c>
      <c r="AA226">
        <v>-4.7058456554291821</v>
      </c>
      <c r="AD226">
        <v>2.3619682491042875</v>
      </c>
      <c r="AE226">
        <v>-3.9309670152937684</v>
      </c>
      <c r="AF226">
        <v>2.910484677207382</v>
      </c>
      <c r="AG226">
        <v>-4.8438497295460445</v>
      </c>
      <c r="AH226">
        <v>3.1515228358822402</v>
      </c>
      <c r="AI226">
        <v>-5.2450037465559403</v>
      </c>
      <c r="AJ226">
        <v>3.1551280922681877</v>
      </c>
      <c r="AK226">
        <v>-5.2510038881498042</v>
      </c>
      <c r="AN226">
        <v>2.7415518918411492</v>
      </c>
      <c r="AO226">
        <v>-4.5626989531424282</v>
      </c>
      <c r="AP226">
        <v>3.3673241998554646</v>
      </c>
      <c r="AQ226">
        <v>-5.6041567724087846</v>
      </c>
      <c r="AR226">
        <v>3.552223015392463</v>
      </c>
      <c r="AS226">
        <v>-5.9118794292728039</v>
      </c>
      <c r="AT226">
        <v>3.5547982686937605</v>
      </c>
      <c r="AU226">
        <v>-5.9161653614767049</v>
      </c>
      <c r="AX226">
        <v>3.2833728087146734</v>
      </c>
      <c r="AY226">
        <v>-5.4644384889019584</v>
      </c>
      <c r="AZ226">
        <v>3.6794377287542983</v>
      </c>
      <c r="BA226">
        <v>-6.1235998206349942</v>
      </c>
      <c r="BB226">
        <v>3.8839080764376828</v>
      </c>
      <c r="BC226">
        <v>-6.4638949082822723</v>
      </c>
      <c r="BD226">
        <v>3.8864833297389803</v>
      </c>
      <c r="BE226">
        <v>-6.4681808404861734</v>
      </c>
      <c r="BF226" s="45"/>
      <c r="BG226" s="45"/>
      <c r="BH226">
        <v>3.6274188891343835</v>
      </c>
      <c r="BI226">
        <v>-6.037026115506956</v>
      </c>
      <c r="BJ226">
        <v>4.4446495907881332</v>
      </c>
      <c r="BK226">
        <v>-6.3476052286189217</v>
      </c>
      <c r="BL226">
        <v>4.7847808199080237</v>
      </c>
      <c r="BM226">
        <v>-6.8333620299768336</v>
      </c>
      <c r="BN226">
        <v>4.7905167229654131</v>
      </c>
      <c r="BO226">
        <v>-6.8415537327183484</v>
      </c>
      <c r="BP226" s="45"/>
      <c r="BQ226" s="69"/>
      <c r="BR226">
        <v>4.3247718972172384</v>
      </c>
      <c r="BS226">
        <v>-6.1764024692197363</v>
      </c>
      <c r="BZ226">
        <v>1.9454533958356375</v>
      </c>
      <c r="CA226">
        <v>-2.9957295063802021</v>
      </c>
      <c r="CC226">
        <v>2.5222269569984839</v>
      </c>
      <c r="CD226">
        <v>-3.8838811215122377</v>
      </c>
      <c r="CF226">
        <v>3.0390900669608292</v>
      </c>
      <c r="CG226">
        <v>-4.6797789171561943</v>
      </c>
      <c r="CI226">
        <v>3.3664187576896016</v>
      </c>
      <c r="CJ226">
        <v>-5.1838198873485366</v>
      </c>
      <c r="CL226">
        <v>3.7819786749699551</v>
      </c>
      <c r="CM226">
        <v>-5.8237247591539818</v>
      </c>
      <c r="CN226" s="45"/>
      <c r="CO226" s="45">
        <v>3.8864833297389803</v>
      </c>
      <c r="CP226" s="45">
        <v>-6.4681808404861734</v>
      </c>
      <c r="CQ226" s="45"/>
      <c r="CR226" s="45">
        <v>4.9274100843824744</v>
      </c>
      <c r="CS226" s="69">
        <v>-6.7819853382422641</v>
      </c>
    </row>
    <row r="227" spans="1:97" x14ac:dyDescent="0.2">
      <c r="A227" s="67">
        <f t="shared" si="3"/>
        <v>38</v>
      </c>
      <c r="B227">
        <v>1.6485813001362268</v>
      </c>
      <c r="C227">
        <v>-2.638276156243295</v>
      </c>
      <c r="D227">
        <v>1.8690279812758455</v>
      </c>
      <c r="E227">
        <v>-2.9910638668193918</v>
      </c>
      <c r="F227">
        <v>1.8722075237972142</v>
      </c>
      <c r="G227">
        <v>-2.9961521880451607</v>
      </c>
      <c r="J227">
        <v>1.5002037019955632</v>
      </c>
      <c r="K227">
        <v>-2.4008228506266325</v>
      </c>
      <c r="L227">
        <v>2.1636636509999732</v>
      </c>
      <c r="M227">
        <v>-3.4625785334892782</v>
      </c>
      <c r="N227">
        <v>2.4275636587890141</v>
      </c>
      <c r="O227">
        <v>-3.8849059601831963</v>
      </c>
      <c r="P227">
        <v>2.4312730829496827</v>
      </c>
      <c r="Q227">
        <v>-3.8908422675498247</v>
      </c>
      <c r="T227">
        <v>1.9840206356277079</v>
      </c>
      <c r="U227">
        <v>-3.1750902039460933</v>
      </c>
      <c r="V227">
        <v>2.608796319079179</v>
      </c>
      <c r="W227">
        <v>-4.1749382481489601</v>
      </c>
      <c r="X227">
        <v>2.9262184154066175</v>
      </c>
      <c r="Y227">
        <v>-4.6829187451594763</v>
      </c>
      <c r="Z227">
        <v>2.9331073820886546</v>
      </c>
      <c r="AA227">
        <v>-4.693943373751873</v>
      </c>
      <c r="AD227">
        <v>2.4280935404283142</v>
      </c>
      <c r="AE227">
        <v>-3.8857539463240558</v>
      </c>
      <c r="AF227">
        <v>3.0062363547089945</v>
      </c>
      <c r="AG227">
        <v>-4.810973953183332</v>
      </c>
      <c r="AH227">
        <v>3.2563586818195307</v>
      </c>
      <c r="AI227">
        <v>-5.211252527073067</v>
      </c>
      <c r="AJ227">
        <v>3.2611278692587988</v>
      </c>
      <c r="AK227">
        <v>-5.2188848067214151</v>
      </c>
      <c r="AN227">
        <v>2.815465319540293</v>
      </c>
      <c r="AO227">
        <v>-4.5056771059208733</v>
      </c>
      <c r="AP227">
        <v>3.470446277916412</v>
      </c>
      <c r="AQ227">
        <v>-5.5538635951976261</v>
      </c>
      <c r="AR227">
        <v>3.6659870058955208</v>
      </c>
      <c r="AS227">
        <v>-5.8667935308696544</v>
      </c>
      <c r="AT227">
        <v>3.66863641409202</v>
      </c>
      <c r="AU227">
        <v>-5.871033461573953</v>
      </c>
      <c r="AX227">
        <v>3.3702915728927931</v>
      </c>
      <c r="AY227">
        <v>-5.3935828919180491</v>
      </c>
      <c r="AZ227">
        <v>3.7905180351259196</v>
      </c>
      <c r="BA227">
        <v>-6.0660844272930516</v>
      </c>
      <c r="BB227">
        <v>4.0072552921048699</v>
      </c>
      <c r="BC227">
        <v>-6.4129358305025201</v>
      </c>
      <c r="BD227">
        <v>4.0104348346262384</v>
      </c>
      <c r="BE227">
        <v>-6.4180241517282886</v>
      </c>
      <c r="BF227" s="45"/>
      <c r="BG227" s="45"/>
      <c r="BH227">
        <v>3.7210984866662482</v>
      </c>
      <c r="BI227">
        <v>-5.9549901552282209</v>
      </c>
      <c r="BJ227">
        <v>4.560631310405955</v>
      </c>
      <c r="BK227">
        <v>-6.2771586189538953</v>
      </c>
      <c r="BL227">
        <v>4.9203566033016655</v>
      </c>
      <c r="BM227">
        <v>-6.7722770727530097</v>
      </c>
      <c r="BN227">
        <v>4.9274100843824744</v>
      </c>
      <c r="BO227">
        <v>-6.7819853382422641</v>
      </c>
      <c r="BP227" s="45"/>
      <c r="BQ227" s="69"/>
      <c r="BR227">
        <v>4.4183873231484814</v>
      </c>
      <c r="BS227">
        <v>-6.0813769365867367</v>
      </c>
      <c r="BZ227">
        <v>2.0192483361943947</v>
      </c>
      <c r="CA227">
        <v>-2.9936528852844764</v>
      </c>
      <c r="CC227">
        <v>2.6142304617252523</v>
      </c>
      <c r="CD227">
        <v>-3.8757484278986403</v>
      </c>
      <c r="CF227">
        <v>3.144905177834699</v>
      </c>
      <c r="CG227">
        <v>-4.6625045026975673</v>
      </c>
      <c r="CI227">
        <v>3.4714743364575571</v>
      </c>
      <c r="CJ227">
        <v>-5.1466622392337058</v>
      </c>
      <c r="CL227">
        <v>3.8947839191326667</v>
      </c>
      <c r="CM227">
        <v>-5.7742432706645577</v>
      </c>
      <c r="CN227" s="45"/>
      <c r="CO227" s="45">
        <v>4.0104348346262384</v>
      </c>
      <c r="CP227" s="45">
        <v>-6.4180241517282886</v>
      </c>
      <c r="CQ227" s="45"/>
      <c r="CR227" s="45">
        <v>5.0636773352763313</v>
      </c>
      <c r="CS227" s="69">
        <v>-6.7197143092349405</v>
      </c>
    </row>
    <row r="228" spans="1:97" x14ac:dyDescent="0.2">
      <c r="A228" s="67">
        <f t="shared" si="3"/>
        <v>39</v>
      </c>
      <c r="B228">
        <v>1.7058118507381299</v>
      </c>
      <c r="C228">
        <v>-2.626714628336936</v>
      </c>
      <c r="D228">
        <v>1.9410962036444157</v>
      </c>
      <c r="E228">
        <v>-2.9890200322595915</v>
      </c>
      <c r="F228">
        <v>1.9454533958356375</v>
      </c>
      <c r="G228">
        <v>-2.9957295063802021</v>
      </c>
      <c r="J228">
        <v>1.5435092659015144</v>
      </c>
      <c r="K228">
        <v>-2.376791066355139</v>
      </c>
      <c r="L228">
        <v>2.2373802084098218</v>
      </c>
      <c r="M228">
        <v>-3.4452564742345846</v>
      </c>
      <c r="N228">
        <v>2.5178698946595102</v>
      </c>
      <c r="O228">
        <v>-3.8771718473461534</v>
      </c>
      <c r="P228">
        <v>2.5222269569984839</v>
      </c>
      <c r="Q228">
        <v>-3.8838811215122377</v>
      </c>
      <c r="T228">
        <v>2.0407653356339819</v>
      </c>
      <c r="U228">
        <v>-3.1424967283426639</v>
      </c>
      <c r="V228">
        <v>2.6943331268761628</v>
      </c>
      <c r="W228">
        <v>-4.1489008502995137</v>
      </c>
      <c r="X228">
        <v>3.0309205426121917</v>
      </c>
      <c r="Y228">
        <v>-4.6671989781061543</v>
      </c>
      <c r="Z228">
        <v>3.0390900669608292</v>
      </c>
      <c r="AA228">
        <v>-4.6797789171561943</v>
      </c>
      <c r="AD228">
        <v>2.4955394632263395</v>
      </c>
      <c r="AE228">
        <v>-3.8427860674154983</v>
      </c>
      <c r="AF228">
        <v>3.1017237795123753</v>
      </c>
      <c r="AG228">
        <v>-4.7762261829639705</v>
      </c>
      <c r="AH228">
        <v>3.3609722349875124</v>
      </c>
      <c r="AI228">
        <v>-5.1754329947091424</v>
      </c>
      <c r="AJ228">
        <v>3.3664187576896016</v>
      </c>
      <c r="AK228">
        <v>-5.1838198873485366</v>
      </c>
      <c r="AN228">
        <v>2.8909481295042503</v>
      </c>
      <c r="AO228">
        <v>-4.4516607961459602</v>
      </c>
      <c r="AP228">
        <v>3.5733816859835659</v>
      </c>
      <c r="AQ228">
        <v>-5.5025142093735395</v>
      </c>
      <c r="AR228">
        <v>3.7787110729940974</v>
      </c>
      <c r="AS228">
        <v>-5.8186931034612082</v>
      </c>
      <c r="AT228">
        <v>3.7819786749699551</v>
      </c>
      <c r="AU228">
        <v>-5.8237247591539818</v>
      </c>
      <c r="AX228">
        <v>3.4568289049674146</v>
      </c>
      <c r="AY228">
        <v>-5.3230390259082592</v>
      </c>
      <c r="AZ228">
        <v>3.9012549770416478</v>
      </c>
      <c r="BA228">
        <v>-6.0073937888480122</v>
      </c>
      <c r="BB228">
        <v>4.1300037364394733</v>
      </c>
      <c r="BC228">
        <v>-6.3596352815215411</v>
      </c>
      <c r="BD228">
        <v>4.1332715981198271</v>
      </c>
      <c r="BE228">
        <v>-6.3646673371233673</v>
      </c>
      <c r="BF228" s="45"/>
      <c r="BG228" s="45"/>
      <c r="BH228">
        <v>3.8135678314103831</v>
      </c>
      <c r="BI228">
        <v>-5.8723676966989347</v>
      </c>
      <c r="BJ228">
        <v>4.675506484089115</v>
      </c>
      <c r="BK228">
        <v>-6.2045951477158736</v>
      </c>
      <c r="BL228">
        <v>5.0564560698757548</v>
      </c>
      <c r="BM228">
        <v>-6.7101313841727555</v>
      </c>
      <c r="BN228">
        <v>5.0636773352763313</v>
      </c>
      <c r="BO228">
        <v>-6.7197143092349405</v>
      </c>
      <c r="BP228" s="45"/>
      <c r="BQ228" s="69"/>
      <c r="BR228">
        <v>4.5118127026503902</v>
      </c>
      <c r="BS228">
        <v>-5.9873665660676023</v>
      </c>
      <c r="BZ228">
        <v>2.0947038241477354</v>
      </c>
      <c r="CA228">
        <v>-2.9915413296305502</v>
      </c>
      <c r="CC228">
        <v>2.7072841579266322</v>
      </c>
      <c r="CD228">
        <v>-3.8663950273670573</v>
      </c>
      <c r="CF228">
        <v>3.2498882248240188</v>
      </c>
      <c r="CG228">
        <v>-4.6413124515091493</v>
      </c>
      <c r="CI228">
        <v>3.5756802433062602</v>
      </c>
      <c r="CJ228">
        <v>-5.1065907772170451</v>
      </c>
      <c r="CL228">
        <v>4.0070101977159238</v>
      </c>
      <c r="CM228">
        <v>-5.7225926054703384</v>
      </c>
      <c r="CN228" s="45"/>
      <c r="CO228" s="45">
        <v>4.1332715981198271</v>
      </c>
      <c r="CP228" s="45">
        <v>-6.3646673371233673</v>
      </c>
      <c r="CQ228" s="45"/>
      <c r="CR228" s="45">
        <v>5.1998827796339882</v>
      </c>
      <c r="CS228" s="69">
        <v>-6.6555342951148893</v>
      </c>
    </row>
    <row r="229" spans="1:97" x14ac:dyDescent="0.2">
      <c r="A229" s="67">
        <f t="shared" si="3"/>
        <v>40</v>
      </c>
      <c r="B229">
        <v>1.7642559776351476</v>
      </c>
      <c r="C229">
        <v>-2.6156119102130009</v>
      </c>
      <c r="D229">
        <v>2.0147747111967056</v>
      </c>
      <c r="E229">
        <v>-2.9870204765104007</v>
      </c>
      <c r="F229">
        <v>2.0192483361943947</v>
      </c>
      <c r="G229">
        <v>-2.9936528852844764</v>
      </c>
      <c r="J229">
        <v>1.5886692295549278</v>
      </c>
      <c r="K229">
        <v>-2.3552943625463603</v>
      </c>
      <c r="L229">
        <v>2.3117064875110747</v>
      </c>
      <c r="M229">
        <v>-3.4272390731845741</v>
      </c>
      <c r="N229">
        <v>2.6086383971476015</v>
      </c>
      <c r="O229">
        <v>-3.867457867516586</v>
      </c>
      <c r="P229">
        <v>2.6142304617252523</v>
      </c>
      <c r="Q229">
        <v>-3.8757484278986403</v>
      </c>
      <c r="T229">
        <v>2.0992129664801666</v>
      </c>
      <c r="U229">
        <v>-3.1122050920065432</v>
      </c>
      <c r="V229">
        <v>2.779751786874447</v>
      </c>
      <c r="W229">
        <v>-4.1211434017248276</v>
      </c>
      <c r="X229">
        <v>3.1353987747104184</v>
      </c>
      <c r="Y229">
        <v>-4.648410708174346</v>
      </c>
      <c r="Z229">
        <v>3.144905177834699</v>
      </c>
      <c r="AA229">
        <v>-4.6625045026975673</v>
      </c>
      <c r="AD229">
        <v>2.5650212533614583</v>
      </c>
      <c r="AE229">
        <v>-3.8027929196730015</v>
      </c>
      <c r="AF229">
        <v>3.1969101518430039</v>
      </c>
      <c r="AG229">
        <v>-4.7396048957985562</v>
      </c>
      <c r="AH229">
        <v>3.4653231187510039</v>
      </c>
      <c r="AI229">
        <v>-5.1375427018765816</v>
      </c>
      <c r="AJ229">
        <v>3.4714743364575571</v>
      </c>
      <c r="AK229">
        <v>-5.1466622392337058</v>
      </c>
      <c r="AN229">
        <v>2.9676408370456158</v>
      </c>
      <c r="AO229">
        <v>-4.3996998264478782</v>
      </c>
      <c r="AP229">
        <v>3.6755798939441457</v>
      </c>
      <c r="AQ229">
        <v>-5.449260577496494</v>
      </c>
      <c r="AR229">
        <v>3.8908695805860369</v>
      </c>
      <c r="AS229">
        <v>-5.7684400365233905</v>
      </c>
      <c r="AT229">
        <v>3.8947839191326667</v>
      </c>
      <c r="AU229">
        <v>-5.7742432706645577</v>
      </c>
      <c r="AX229">
        <v>3.5436101563279117</v>
      </c>
      <c r="AY229">
        <v>-5.2536077800155994</v>
      </c>
      <c r="AZ229">
        <v>4.0105368827891654</v>
      </c>
      <c r="BA229">
        <v>-5.9458537592900367</v>
      </c>
      <c r="BB229">
        <v>4.2526677861285611</v>
      </c>
      <c r="BC229">
        <v>-6.3048268803300322</v>
      </c>
      <c r="BD229">
        <v>4.2565821246751909</v>
      </c>
      <c r="BE229">
        <v>-6.3106301144711994</v>
      </c>
      <c r="BF229" s="45"/>
      <c r="BG229" s="45"/>
      <c r="BH229">
        <v>3.9054086285147513</v>
      </c>
      <c r="BI229">
        <v>-5.789995019137919</v>
      </c>
      <c r="BJ229">
        <v>4.7898518400975076</v>
      </c>
      <c r="BK229">
        <v>-6.1307195837464699</v>
      </c>
      <c r="BL229">
        <v>5.1912635467800525</v>
      </c>
      <c r="BM229">
        <v>-6.6445022002989003</v>
      </c>
      <c r="BN229">
        <v>5.1998827796339882</v>
      </c>
      <c r="BO229">
        <v>-6.6555342951148893</v>
      </c>
      <c r="BP229" s="45"/>
      <c r="BQ229" s="69"/>
      <c r="BR229">
        <v>4.6051530705769883</v>
      </c>
      <c r="BS229">
        <v>-5.8943163710386894</v>
      </c>
      <c r="BZ229">
        <v>2.1712814109735374</v>
      </c>
      <c r="CA229">
        <v>-2.9885068306154565</v>
      </c>
      <c r="CC229">
        <v>2.8008001129846387</v>
      </c>
      <c r="CD229">
        <v>-3.8549633532256804</v>
      </c>
      <c r="CF229">
        <v>3.3544944539334307</v>
      </c>
      <c r="CG229">
        <v>-4.617056793364636</v>
      </c>
      <c r="CI229">
        <v>3.6795403650803249</v>
      </c>
      <c r="CJ229">
        <v>-5.0644432633158392</v>
      </c>
      <c r="CL229">
        <v>4.1186163391614548</v>
      </c>
      <c r="CM229">
        <v>-5.6687783536771796</v>
      </c>
      <c r="CN229" s="45"/>
      <c r="CO229" s="45">
        <v>4.2565821246751909</v>
      </c>
      <c r="CP229" s="45">
        <v>-6.3106301144711994</v>
      </c>
      <c r="CQ229" s="45"/>
      <c r="CR229" s="45">
        <v>5.3347549006593509</v>
      </c>
      <c r="CS229" s="69">
        <v>-6.5878618048424871</v>
      </c>
    </row>
    <row r="230" spans="1:97" x14ac:dyDescent="0.2">
      <c r="A230" s="67">
        <f t="shared" si="3"/>
        <v>41</v>
      </c>
      <c r="B230">
        <v>1.8228282550938855</v>
      </c>
      <c r="C230">
        <v>-2.6032635254057301</v>
      </c>
      <c r="D230">
        <v>2.088968057841802</v>
      </c>
      <c r="E230">
        <v>-2.9833498221899779</v>
      </c>
      <c r="F230">
        <v>2.0947038241477354</v>
      </c>
      <c r="G230">
        <v>-2.9915413296305502</v>
      </c>
      <c r="J230">
        <v>1.6352685738135624</v>
      </c>
      <c r="K230">
        <v>-2.3354010563281702</v>
      </c>
      <c r="L230">
        <v>2.386654506896623</v>
      </c>
      <c r="M230">
        <v>-3.408489312246902</v>
      </c>
      <c r="N230">
        <v>2.7004014571618415</v>
      </c>
      <c r="O230">
        <v>-3.856565530919879</v>
      </c>
      <c r="P230">
        <v>2.7072841579266322</v>
      </c>
      <c r="Q230">
        <v>-3.8663950273670573</v>
      </c>
      <c r="T230">
        <v>2.1600916694365373</v>
      </c>
      <c r="U230">
        <v>-3.084924670693828</v>
      </c>
      <c r="V230">
        <v>2.866165281180201</v>
      </c>
      <c r="W230">
        <v>-4.0933003498436413</v>
      </c>
      <c r="X230">
        <v>3.2395637634224657</v>
      </c>
      <c r="Y230">
        <v>-4.6265676209355533</v>
      </c>
      <c r="Z230">
        <v>3.2498882248240188</v>
      </c>
      <c r="AA230">
        <v>-4.6413124515091493</v>
      </c>
      <c r="AD230">
        <v>2.6361608198348083</v>
      </c>
      <c r="AE230">
        <v>-3.7648205694650931</v>
      </c>
      <c r="AF230">
        <v>3.2917593325324761</v>
      </c>
      <c r="AG230">
        <v>-4.7011104753554207</v>
      </c>
      <c r="AH230">
        <v>3.5693708046437149</v>
      </c>
      <c r="AI230">
        <v>-5.0975799823217551</v>
      </c>
      <c r="AJ230">
        <v>3.5756802433062602</v>
      </c>
      <c r="AK230">
        <v>-5.1065907772170451</v>
      </c>
      <c r="AN230">
        <v>3.0468418514413664</v>
      </c>
      <c r="AO230">
        <v>-4.3513327365711953</v>
      </c>
      <c r="AP230">
        <v>3.7770057363705316</v>
      </c>
      <c r="AQ230">
        <v>-5.3941128250917894</v>
      </c>
      <c r="AR230">
        <v>4.00242163937176</v>
      </c>
      <c r="AS230">
        <v>-5.7160394776382581</v>
      </c>
      <c r="AT230">
        <v>4.0070101977159238</v>
      </c>
      <c r="AU230">
        <v>-5.7225926054703384</v>
      </c>
      <c r="AX230">
        <v>3.6301699548368971</v>
      </c>
      <c r="AY230">
        <v>-5.1844100002520097</v>
      </c>
      <c r="AZ230" s="68">
        <v>4.1194313814139596</v>
      </c>
      <c r="BA230">
        <v>-5.8831463856666852</v>
      </c>
      <c r="BB230">
        <v>4.3740995147985551</v>
      </c>
      <c r="BC230">
        <v>-6.2468494722688463</v>
      </c>
      <c r="BD230">
        <v>4.3786880731427189</v>
      </c>
      <c r="BE230">
        <v>-6.2534026001009266</v>
      </c>
      <c r="BF230" s="45"/>
      <c r="BG230" s="45"/>
      <c r="BH230">
        <v>3.9966857363143711</v>
      </c>
      <c r="BI230">
        <v>-5.7078477748967424</v>
      </c>
      <c r="BJ230">
        <v>4.9017818739015562</v>
      </c>
      <c r="BK230">
        <v>-6.0531856072252017</v>
      </c>
      <c r="BL230">
        <v>5.3246858930973033</v>
      </c>
      <c r="BM230">
        <v>-6.5754276384063717</v>
      </c>
      <c r="BN230">
        <v>5.3347549006593509</v>
      </c>
      <c r="BO230">
        <v>-6.5878618048424871</v>
      </c>
      <c r="BP230" s="45"/>
      <c r="BQ230" s="69"/>
      <c r="BR230">
        <v>4.6978819200588902</v>
      </c>
      <c r="BS230">
        <v>-5.8013905870335112</v>
      </c>
      <c r="BZ230">
        <v>2.2489853980467651</v>
      </c>
      <c r="CA230">
        <v>-2.9844988848782119</v>
      </c>
      <c r="CC230">
        <v>2.8959371993162666</v>
      </c>
      <c r="CD230">
        <v>-3.8430313285017643</v>
      </c>
      <c r="CF230">
        <v>3.458033105798779</v>
      </c>
      <c r="CG230">
        <v>-4.5889564054491885</v>
      </c>
      <c r="CI230">
        <v>3.7830135802093694</v>
      </c>
      <c r="CJ230">
        <v>-5.0202192603916682</v>
      </c>
      <c r="CL230">
        <v>4.2289591460908849</v>
      </c>
      <c r="CM230">
        <v>-5.6120079155095137</v>
      </c>
      <c r="CN230" s="45"/>
      <c r="CO230" s="45">
        <v>4.3786880731427189</v>
      </c>
      <c r="CP230" s="45">
        <v>-6.2534026001009266</v>
      </c>
      <c r="CQ230" s="45"/>
      <c r="CR230" s="45">
        <v>5.4688429178156559</v>
      </c>
      <c r="CS230" s="69">
        <v>-6.5175016303430855</v>
      </c>
    </row>
    <row r="231" spans="1:97" x14ac:dyDescent="0.2">
      <c r="A231" s="67">
        <f t="shared" si="3"/>
        <v>42</v>
      </c>
      <c r="B231">
        <v>1.8826785321238575</v>
      </c>
      <c r="C231">
        <v>-2.5912797966535908</v>
      </c>
      <c r="D231">
        <v>2.1642279298927281</v>
      </c>
      <c r="E231">
        <v>-2.9787985651262012</v>
      </c>
      <c r="F231">
        <v>2.1712814109735374</v>
      </c>
      <c r="G231">
        <v>-2.9885068306154565</v>
      </c>
      <c r="J231">
        <v>1.6840068363590075</v>
      </c>
      <c r="K231">
        <v>-2.3178321832569471</v>
      </c>
      <c r="L231">
        <v>2.4622355436095522</v>
      </c>
      <c r="M231">
        <v>-3.3889700816634449</v>
      </c>
      <c r="N231">
        <v>2.7931588885267944</v>
      </c>
      <c r="O231">
        <v>-3.8444461299071726</v>
      </c>
      <c r="P231">
        <v>2.8008001129846387</v>
      </c>
      <c r="Q231">
        <v>-3.8549633532256804</v>
      </c>
      <c r="T231">
        <v>2.2224187283921113</v>
      </c>
      <c r="U231">
        <v>-3.0588911767588876</v>
      </c>
      <c r="V231">
        <v>2.9524488351092564</v>
      </c>
      <c r="W231">
        <v>-4.0636895181682169</v>
      </c>
      <c r="X231">
        <v>3.342738745558147</v>
      </c>
      <c r="Y231">
        <v>-4.6008764794722481</v>
      </c>
      <c r="Z231">
        <v>3.3544944539334307</v>
      </c>
      <c r="AA231">
        <v>-4.617056793364636</v>
      </c>
      <c r="AD231">
        <v>2.7091056997687044</v>
      </c>
      <c r="AE231">
        <v>-3.7287570591727008</v>
      </c>
      <c r="AF231">
        <v>3.3868228621741077</v>
      </c>
      <c r="AG231">
        <v>-4.6615529458955374</v>
      </c>
      <c r="AH231">
        <v>3.6724868839995155</v>
      </c>
      <c r="AI231">
        <v>-5.0547349978265839</v>
      </c>
      <c r="AJ231">
        <v>3.6795403650803249</v>
      </c>
      <c r="AK231">
        <v>-5.0644432633158392</v>
      </c>
      <c r="AN231">
        <v>3.1276092542626373</v>
      </c>
      <c r="AO231">
        <v>-4.304776696664641</v>
      </c>
      <c r="AP231">
        <v>3.8776241773290425</v>
      </c>
      <c r="AQ231">
        <v>-5.337081725998674</v>
      </c>
      <c r="AR231">
        <v>4.1133263684899459</v>
      </c>
      <c r="AS231">
        <v>-5.6614973474447945</v>
      </c>
      <c r="AT231">
        <v>4.1186163391614548</v>
      </c>
      <c r="AU231">
        <v>-5.6687783536771796</v>
      </c>
      <c r="AX231">
        <v>3.7177462070913498</v>
      </c>
      <c r="AY231">
        <v>-5.1170289941392646</v>
      </c>
      <c r="AZ231">
        <v>4.2273567117023774</v>
      </c>
      <c r="BA231">
        <v>-5.8184463536240445</v>
      </c>
      <c r="BB231">
        <v>4.4953870308257615</v>
      </c>
      <c r="BC231">
        <v>-6.1873577418319536</v>
      </c>
      <c r="BD231">
        <v>4.5006772817754666</v>
      </c>
      <c r="BE231">
        <v>-6.1946391338334514</v>
      </c>
      <c r="BF231" s="45"/>
      <c r="BG231" s="45"/>
      <c r="BH231">
        <v>4.0874636979530434</v>
      </c>
      <c r="BI231">
        <v>-5.6259005025738968</v>
      </c>
      <c r="BJ231">
        <v>5.0131056504081259</v>
      </c>
      <c r="BK231">
        <v>-5.9743760683232763</v>
      </c>
      <c r="BL231">
        <v>5.4572723413713691</v>
      </c>
      <c r="BM231">
        <v>-6.5037123787641109</v>
      </c>
      <c r="BN231">
        <v>5.4688429178156559</v>
      </c>
      <c r="BO231">
        <v>-6.5175016303430855</v>
      </c>
      <c r="BP231" s="45"/>
      <c r="BQ231" s="69"/>
      <c r="BR231">
        <v>4.791343829024254</v>
      </c>
      <c r="BS231">
        <v>-5.7100910899215691</v>
      </c>
      <c r="BZ231">
        <v>2.3278186162993926</v>
      </c>
      <c r="CA231">
        <v>-2.9794665168736776</v>
      </c>
      <c r="CC231">
        <v>2.9915026285437833</v>
      </c>
      <c r="CD231">
        <v>-3.8289417631066152</v>
      </c>
      <c r="CF231">
        <v>3.5616055805701934</v>
      </c>
      <c r="CG231">
        <v>-4.5586389331695694</v>
      </c>
      <c r="CI231">
        <v>3.8860595155476214</v>
      </c>
      <c r="CJ231">
        <v>-4.9739202737191821</v>
      </c>
      <c r="CL231">
        <v>4.3391869129243839</v>
      </c>
      <c r="CM231">
        <v>-5.5538958349200964</v>
      </c>
      <c r="CN231" s="45"/>
      <c r="CO231" s="45">
        <v>4.5006772817754666</v>
      </c>
      <c r="CP231" s="45">
        <v>-6.1946391338334514</v>
      </c>
      <c r="CQ231" s="45"/>
      <c r="CR231" s="45">
        <v>5.6014376492101254</v>
      </c>
      <c r="CS231" s="69">
        <v>-6.4437056175716876</v>
      </c>
    </row>
    <row r="232" spans="1:97" x14ac:dyDescent="0.2">
      <c r="A232" s="67">
        <f t="shared" si="3"/>
        <v>43</v>
      </c>
      <c r="B232">
        <v>1.9426611506108058</v>
      </c>
      <c r="C232">
        <v>-2.5779936333644495</v>
      </c>
      <c r="D232">
        <v>2.2411617865932634</v>
      </c>
      <c r="E232">
        <v>-2.9741166210898489</v>
      </c>
      <c r="F232">
        <v>2.2489853980467651</v>
      </c>
      <c r="G232">
        <v>-2.9844988848782119</v>
      </c>
      <c r="J232">
        <v>1.7338311602852654</v>
      </c>
      <c r="K232">
        <v>-2.3008673906609642</v>
      </c>
      <c r="L232">
        <v>2.5390605069749532</v>
      </c>
      <c r="M232">
        <v>-3.3694408413173176</v>
      </c>
      <c r="N232">
        <v>2.88630827151262</v>
      </c>
      <c r="O232">
        <v>-3.830253333447855</v>
      </c>
      <c r="P232">
        <v>2.8959371993162666</v>
      </c>
      <c r="Q232">
        <v>-3.8430313285017643</v>
      </c>
      <c r="T232">
        <v>2.2868997675967937</v>
      </c>
      <c r="U232">
        <v>-3.034812859233579</v>
      </c>
      <c r="V232">
        <v>3.0397713530309836</v>
      </c>
      <c r="W232">
        <v>-4.0339053429537017</v>
      </c>
      <c r="X232">
        <v>3.4459968025601686</v>
      </c>
      <c r="Y232">
        <v>-4.5729837212223865</v>
      </c>
      <c r="Z232">
        <v>3.458033105798779</v>
      </c>
      <c r="AA232">
        <v>-4.5889564054491885</v>
      </c>
      <c r="AD232">
        <v>2.7833977783836632</v>
      </c>
      <c r="AE232">
        <v>-3.6936867500221084</v>
      </c>
      <c r="AF232">
        <v>3.4809021680425709</v>
      </c>
      <c r="AG232">
        <v>-4.619304619725761</v>
      </c>
      <c r="AH232">
        <v>3.7751899687558672</v>
      </c>
      <c r="AI232">
        <v>-5.0098369966033056</v>
      </c>
      <c r="AJ232">
        <v>3.7830135802093694</v>
      </c>
      <c r="AK232">
        <v>-5.0202192603916682</v>
      </c>
      <c r="AN232">
        <v>3.2100852016897807</v>
      </c>
      <c r="AO232">
        <v>-4.2599190342133042</v>
      </c>
      <c r="AP232">
        <v>3.9774003223134926</v>
      </c>
      <c r="AQ232">
        <v>-5.2781787009237062</v>
      </c>
      <c r="AR232">
        <v>4.2235429100723465</v>
      </c>
      <c r="AS232">
        <v>-5.6048203408940438</v>
      </c>
      <c r="AT232">
        <v>4.2289591460908849</v>
      </c>
      <c r="AU232">
        <v>-5.6120079155095137</v>
      </c>
      <c r="AX232">
        <v>3.8052808703364462</v>
      </c>
      <c r="AY232">
        <v>-5.0497688975797255</v>
      </c>
      <c r="AZ232">
        <v>4.3342770146548064</v>
      </c>
      <c r="BA232">
        <v>-5.7517691881081525</v>
      </c>
      <c r="BB232">
        <v>4.6159267400127773</v>
      </c>
      <c r="BC232">
        <v>-6.1255303036703799</v>
      </c>
      <c r="BD232">
        <v>4.6219447481480298</v>
      </c>
      <c r="BE232">
        <v>-6.1335164553743651</v>
      </c>
      <c r="BF232" s="45"/>
      <c r="BG232" s="45"/>
      <c r="BH232">
        <v>4.1784065577014786</v>
      </c>
      <c r="BI232">
        <v>-5.5449224894294131</v>
      </c>
      <c r="BJ232">
        <v>5.1231700797539732</v>
      </c>
      <c r="BK232">
        <v>-5.8935226793680391</v>
      </c>
      <c r="BL232">
        <v>5.5876604559172094</v>
      </c>
      <c r="BM232">
        <v>-6.4278567974337983</v>
      </c>
      <c r="BN232">
        <v>5.6014376492101254</v>
      </c>
      <c r="BO232">
        <v>-6.4437056175716876</v>
      </c>
      <c r="BR232">
        <v>4.8843644575091911</v>
      </c>
      <c r="BS232">
        <v>-5.6188087173580552</v>
      </c>
      <c r="BZ232">
        <v>2.4077824169136495</v>
      </c>
      <c r="CA232">
        <v>-2.9733583105751071</v>
      </c>
      <c r="CC232">
        <v>3.0887078307444913</v>
      </c>
      <c r="CD232">
        <v>-3.8142296550427486</v>
      </c>
      <c r="CF232">
        <v>3.6639073147973145</v>
      </c>
      <c r="CG232">
        <v>-4.5245405843580491</v>
      </c>
      <c r="CI232">
        <v>3.9880075843407368</v>
      </c>
      <c r="CJ232">
        <v>-4.9247703655613755</v>
      </c>
      <c r="CL232">
        <v>4.4486705319359956</v>
      </c>
      <c r="CM232">
        <v>-5.4936407061638803</v>
      </c>
      <c r="CN232" s="45"/>
      <c r="CO232" s="45">
        <v>4.6219447481480298</v>
      </c>
      <c r="CP232" s="45">
        <v>-6.1335164553743651</v>
      </c>
      <c r="CQ232" s="45"/>
      <c r="CR232" s="45">
        <v>5.7317782461453453</v>
      </c>
      <c r="CS232" s="45">
        <v>-6.3657736274235681</v>
      </c>
    </row>
    <row r="233" spans="1:97" x14ac:dyDescent="0.2">
      <c r="A233" s="67">
        <f t="shared" si="3"/>
        <v>44</v>
      </c>
      <c r="B233">
        <v>2.0045960632090845</v>
      </c>
      <c r="C233">
        <v>-2.5657612703876094</v>
      </c>
      <c r="D233">
        <v>2.3185837658945472</v>
      </c>
      <c r="E233">
        <v>-2.9676464689640527</v>
      </c>
      <c r="F233">
        <v>2.3278186162993926</v>
      </c>
      <c r="G233">
        <v>-2.9794665168736776</v>
      </c>
      <c r="J233">
        <v>1.7854203622728202</v>
      </c>
      <c r="K233">
        <v>-2.2852296784158712</v>
      </c>
      <c r="L233">
        <v>2.6165642379739569</v>
      </c>
      <c r="M233">
        <v>-3.3490433840957881</v>
      </c>
      <c r="N233">
        <v>2.9810362494665177</v>
      </c>
      <c r="O233">
        <v>-3.8155454332571717</v>
      </c>
      <c r="P233">
        <v>2.9915026285437833</v>
      </c>
      <c r="Q233">
        <v>-3.8289417631066152</v>
      </c>
      <c r="T233">
        <v>2.3524452265446825</v>
      </c>
      <c r="U233">
        <v>-3.0109870830106491</v>
      </c>
      <c r="V233">
        <v>3.1275637951246331</v>
      </c>
      <c r="W233">
        <v>-4.0030917966340871</v>
      </c>
      <c r="X233">
        <v>3.5486767312892895</v>
      </c>
      <c r="Y233">
        <v>-4.5420907909455854</v>
      </c>
      <c r="Z233">
        <v>3.5616055805701934</v>
      </c>
      <c r="AA233">
        <v>-4.5586389331695694</v>
      </c>
      <c r="AD233">
        <v>2.8597507848193007</v>
      </c>
      <c r="AE233">
        <v>-3.6603074012345891</v>
      </c>
      <c r="AF233">
        <v>3.5751503409726082</v>
      </c>
      <c r="AG233">
        <v>-4.5759754042397365</v>
      </c>
      <c r="AH233">
        <v>3.8774402826936853</v>
      </c>
      <c r="AI233">
        <v>-4.9628881789031922</v>
      </c>
      <c r="AJ233">
        <v>3.8860595155476214</v>
      </c>
      <c r="AK233">
        <v>-4.9739202737191821</v>
      </c>
      <c r="AN233">
        <v>3.2950240989372812</v>
      </c>
      <c r="AO233">
        <v>-4.2174308197098895</v>
      </c>
      <c r="AP233">
        <v>4.0762991365969281</v>
      </c>
      <c r="AQ233">
        <v>-5.2174154400222275</v>
      </c>
      <c r="AR233">
        <v>4.3330304438446872</v>
      </c>
      <c r="AS233">
        <v>-5.5460159282311965</v>
      </c>
      <c r="AT233">
        <v>4.3391869129243839</v>
      </c>
      <c r="AU233">
        <v>-5.5538958349200964</v>
      </c>
      <c r="AX233">
        <v>3.8940631308506481</v>
      </c>
      <c r="AY233">
        <v>-4.9841644154415361</v>
      </c>
      <c r="AZ233">
        <v>4.44015553053858</v>
      </c>
      <c r="BA233">
        <v>-5.6831295360899761</v>
      </c>
      <c r="BB233">
        <v>4.7356733856290507</v>
      </c>
      <c r="BC233">
        <v>-6.0613744509708969</v>
      </c>
      <c r="BD233">
        <v>4.7424457658302579</v>
      </c>
      <c r="BE233">
        <v>-6.07004268650598</v>
      </c>
      <c r="BH233">
        <v>4.2696171389713848</v>
      </c>
      <c r="BI233">
        <v>-5.4648507475459978</v>
      </c>
      <c r="BJ233">
        <v>5.2312679768686872</v>
      </c>
      <c r="BK233">
        <v>-5.8099016212867785</v>
      </c>
      <c r="BL233">
        <v>5.7163883857360238</v>
      </c>
      <c r="BM233">
        <v>-6.3486814854536178</v>
      </c>
      <c r="BN233">
        <v>5.7317782461453453</v>
      </c>
      <c r="BO233">
        <v>-6.3657736274235681</v>
      </c>
      <c r="BR233">
        <v>4.97833651123742</v>
      </c>
      <c r="BS233">
        <v>-5.5289932566716757</v>
      </c>
      <c r="BZ233">
        <v>2.4888762027032234</v>
      </c>
      <c r="CA233">
        <v>-2.9661218931699351</v>
      </c>
      <c r="CC233">
        <v>3.1875871465440322</v>
      </c>
      <c r="CD233">
        <v>-3.7988116931980382</v>
      </c>
      <c r="CF233">
        <v>3.7660966589221947</v>
      </c>
      <c r="CG233">
        <v>-4.4882512596209168</v>
      </c>
      <c r="CI233">
        <v>4.0900617651701232</v>
      </c>
      <c r="CJ233">
        <v>-4.874337153817434</v>
      </c>
      <c r="CL233">
        <v>4.5567262543211049</v>
      </c>
      <c r="CM233">
        <v>-5.4304852485006068</v>
      </c>
      <c r="CN233" s="45"/>
      <c r="CO233" s="45">
        <v>4.7424457658302579</v>
      </c>
      <c r="CP233" s="45">
        <v>-6.07004268650598</v>
      </c>
      <c r="CQ233" s="45"/>
      <c r="CR233" s="45">
        <v>5.8597352873219322</v>
      </c>
      <c r="CS233" s="45">
        <v>-6.2837859999858106</v>
      </c>
    </row>
    <row r="234" spans="1:97" x14ac:dyDescent="0.2">
      <c r="A234" s="67">
        <f t="shared" si="3"/>
        <v>45</v>
      </c>
      <c r="B234">
        <v>2.0673197850191465</v>
      </c>
      <c r="C234">
        <v>-2.5529227309842382</v>
      </c>
      <c r="D234">
        <v>2.3977132593097661</v>
      </c>
      <c r="E234">
        <v>-2.9609239588530882</v>
      </c>
      <c r="F234">
        <v>2.4077824169136495</v>
      </c>
      <c r="G234">
        <v>-2.9733583105751071</v>
      </c>
      <c r="J234">
        <v>1.8376175866836859</v>
      </c>
      <c r="K234">
        <v>-2.2692646497637674</v>
      </c>
      <c r="L234">
        <v>2.6953821589400611</v>
      </c>
      <c r="M234">
        <v>-3.3285137752327576</v>
      </c>
      <c r="N234">
        <v>3.0767506967122653</v>
      </c>
      <c r="O234">
        <v>-3.7994638507924821</v>
      </c>
      <c r="P234">
        <v>3.0887078307444913</v>
      </c>
      <c r="Q234">
        <v>-3.8142296550427486</v>
      </c>
      <c r="T234">
        <v>2.4197395509458755</v>
      </c>
      <c r="U234">
        <v>-2.9881241148253732</v>
      </c>
      <c r="V234">
        <v>3.2164600521586193</v>
      </c>
      <c r="W234">
        <v>-3.9719902261673741</v>
      </c>
      <c r="X234">
        <v>3.6506916298407508</v>
      </c>
      <c r="Y234">
        <v>-4.5082206019462205</v>
      </c>
      <c r="Z234">
        <v>3.6639073147973145</v>
      </c>
      <c r="AA234">
        <v>-4.5245405843580491</v>
      </c>
      <c r="AD234">
        <v>2.9370413412659113</v>
      </c>
      <c r="AE234">
        <v>-3.6269374754175905</v>
      </c>
      <c r="AF234">
        <v>3.6689418185783378</v>
      </c>
      <c r="AG234">
        <v>-4.5307576675761068</v>
      </c>
      <c r="AH234">
        <v>3.9791971277030278</v>
      </c>
      <c r="AI234">
        <v>-4.9138903772868234</v>
      </c>
      <c r="AJ234">
        <v>3.9880075843407368</v>
      </c>
      <c r="AK234">
        <v>-4.9247703655613755</v>
      </c>
      <c r="AN234">
        <v>3.3813422265937629</v>
      </c>
      <c r="AO234">
        <v>-4.1756023882043598</v>
      </c>
      <c r="AP234">
        <v>4.174915900370153</v>
      </c>
      <c r="AQ234">
        <v>-5.1555824982847431</v>
      </c>
      <c r="AR234">
        <v>4.4417482017684664</v>
      </c>
      <c r="AS234">
        <v>-5.485092355703479</v>
      </c>
      <c r="AT234">
        <v>4.4486705319359956</v>
      </c>
      <c r="AU234">
        <v>-5.4936407061638803</v>
      </c>
      <c r="AX234">
        <v>3.9829730805597134</v>
      </c>
      <c r="AY234">
        <v>-4.9185532823433187</v>
      </c>
      <c r="AZ234">
        <v>4.5449568796559729</v>
      </c>
      <c r="BA234">
        <v>-5.6125442292467911</v>
      </c>
      <c r="BB234">
        <v>4.8545829133184935</v>
      </c>
      <c r="BC234">
        <v>-5.9948998498767265</v>
      </c>
      <c r="BD234">
        <v>4.8621345189481922</v>
      </c>
      <c r="BE234">
        <v>-6.0042252894179082</v>
      </c>
      <c r="BH234">
        <v>4.3605656654752316</v>
      </c>
      <c r="BI234">
        <v>-5.3848404528465483</v>
      </c>
      <c r="BJ234">
        <v>5.3380061545866271</v>
      </c>
      <c r="BK234">
        <v>-5.7243009619568683</v>
      </c>
      <c r="BL234">
        <v>5.842685572850173</v>
      </c>
      <c r="BM234">
        <v>-6.2655024510116455</v>
      </c>
      <c r="BN234">
        <v>5.8597352873219322</v>
      </c>
      <c r="BO234">
        <v>-6.2837859999858106</v>
      </c>
      <c r="BR234">
        <v>5.0720263161547434</v>
      </c>
      <c r="BS234">
        <v>-5.4390729946401715</v>
      </c>
      <c r="BZ234">
        <v>2.5710978414720738</v>
      </c>
      <c r="CA234">
        <v>-2.957704546931136</v>
      </c>
      <c r="CC234">
        <v>3.2875151774568727</v>
      </c>
      <c r="CD234">
        <v>-3.7818469727710387</v>
      </c>
      <c r="CF234">
        <v>3.866815810561377</v>
      </c>
      <c r="CG234">
        <v>-4.4482549518591767</v>
      </c>
      <c r="CI234">
        <v>4.1909092667627368</v>
      </c>
      <c r="CJ234">
        <v>-4.8210811716846189</v>
      </c>
      <c r="CL234">
        <v>4.6645844384545834</v>
      </c>
      <c r="CM234">
        <v>-5.3659811698423043</v>
      </c>
      <c r="CN234" s="45"/>
      <c r="CO234" s="45">
        <v>4.8621345189481922</v>
      </c>
      <c r="CP234" s="45">
        <v>-6.0042252894179082</v>
      </c>
      <c r="CQ234" s="45"/>
      <c r="CR234" s="45">
        <v>5.9851819020610595</v>
      </c>
      <c r="CS234" s="45">
        <v>-6.1978267661370223</v>
      </c>
    </row>
    <row r="235" spans="1:97" x14ac:dyDescent="0.2">
      <c r="A235" s="67">
        <f t="shared" si="3"/>
        <v>46</v>
      </c>
      <c r="B235">
        <v>2.1314859232714376</v>
      </c>
      <c r="C235">
        <v>-2.5402014994286222</v>
      </c>
      <c r="D235">
        <v>2.4779488277071042</v>
      </c>
      <c r="E235">
        <v>-2.9530991778674771</v>
      </c>
      <c r="F235">
        <v>2.4888762027032234</v>
      </c>
      <c r="G235">
        <v>-2.9661218931699351</v>
      </c>
      <c r="J235">
        <v>1.8904403186559813</v>
      </c>
      <c r="K235">
        <v>-2.2529350438589382</v>
      </c>
      <c r="L235">
        <v>2.7749169439361512</v>
      </c>
      <c r="M235">
        <v>-3.3070113693070136</v>
      </c>
      <c r="N235">
        <v>3.1734456033390916</v>
      </c>
      <c r="O235">
        <v>-3.7819584881821258</v>
      </c>
      <c r="P235">
        <v>3.1875871465440322</v>
      </c>
      <c r="Q235">
        <v>-3.7988116931980382</v>
      </c>
      <c r="T235">
        <v>2.4875905660702284</v>
      </c>
      <c r="U235">
        <v>-2.9645897338123719</v>
      </c>
      <c r="V235">
        <v>3.3058601996835204</v>
      </c>
      <c r="W235">
        <v>-3.9397637790864648</v>
      </c>
      <c r="X235">
        <v>3.7519551157172537</v>
      </c>
      <c r="Y235">
        <v>-4.4713980546050047</v>
      </c>
      <c r="Z235">
        <v>3.7660966589221947</v>
      </c>
      <c r="AA235">
        <v>-4.4882512596209168</v>
      </c>
      <c r="AD235">
        <v>3.0153198068614442</v>
      </c>
      <c r="AE235">
        <v>-3.5935118365174628</v>
      </c>
      <c r="AF235">
        <v>3.7622399022758777</v>
      </c>
      <c r="AG235">
        <v>-4.4836549641873216</v>
      </c>
      <c r="AH235">
        <v>4.0797772851168359</v>
      </c>
      <c r="AI235">
        <v>-4.8620806095133045</v>
      </c>
      <c r="AJ235">
        <v>4.0900617651701232</v>
      </c>
      <c r="AK235">
        <v>-4.874337153817434</v>
      </c>
      <c r="AN235">
        <v>3.4691282361878115</v>
      </c>
      <c r="AO235">
        <v>-4.1343387029031931</v>
      </c>
      <c r="AP235">
        <v>4.2719708432158354</v>
      </c>
      <c r="AQ235">
        <v>-5.0911275664429043</v>
      </c>
      <c r="AR235">
        <v>4.5496554827186344</v>
      </c>
      <c r="AS235">
        <v>-5.4220586459926512</v>
      </c>
      <c r="AT235">
        <v>4.5567262543211049</v>
      </c>
      <c r="AU235">
        <v>-5.4304852485006068</v>
      </c>
      <c r="AX235">
        <v>4.0727065135143654</v>
      </c>
      <c r="AY235">
        <v>-4.853654007005348</v>
      </c>
      <c r="AZ235">
        <v>4.648644752626538</v>
      </c>
      <c r="BA235">
        <v>-5.5400292547131009</v>
      </c>
      <c r="BB235">
        <v>4.9726101653798027</v>
      </c>
      <c r="BC235">
        <v>-5.9261155141878055</v>
      </c>
      <c r="BD235">
        <v>4.9809664203626003</v>
      </c>
      <c r="BE235">
        <v>-5.9360740934142306</v>
      </c>
      <c r="BH235">
        <v>4.4519516961910579</v>
      </c>
      <c r="BI235">
        <v>-5.3056200139906702</v>
      </c>
      <c r="BJ235">
        <v>5.4433477511476616</v>
      </c>
      <c r="BK235">
        <v>-5.6367420308206651</v>
      </c>
      <c r="BL235">
        <v>5.9657315353907245</v>
      </c>
      <c r="BM235">
        <v>-6.1776853560456981</v>
      </c>
      <c r="BN235">
        <v>5.9851819020610595</v>
      </c>
      <c r="BO235">
        <v>-6.1978267661370223</v>
      </c>
      <c r="BR235">
        <v>5.166873641010362</v>
      </c>
      <c r="BS235">
        <v>-5.3504451950698924</v>
      </c>
      <c r="BZ235">
        <v>2.6551127421799623</v>
      </c>
      <c r="CA235">
        <v>-2.9487963326864688</v>
      </c>
      <c r="CC235">
        <v>3.3898188838707513</v>
      </c>
      <c r="CD235">
        <v>-3.7647687551762328</v>
      </c>
      <c r="CF235">
        <v>3.967279093327301</v>
      </c>
      <c r="CG235">
        <v>-4.4061021798803566</v>
      </c>
      <c r="CI235">
        <v>4.2904696716561137</v>
      </c>
      <c r="CJ235">
        <v>-4.7650410591960233</v>
      </c>
      <c r="CL235">
        <v>4.7709058631525245</v>
      </c>
      <c r="CM235">
        <v>-5.2986185819385385</v>
      </c>
      <c r="CN235" s="45"/>
      <c r="CO235" s="45">
        <v>4.9809664203626003</v>
      </c>
      <c r="CP235" s="45">
        <v>-5.9360740934142306</v>
      </c>
      <c r="CQ235" s="45"/>
      <c r="CR235" s="45">
        <v>6.1079931927260471</v>
      </c>
      <c r="CS235" s="45">
        <v>-6.1079829008832256</v>
      </c>
    </row>
    <row r="236" spans="1:97" x14ac:dyDescent="0.2">
      <c r="A236" s="67">
        <f t="shared" si="3"/>
        <v>47</v>
      </c>
      <c r="B236">
        <v>2.1971438655794908</v>
      </c>
      <c r="C236">
        <v>-2.5275204609738293</v>
      </c>
      <c r="D236">
        <v>2.5592888409948338</v>
      </c>
      <c r="E236">
        <v>-2.944119869661038</v>
      </c>
      <c r="F236">
        <v>2.5710978414720738</v>
      </c>
      <c r="G236">
        <v>-2.957704546931136</v>
      </c>
      <c r="J236">
        <v>1.9439048814920223</v>
      </c>
      <c r="K236">
        <v>-2.2362028445789255</v>
      </c>
      <c r="L236">
        <v>2.8558279106103615</v>
      </c>
      <c r="M236">
        <v>-3.2852484492107017</v>
      </c>
      <c r="N236">
        <v>3.2717696349314629</v>
      </c>
      <c r="O236">
        <v>-3.7637338298287077</v>
      </c>
      <c r="P236">
        <v>3.2875151774568727</v>
      </c>
      <c r="Q236">
        <v>-3.7818469727710387</v>
      </c>
      <c r="T236">
        <v>2.5560084674964343</v>
      </c>
      <c r="U236">
        <v>-2.9403462382358359</v>
      </c>
      <c r="V236">
        <v>3.3970770245008826</v>
      </c>
      <c r="W236">
        <v>-3.9078832394370737</v>
      </c>
      <c r="X236">
        <v>3.8523826051355079</v>
      </c>
      <c r="Y236">
        <v>-4.4316514774109068</v>
      </c>
      <c r="Z236">
        <v>3.866815810561377</v>
      </c>
      <c r="AA236">
        <v>-4.4482549518591767</v>
      </c>
      <c r="AD236">
        <v>3.0933215085892378</v>
      </c>
      <c r="AE236">
        <v>-3.5584531025999251</v>
      </c>
      <c r="AF236">
        <v>3.8550066536673193</v>
      </c>
      <c r="AG236">
        <v>-4.4346700946524278</v>
      </c>
      <c r="AH236">
        <v>4.1797561220016322</v>
      </c>
      <c r="AI236">
        <v>-4.8082509687882515</v>
      </c>
      <c r="AJ236">
        <v>4.1909092667627368</v>
      </c>
      <c r="AK236">
        <v>-4.8210811716846189</v>
      </c>
      <c r="AN236">
        <v>3.557811571918839</v>
      </c>
      <c r="AO236">
        <v>-4.0927868607923843</v>
      </c>
      <c r="AP236">
        <v>4.3687013809720083</v>
      </c>
      <c r="AQ236">
        <v>-5.0256072446030213</v>
      </c>
      <c r="AR236">
        <v>4.6560556550589256</v>
      </c>
      <c r="AS236">
        <v>-5.3561699440607589</v>
      </c>
      <c r="AT236">
        <v>4.6645844384545834</v>
      </c>
      <c r="AU236">
        <v>-5.3659811698423043</v>
      </c>
      <c r="AX236">
        <v>4.162042543077364</v>
      </c>
      <c r="AY236">
        <v>-4.787873862914779</v>
      </c>
      <c r="AZ236">
        <v>4.7511842966770663</v>
      </c>
      <c r="BA236">
        <v>-5.465602736278524</v>
      </c>
      <c r="BB236">
        <v>5.0897109583042948</v>
      </c>
      <c r="BC236">
        <v>-5.8550324305522361</v>
      </c>
      <c r="BD236">
        <v>5.0988957538329061</v>
      </c>
      <c r="BE236">
        <v>-5.8655983106441623</v>
      </c>
      <c r="BH236">
        <v>4.5438694466494693</v>
      </c>
      <c r="BI236">
        <v>-5.2271147002799019</v>
      </c>
      <c r="BJ236">
        <v>5.5472572235567164</v>
      </c>
      <c r="BK236">
        <v>-5.5472478765424631</v>
      </c>
      <c r="BL236">
        <v>6.0853660479839657</v>
      </c>
      <c r="BM236">
        <v>-6.0853557942674179</v>
      </c>
      <c r="BN236">
        <v>6.1079931927260471</v>
      </c>
      <c r="BO236">
        <v>-6.1079829008832256</v>
      </c>
      <c r="BR236">
        <v>5.2608789247233778</v>
      </c>
      <c r="BS236">
        <v>-5.2608700602506637</v>
      </c>
      <c r="BZ236">
        <v>2.7402720089857704</v>
      </c>
      <c r="CA236">
        <v>-2.9385769223181897</v>
      </c>
      <c r="CC236">
        <v>3.4938809008045246</v>
      </c>
      <c r="CD236">
        <v>-3.7467221322428137</v>
      </c>
      <c r="CF236">
        <v>4.0667598273600216</v>
      </c>
      <c r="CG236">
        <v>-4.3610585146669356</v>
      </c>
      <c r="CI236">
        <v>4.3900273308057338</v>
      </c>
      <c r="CJ236">
        <v>-4.7077198761106054</v>
      </c>
      <c r="CL236">
        <v>4.8769747598404871</v>
      </c>
      <c r="CM236">
        <v>-5.2299061673442688</v>
      </c>
      <c r="CO236">
        <v>5.0988957538329061</v>
      </c>
      <c r="CP236">
        <v>-5.8655983106441623</v>
      </c>
      <c r="CR236">
        <v>6.2273293840900079</v>
      </c>
      <c r="CS236">
        <v>-6.013652019272576</v>
      </c>
    </row>
    <row r="237" spans="1:97" x14ac:dyDescent="0.2">
      <c r="A237" s="67">
        <f t="shared" si="3"/>
        <v>48</v>
      </c>
      <c r="B237">
        <v>2.2643401798131473</v>
      </c>
      <c r="C237">
        <v>-2.5148001861139266</v>
      </c>
      <c r="D237">
        <v>2.6410610472671099</v>
      </c>
      <c r="E237">
        <v>-2.9331903714898728</v>
      </c>
      <c r="F237">
        <v>2.6551127421799623</v>
      </c>
      <c r="G237">
        <v>-2.9487963326864688</v>
      </c>
      <c r="J237">
        <v>1.996687617454151</v>
      </c>
      <c r="K237">
        <v>-2.2175424155567587</v>
      </c>
      <c r="L237">
        <v>2.93815516494828</v>
      </c>
      <c r="M237">
        <v>-3.2631462452135871</v>
      </c>
      <c r="N237">
        <v>3.3717523734018497</v>
      </c>
      <c r="O237">
        <v>-3.744703897300782</v>
      </c>
      <c r="P237">
        <v>3.3898188838707513</v>
      </c>
      <c r="Q237">
        <v>-3.7647687551762328</v>
      </c>
      <c r="T237">
        <v>2.6236636195464427</v>
      </c>
      <c r="U237">
        <v>-2.9138686040010993</v>
      </c>
      <c r="V237">
        <v>3.488850469142236</v>
      </c>
      <c r="W237">
        <v>-3.8747542826566654</v>
      </c>
      <c r="X237">
        <v>3.9518892329179796</v>
      </c>
      <c r="Y237">
        <v>-4.3890100379104062</v>
      </c>
      <c r="Z237">
        <v>3.967279093327301</v>
      </c>
      <c r="AA237">
        <v>-4.4061021798803566</v>
      </c>
      <c r="AD237">
        <v>3.1716819546141766</v>
      </c>
      <c r="AE237">
        <v>-3.5225035711798851</v>
      </c>
      <c r="AF237">
        <v>3.94787441736193</v>
      </c>
      <c r="AG237">
        <v>-4.3845511412315519</v>
      </c>
      <c r="AH237">
        <v>4.2797633904844341</v>
      </c>
      <c r="AI237">
        <v>-4.7531505499328137</v>
      </c>
      <c r="AJ237">
        <v>4.2904696716561137</v>
      </c>
      <c r="AK237">
        <v>-4.7650410591960233</v>
      </c>
      <c r="AN237">
        <v>3.6460960823098336</v>
      </c>
      <c r="AO237">
        <v>-4.0493929260835131</v>
      </c>
      <c r="AP237">
        <v>4.46377454704791</v>
      </c>
      <c r="AQ237">
        <v>-4.957515289338291</v>
      </c>
      <c r="AR237">
        <v>4.7622071492921911</v>
      </c>
      <c r="AS237">
        <v>-5.2889576981941513</v>
      </c>
      <c r="AT237">
        <v>4.7709058631525245</v>
      </c>
      <c r="AU237">
        <v>-5.2986185819385385</v>
      </c>
      <c r="AX237">
        <v>4.2523290834069645</v>
      </c>
      <c r="AY237">
        <v>-4.7226817179262985</v>
      </c>
      <c r="AZ237">
        <v>4.8532087843849343</v>
      </c>
      <c r="BA237">
        <v>-5.3900250779580823</v>
      </c>
      <c r="BB237">
        <v>5.2058412371025629</v>
      </c>
      <c r="BC237">
        <v>-5.7816624147990874</v>
      </c>
      <c r="BD237">
        <v>5.2158781164593657</v>
      </c>
      <c r="BE237">
        <v>-5.7928094793168281</v>
      </c>
      <c r="BH237">
        <v>4.6357412569432359</v>
      </c>
      <c r="BI237">
        <v>-5.1485033387072043</v>
      </c>
      <c r="BJ237">
        <v>5.6489801319219266</v>
      </c>
      <c r="BK237">
        <v>-5.4551475732043837</v>
      </c>
      <c r="BL237">
        <v>6.2014336352732462</v>
      </c>
      <c r="BM237">
        <v>-5.9886448271750519</v>
      </c>
      <c r="BN237">
        <v>6.2273293840900079</v>
      </c>
      <c r="BO237">
        <v>-6.013652019272576</v>
      </c>
      <c r="BZ237">
        <v>2.8265672319824109</v>
      </c>
      <c r="CA237">
        <v>-2.9269910811956636</v>
      </c>
      <c r="CC237">
        <v>3.5997229507596047</v>
      </c>
      <c r="CD237">
        <v>-3.7276159054101234</v>
      </c>
      <c r="CF237">
        <v>4.1651751201390832</v>
      </c>
      <c r="CG237">
        <v>-4.313157773259376</v>
      </c>
      <c r="CI237">
        <v>4.4881916522935636</v>
      </c>
      <c r="CJ237">
        <v>-4.6476506160253397</v>
      </c>
      <c r="CL237">
        <v>4.9813995552919081</v>
      </c>
      <c r="CM237">
        <v>-5.1583814831057211</v>
      </c>
      <c r="CO237">
        <v>5.2158781164593657</v>
      </c>
      <c r="CP237">
        <v>-5.7928094793168281</v>
      </c>
      <c r="CR237">
        <v>6.3415725091387971</v>
      </c>
      <c r="CS237">
        <v>-5.9136021939406591</v>
      </c>
    </row>
    <row r="238" spans="1:97" x14ac:dyDescent="0.2">
      <c r="A238" s="67">
        <f t="shared" si="3"/>
        <v>49</v>
      </c>
      <c r="B238">
        <v>2.3331185314805825</v>
      </c>
      <c r="C238">
        <v>-2.5019590212795353</v>
      </c>
      <c r="D238">
        <v>2.7245858684207045</v>
      </c>
      <c r="E238">
        <v>-2.9217556248288927</v>
      </c>
      <c r="F238">
        <v>2.7402720089857704</v>
      </c>
      <c r="G238">
        <v>-2.9385769223181897</v>
      </c>
      <c r="J238">
        <v>2.0500889785769401</v>
      </c>
      <c r="K238">
        <v>-2.1984475049886729</v>
      </c>
      <c r="L238">
        <v>3.0219376627802621</v>
      </c>
      <c r="M238">
        <v>-3.240625838387841</v>
      </c>
      <c r="N238">
        <v>3.4727388386003972</v>
      </c>
      <c r="O238">
        <v>-3.7240500851323302</v>
      </c>
      <c r="P238">
        <v>3.4938809008045246</v>
      </c>
      <c r="Q238">
        <v>-3.7467221322428137</v>
      </c>
      <c r="T238">
        <v>2.6918500133838794</v>
      </c>
      <c r="U238">
        <v>-2.8866507783654312</v>
      </c>
      <c r="V238">
        <v>3.5818585721914524</v>
      </c>
      <c r="W238">
        <v>-3.841066472501431</v>
      </c>
      <c r="X238">
        <v>4.050392062442838</v>
      </c>
      <c r="Y238">
        <v>-4.3435062658033763</v>
      </c>
      <c r="Z238">
        <v>4.0667598273600216</v>
      </c>
      <c r="AA238">
        <v>-4.3610585146669356</v>
      </c>
      <c r="AD238">
        <v>3.2490431245767684</v>
      </c>
      <c r="AE238">
        <v>-3.4841662120365995</v>
      </c>
      <c r="AF238">
        <v>4.0401618435168327</v>
      </c>
      <c r="AG238">
        <v>-4.3325357179352659</v>
      </c>
      <c r="AH238">
        <v>4.3777515884184606</v>
      </c>
      <c r="AI238">
        <v>-4.6945557766470216</v>
      </c>
      <c r="AJ238">
        <v>4.3900273308057338</v>
      </c>
      <c r="AK238">
        <v>-4.7077198761106054</v>
      </c>
      <c r="AN238">
        <v>3.7346263292999127</v>
      </c>
      <c r="AO238">
        <v>-4.004889554312709</v>
      </c>
      <c r="AP238">
        <v>4.55848122847926</v>
      </c>
      <c r="AQ238">
        <v>-4.8883642554111804</v>
      </c>
      <c r="AR238">
        <v>4.8667448661169406</v>
      </c>
      <c r="AS238">
        <v>-5.2189359682125014</v>
      </c>
      <c r="AT238">
        <v>4.8769747598404871</v>
      </c>
      <c r="AU238">
        <v>-5.2299061673442688</v>
      </c>
      <c r="AX238">
        <v>4.3422876099608763</v>
      </c>
      <c r="AY238">
        <v>-4.6565253810047951</v>
      </c>
      <c r="AZ238">
        <v>4.9533586383947172</v>
      </c>
      <c r="BA238">
        <v>-5.3118177082499081</v>
      </c>
      <c r="BB238">
        <v>5.3202741653578354</v>
      </c>
      <c r="BC238">
        <v>-5.7052857641357555</v>
      </c>
      <c r="BD238">
        <v>5.3318679581905331</v>
      </c>
      <c r="BE238">
        <v>-5.7177185634887335</v>
      </c>
      <c r="BH238">
        <v>4.7276170757073617</v>
      </c>
      <c r="BI238">
        <v>-5.0697399348223611</v>
      </c>
      <c r="BJ238">
        <v>5.7499072441599539</v>
      </c>
      <c r="BK238">
        <v>-5.3618663265331401</v>
      </c>
      <c r="BL238">
        <v>6.3130500163269652</v>
      </c>
      <c r="BM238">
        <v>-5.8870045833597446</v>
      </c>
      <c r="BN238">
        <v>6.3415725091387971</v>
      </c>
      <c r="BO238">
        <v>-5.9136021939406591</v>
      </c>
      <c r="BZ238">
        <v>2.9146967614036456</v>
      </c>
      <c r="CA238">
        <v>-2.9146918501995902</v>
      </c>
      <c r="CC238">
        <v>3.7066569426286513</v>
      </c>
      <c r="CD238">
        <v>-3.7066506969879898</v>
      </c>
      <c r="CF238">
        <v>4.2624431817387674</v>
      </c>
      <c r="CG238">
        <v>-4.2624359996097319</v>
      </c>
      <c r="CI238">
        <v>4.5855914337156687</v>
      </c>
      <c r="CJ238">
        <v>-4.5855837070884791</v>
      </c>
      <c r="CL238">
        <v>5.085516192746744</v>
      </c>
      <c r="CM238">
        <v>-5.0855076237566239</v>
      </c>
      <c r="CO238">
        <v>5.3318679581905331</v>
      </c>
      <c r="CP238">
        <v>-5.7177185634887335</v>
      </c>
      <c r="CR238">
        <v>6.4519882794508305</v>
      </c>
      <c r="CS238">
        <v>-5.8093867166717414</v>
      </c>
    </row>
    <row r="239" spans="1:97" x14ac:dyDescent="0.2">
      <c r="A239" s="67">
        <f t="shared" si="3"/>
        <v>50</v>
      </c>
      <c r="B239">
        <v>2.4042147093391661</v>
      </c>
      <c r="C239">
        <v>-2.4896329837446283</v>
      </c>
      <c r="D239">
        <v>2.8092010224491624</v>
      </c>
      <c r="E239">
        <v>-2.9090078753327897</v>
      </c>
      <c r="F239">
        <v>2.8265672319824109</v>
      </c>
      <c r="G239">
        <v>-2.9269910811956636</v>
      </c>
      <c r="J239">
        <v>2.1027327009921084</v>
      </c>
      <c r="K239">
        <v>-2.1774397552984404</v>
      </c>
      <c r="L239">
        <v>3.1065150477612602</v>
      </c>
      <c r="M239">
        <v>-3.216885038329742</v>
      </c>
      <c r="N239">
        <v>3.5761042698150951</v>
      </c>
      <c r="O239">
        <v>-3.7031580868618983</v>
      </c>
      <c r="P239">
        <v>3.5997229507596047</v>
      </c>
      <c r="Q239">
        <v>-3.7276159054101234</v>
      </c>
      <c r="T239">
        <v>2.7591853916492535</v>
      </c>
      <c r="U239">
        <v>-2.8572152614457909</v>
      </c>
      <c r="V239">
        <v>3.6761352001756982</v>
      </c>
      <c r="W239">
        <v>-3.8067429716282306</v>
      </c>
      <c r="X239">
        <v>4.1485035192384592</v>
      </c>
      <c r="Y239">
        <v>-4.2958938544700978</v>
      </c>
      <c r="Z239">
        <v>4.1651751201390832</v>
      </c>
      <c r="AA239">
        <v>-4.313157773259376</v>
      </c>
      <c r="AD239">
        <v>3.3267218837854262</v>
      </c>
      <c r="AE239">
        <v>-3.444915505027327</v>
      </c>
      <c r="AF239">
        <v>4.132526195731244</v>
      </c>
      <c r="AG239">
        <v>-4.2793488797467489</v>
      </c>
      <c r="AH239">
        <v>4.4756877031886839</v>
      </c>
      <c r="AI239">
        <v>-4.6347024196776312</v>
      </c>
      <c r="AJ239">
        <v>4.4881916522935636</v>
      </c>
      <c r="AK239">
        <v>-4.6476506160253397</v>
      </c>
      <c r="AN239">
        <v>3.8220136126816433</v>
      </c>
      <c r="AO239">
        <v>-3.9578042333284937</v>
      </c>
      <c r="AP239">
        <v>4.6528258228372197</v>
      </c>
      <c r="AQ239">
        <v>-4.8181340007433313</v>
      </c>
      <c r="AR239">
        <v>4.9709797633241157</v>
      </c>
      <c r="AS239">
        <v>-5.1475914909864633</v>
      </c>
      <c r="AT239">
        <v>4.9813995552919081</v>
      </c>
      <c r="AU239">
        <v>-5.1583814831057211</v>
      </c>
      <c r="AX239">
        <v>4.4319243781804296</v>
      </c>
      <c r="AY239">
        <v>-4.589384246972152</v>
      </c>
      <c r="AZ239">
        <v>5.0529495442796319</v>
      </c>
      <c r="BA239">
        <v>-5.2324735398086624</v>
      </c>
      <c r="BB239">
        <v>5.4343171764451181</v>
      </c>
      <c r="BC239">
        <v>-5.6273906128485978</v>
      </c>
      <c r="BD239">
        <v>5.4468211255499979</v>
      </c>
      <c r="BE239">
        <v>-5.6403388091963063</v>
      </c>
      <c r="BH239">
        <v>4.819544150517963</v>
      </c>
      <c r="BI239">
        <v>-4.9907755896897745</v>
      </c>
      <c r="BJ239">
        <v>5.8485540294709892</v>
      </c>
      <c r="BK239">
        <v>-5.2660529776160274</v>
      </c>
      <c r="BL239">
        <v>6.4192894179572146</v>
      </c>
      <c r="BM239">
        <v>-5.7799445783131977</v>
      </c>
      <c r="BN239">
        <v>6.4519882794508305</v>
      </c>
      <c r="BO239">
        <v>-5.8093867166717414</v>
      </c>
      <c r="BZ239">
        <v>2.9146967614036456</v>
      </c>
      <c r="CA239">
        <v>-2.9146918501995902</v>
      </c>
      <c r="CC239">
        <v>3.7066569426286513</v>
      </c>
      <c r="CD239">
        <v>-3.7066506969879898</v>
      </c>
      <c r="CF239">
        <v>4.2624431817387674</v>
      </c>
      <c r="CG239">
        <v>-4.2624359996097319</v>
      </c>
      <c r="CI239">
        <v>4.5855914337156687</v>
      </c>
      <c r="CJ239">
        <v>-4.5855837070884791</v>
      </c>
      <c r="CL239">
        <v>5.085516192746744</v>
      </c>
      <c r="CM239">
        <v>-5.0855076237566239</v>
      </c>
      <c r="CO239">
        <v>5.4468211255499979</v>
      </c>
      <c r="CP239">
        <v>-5.6403388091963063</v>
      </c>
      <c r="CR239">
        <v>6.5561669899220103</v>
      </c>
      <c r="CS239">
        <v>-5.6991796051860533</v>
      </c>
    </row>
    <row r="240" spans="1:97" x14ac:dyDescent="0.2">
      <c r="A240" s="67">
        <f t="shared" si="3"/>
        <v>51</v>
      </c>
      <c r="B240">
        <v>2.4769971561759019</v>
      </c>
      <c r="C240">
        <v>-2.476992982486673</v>
      </c>
      <c r="D240">
        <v>2.8948975039917162</v>
      </c>
      <c r="E240">
        <v>-2.894892626149002</v>
      </c>
      <c r="F240">
        <v>2.9146967614036456</v>
      </c>
      <c r="G240">
        <v>-2.9146918501995902</v>
      </c>
      <c r="J240">
        <v>2.1552633536266854</v>
      </c>
      <c r="K240">
        <v>-2.1552597220522918</v>
      </c>
      <c r="L240">
        <v>3.1925897123711677</v>
      </c>
      <c r="M240">
        <v>-3.1925843329232091</v>
      </c>
      <c r="N240">
        <v>3.6797867867785898</v>
      </c>
      <c r="O240">
        <v>-3.679780586413588</v>
      </c>
      <c r="P240">
        <v>3.7066569426286513</v>
      </c>
      <c r="Q240">
        <v>-3.7066506969879898</v>
      </c>
      <c r="T240">
        <v>2.8263081707014863</v>
      </c>
      <c r="U240">
        <v>-2.8263034084303871</v>
      </c>
      <c r="V240">
        <v>3.7710037705735093</v>
      </c>
      <c r="W240">
        <v>-3.7709974165097671</v>
      </c>
      <c r="X240">
        <v>4.2454728231822072</v>
      </c>
      <c r="Y240">
        <v>-4.2454656696478761</v>
      </c>
      <c r="Z240">
        <v>4.2624431817387674</v>
      </c>
      <c r="AA240">
        <v>-4.2624359996097319</v>
      </c>
      <c r="AD240">
        <v>3.4026005547623019</v>
      </c>
      <c r="AE240">
        <v>-3.4025948214503958</v>
      </c>
      <c r="AF240">
        <v>4.2242594535176652</v>
      </c>
      <c r="AG240">
        <v>-4.2242523357274262</v>
      </c>
      <c r="AH240">
        <v>4.572863411916944</v>
      </c>
      <c r="AI240">
        <v>-4.5728557067362088</v>
      </c>
      <c r="AJ240">
        <v>4.5855914337156687</v>
      </c>
      <c r="AK240">
        <v>-4.5855837070884791</v>
      </c>
      <c r="AN240">
        <v>3.9081824371539691</v>
      </c>
      <c r="AO240">
        <v>-3.9081758519469969</v>
      </c>
      <c r="AP240">
        <v>4.7453975822132817</v>
      </c>
      <c r="AQ240">
        <v>-4.7453895863160209</v>
      </c>
      <c r="AR240">
        <v>5.0734955642493968</v>
      </c>
      <c r="AS240">
        <v>-5.0734870155137886</v>
      </c>
      <c r="AT240">
        <v>5.085516192746744</v>
      </c>
      <c r="AU240">
        <v>-5.0855076237566239</v>
      </c>
      <c r="AX240">
        <v>4.520537549644505</v>
      </c>
      <c r="AY240">
        <v>-4.5205299326317707</v>
      </c>
      <c r="AZ240">
        <v>5.1512771329442133</v>
      </c>
      <c r="BA240">
        <v>-5.1512684531482629</v>
      </c>
      <c r="BB240">
        <v>5.5472572235567164</v>
      </c>
      <c r="BC240">
        <v>-5.5472478765424631</v>
      </c>
      <c r="BD240">
        <v>5.5606923014817475</v>
      </c>
      <c r="BE240">
        <v>-5.560682931829664</v>
      </c>
      <c r="BH240">
        <v>4.9115679101977934</v>
      </c>
      <c r="BI240">
        <v>-4.9115596343069496</v>
      </c>
      <c r="BJ240">
        <v>5.9456061342279201</v>
      </c>
      <c r="BK240">
        <v>-5.1684280270390026</v>
      </c>
      <c r="BL240">
        <v>6.5191856356859512</v>
      </c>
      <c r="BM240">
        <v>-5.6670322574814733</v>
      </c>
      <c r="BN240">
        <v>6.5561669899220103</v>
      </c>
      <c r="BO240">
        <v>-5.6991796051860533</v>
      </c>
      <c r="BZ240">
        <v>3.0039655171505371</v>
      </c>
      <c r="CA240">
        <v>-2.9008909251196293</v>
      </c>
      <c r="CC240">
        <v>3.8146620225406034</v>
      </c>
      <c r="CD240">
        <v>-3.683770129985811</v>
      </c>
      <c r="CF240">
        <v>4.3584833809475203</v>
      </c>
      <c r="CG240">
        <v>-4.2089314324315472</v>
      </c>
      <c r="CI240">
        <v>4.6821864153050612</v>
      </c>
      <c r="CJ240">
        <v>-4.5215272959460542</v>
      </c>
      <c r="CL240">
        <v>5.1878827527143851</v>
      </c>
      <c r="CM240">
        <v>-5.0098717551888701</v>
      </c>
      <c r="CO240">
        <v>5.5606923014817475</v>
      </c>
      <c r="CP240">
        <v>-5.560682931829664</v>
      </c>
      <c r="CR240">
        <v>6.6462058382147422</v>
      </c>
      <c r="CS240">
        <v>-5.5768196791696143</v>
      </c>
    </row>
    <row r="241" spans="1:97" x14ac:dyDescent="0.2">
      <c r="A241" s="67">
        <f t="shared" si="3"/>
        <v>52</v>
      </c>
      <c r="B241">
        <v>2.4769971561759019</v>
      </c>
      <c r="C241">
        <v>-2.476992982486673</v>
      </c>
      <c r="D241">
        <v>2.8948975039917162</v>
      </c>
      <c r="E241">
        <v>-2.894892626149002</v>
      </c>
      <c r="F241">
        <v>2.9146967614036456</v>
      </c>
      <c r="G241">
        <v>-2.9146918501995902</v>
      </c>
      <c r="J241">
        <v>2.1552633536266854</v>
      </c>
      <c r="K241">
        <v>-2.1552597220522918</v>
      </c>
      <c r="L241">
        <v>3.1925897123711677</v>
      </c>
      <c r="M241">
        <v>-3.1925843329232091</v>
      </c>
      <c r="N241">
        <v>3.6797867867785898</v>
      </c>
      <c r="O241">
        <v>-3.679780586413588</v>
      </c>
      <c r="P241">
        <v>3.7066569426286513</v>
      </c>
      <c r="Q241">
        <v>-3.7066506969879898</v>
      </c>
      <c r="T241">
        <v>2.8263081707014863</v>
      </c>
      <c r="U241">
        <v>-2.8263034084303871</v>
      </c>
      <c r="V241">
        <v>3.7710037705735093</v>
      </c>
      <c r="W241">
        <v>-3.7709974165097671</v>
      </c>
      <c r="X241">
        <v>4.2454728231822072</v>
      </c>
      <c r="Y241">
        <v>-4.2454656696478761</v>
      </c>
      <c r="Z241">
        <v>4.2624431817387674</v>
      </c>
      <c r="AA241">
        <v>-4.2624359996097319</v>
      </c>
      <c r="AD241">
        <v>3.4026005547623019</v>
      </c>
      <c r="AE241">
        <v>-3.4025948214503958</v>
      </c>
      <c r="AF241">
        <v>4.2242594535176652</v>
      </c>
      <c r="AG241">
        <v>-4.2242523357274262</v>
      </c>
      <c r="AH241">
        <v>4.572863411916944</v>
      </c>
      <c r="AI241">
        <v>-4.5728557067362088</v>
      </c>
      <c r="AJ241">
        <v>4.5855914337156687</v>
      </c>
      <c r="AK241">
        <v>-4.5855837070884791</v>
      </c>
      <c r="AN241">
        <v>3.9081824371539691</v>
      </c>
      <c r="AO241">
        <v>-3.9081758519469969</v>
      </c>
      <c r="AP241">
        <v>4.7453975822132817</v>
      </c>
      <c r="AQ241">
        <v>-4.7453895863160209</v>
      </c>
      <c r="AR241">
        <v>5.0734955642493968</v>
      </c>
      <c r="AS241">
        <v>-5.0734870155137886</v>
      </c>
      <c r="AT241">
        <v>5.085516192746744</v>
      </c>
      <c r="AU241">
        <v>-5.0855076237566239</v>
      </c>
      <c r="AX241">
        <v>4.520537549644505</v>
      </c>
      <c r="AY241">
        <v>-4.5205299326317707</v>
      </c>
      <c r="AZ241">
        <v>5.1512771329442133</v>
      </c>
      <c r="BA241">
        <v>-5.1512684531482629</v>
      </c>
      <c r="BB241">
        <v>5.5472572235567164</v>
      </c>
      <c r="BC241">
        <v>-5.5472478765424631</v>
      </c>
      <c r="BD241">
        <v>5.5606923014817475</v>
      </c>
      <c r="BE241">
        <v>-5.560682931829664</v>
      </c>
      <c r="BH241">
        <v>4.9115679101977934</v>
      </c>
      <c r="BI241">
        <v>-4.9115596343069496</v>
      </c>
      <c r="BJ241">
        <v>6.0410307106785801</v>
      </c>
      <c r="BK241">
        <v>-5.0690182895132558</v>
      </c>
      <c r="BL241">
        <v>6.5979452158452236</v>
      </c>
      <c r="BM241">
        <v>-5.5363242754594575</v>
      </c>
      <c r="BN241">
        <v>6.6462058382147422</v>
      </c>
      <c r="BO241">
        <v>-5.5768196791696143</v>
      </c>
      <c r="BZ241">
        <v>3.0943598675114128</v>
      </c>
      <c r="CA241">
        <v>-2.8855324566559983</v>
      </c>
      <c r="CC241">
        <v>3.9222528762102562</v>
      </c>
      <c r="CD241">
        <v>-3.6575538922753603</v>
      </c>
      <c r="CF241">
        <v>4.4539476017898396</v>
      </c>
      <c r="CG241">
        <v>-4.1533664200297888</v>
      </c>
      <c r="CI241">
        <v>4.7779374251981457</v>
      </c>
      <c r="CJ241">
        <v>-4.4554913153551592</v>
      </c>
      <c r="CL241">
        <v>5.2891539718223379</v>
      </c>
      <c r="CM241">
        <v>-4.9322076640744994</v>
      </c>
      <c r="CO241">
        <v>5.5606923014817475</v>
      </c>
      <c r="CP241">
        <v>-5.560682931829664</v>
      </c>
      <c r="CR241">
        <v>6.7114366493905813</v>
      </c>
      <c r="CS241">
        <v>-5.4348052924342314</v>
      </c>
    </row>
    <row r="242" spans="1:97" x14ac:dyDescent="0.2">
      <c r="A242" s="67">
        <f t="shared" si="3"/>
        <v>53</v>
      </c>
      <c r="B242">
        <v>2.5522197426355064</v>
      </c>
      <c r="C242">
        <v>-2.4646458316690047</v>
      </c>
      <c r="D242">
        <v>2.9809465783015372</v>
      </c>
      <c r="E242">
        <v>-2.8786618314660219</v>
      </c>
      <c r="F242">
        <v>3.0039655171505371</v>
      </c>
      <c r="G242">
        <v>-2.9008909251196293</v>
      </c>
      <c r="L242">
        <v>3.2794728090780891</v>
      </c>
      <c r="M242">
        <v>-3.1669447790650072</v>
      </c>
      <c r="N242">
        <v>3.7844498582434172</v>
      </c>
      <c r="O242">
        <v>-3.6545946308871842</v>
      </c>
      <c r="P242">
        <v>3.8146620225406034</v>
      </c>
      <c r="Q242">
        <v>-3.683770129985811</v>
      </c>
      <c r="V242">
        <v>3.8678931256867894</v>
      </c>
      <c r="W242">
        <v>-3.7351747227380452</v>
      </c>
      <c r="X242">
        <v>4.340499802814719</v>
      </c>
      <c r="Y242">
        <v>-4.191564921961044</v>
      </c>
      <c r="Z242">
        <v>4.3584833809475203</v>
      </c>
      <c r="AA242">
        <v>-4.2089314324315472</v>
      </c>
      <c r="AF242">
        <v>4.3153229992337296</v>
      </c>
      <c r="AG242">
        <v>-4.1672520060455218</v>
      </c>
      <c r="AH242">
        <v>4.6685189096444599</v>
      </c>
      <c r="AI242">
        <v>-4.5083287612380181</v>
      </c>
      <c r="AJ242">
        <v>4.6821864153050612</v>
      </c>
      <c r="AK242">
        <v>-4.5215272959460542</v>
      </c>
      <c r="AP242">
        <v>4.8382832835236371</v>
      </c>
      <c r="AQ242">
        <v>-4.672268037099566</v>
      </c>
      <c r="AR242">
        <v>5.1749345352977807</v>
      </c>
      <c r="AS242">
        <v>-4.9973678279014715</v>
      </c>
      <c r="AT242">
        <v>5.1878827527143851</v>
      </c>
      <c r="AU242">
        <v>-5.0098717551888701</v>
      </c>
      <c r="AZ242">
        <v>5.2483074243169812</v>
      </c>
      <c r="BA242">
        <v>-5.0682230846247602</v>
      </c>
      <c r="BB242">
        <v>5.6583315651103252</v>
      </c>
      <c r="BC242">
        <v>-5.4641781321499545</v>
      </c>
      <c r="BD242">
        <v>5.6734376472589183</v>
      </c>
      <c r="BE242">
        <v>-5.4787658816992675</v>
      </c>
      <c r="BJ242">
        <v>6.1347942605973591</v>
      </c>
      <c r="BK242">
        <v>-4.9678502617643243</v>
      </c>
      <c r="BL242">
        <v>6.6554824535084487</v>
      </c>
      <c r="BM242">
        <v>-5.3894945526030318</v>
      </c>
      <c r="BN242">
        <v>6.7114366493905813</v>
      </c>
      <c r="BO242">
        <v>-5.4348052924342314</v>
      </c>
      <c r="BZ242">
        <v>3.1873505461192582</v>
      </c>
      <c r="CA242">
        <v>-2.8698985680082019</v>
      </c>
      <c r="CC242">
        <v>4.0293341813626515</v>
      </c>
      <c r="CD242">
        <v>-3.6280227824951963</v>
      </c>
      <c r="CF242">
        <v>4.5480496202708434</v>
      </c>
      <c r="CG242">
        <v>-4.0950754878020774</v>
      </c>
      <c r="CI242">
        <v>4.872061262479443</v>
      </c>
      <c r="CJ242">
        <v>-4.3868163975443766</v>
      </c>
      <c r="CL242">
        <v>5.3900332555142363</v>
      </c>
      <c r="CM242">
        <v>-4.8531997022890714</v>
      </c>
      <c r="CO242">
        <v>5.6734376472589183</v>
      </c>
      <c r="CP242">
        <v>-5.4787658816992675</v>
      </c>
      <c r="CR242">
        <v>6.7698042966081786</v>
      </c>
      <c r="CS242">
        <v>-5.2891420825154851</v>
      </c>
    </row>
    <row r="243" spans="1:97" x14ac:dyDescent="0.2">
      <c r="A243" s="67">
        <f t="shared" si="3"/>
        <v>54</v>
      </c>
      <c r="B243">
        <v>2.6292186132472932</v>
      </c>
      <c r="C243">
        <v>-2.4517819416623357</v>
      </c>
      <c r="D243">
        <v>3.0687625797382863</v>
      </c>
      <c r="E243">
        <v>-2.8616626393644751</v>
      </c>
      <c r="F243">
        <v>3.0943598675114128</v>
      </c>
      <c r="G243">
        <v>-2.8855324566559983</v>
      </c>
      <c r="L243">
        <v>3.3678864166331421</v>
      </c>
      <c r="M243">
        <v>-3.1405996657206696</v>
      </c>
      <c r="N243">
        <v>3.8893418783665847</v>
      </c>
      <c r="O243">
        <v>-3.6268639413566186</v>
      </c>
      <c r="P243">
        <v>3.9222528762102562</v>
      </c>
      <c r="Q243">
        <v>-3.6575538922753603</v>
      </c>
      <c r="V243">
        <v>3.9646714879035017</v>
      </c>
      <c r="W243">
        <v>-3.6971098217883633</v>
      </c>
      <c r="X243">
        <v>4.4356636753503675</v>
      </c>
      <c r="Y243">
        <v>-4.1363164111636141</v>
      </c>
      <c r="Z243">
        <v>4.4539476017898396</v>
      </c>
      <c r="AA243">
        <v>-4.1533664200297888</v>
      </c>
      <c r="AF243">
        <v>4.4056782312822929</v>
      </c>
      <c r="AG243">
        <v>-4.108354578736134</v>
      </c>
      <c r="AH243">
        <v>4.7633103537939459</v>
      </c>
      <c r="AI243">
        <v>-4.4418513733025931</v>
      </c>
      <c r="AJ243">
        <v>4.7779374251981457</v>
      </c>
      <c r="AK243">
        <v>-4.4554913153551592</v>
      </c>
      <c r="AP243">
        <v>4.9293275967947645</v>
      </c>
      <c r="AQ243">
        <v>-4.5966646993391258</v>
      </c>
      <c r="AR243">
        <v>5.2759898516743817</v>
      </c>
      <c r="AS243">
        <v>-4.919931943868499</v>
      </c>
      <c r="AT243">
        <v>5.2891539718223379</v>
      </c>
      <c r="AU243">
        <v>-4.9322076640744994</v>
      </c>
      <c r="AZ243">
        <v>5.3440057511407533</v>
      </c>
      <c r="BA243">
        <v>-4.9833576906730253</v>
      </c>
      <c r="BB243">
        <v>5.7681911705994251</v>
      </c>
      <c r="BC243">
        <v>-5.3789163353993157</v>
      </c>
      <c r="BD243">
        <v>5.7842808445229776</v>
      </c>
      <c r="BE243">
        <v>-5.3939201740965776</v>
      </c>
      <c r="BJ243">
        <v>6.2268648220755285</v>
      </c>
      <c r="BK243">
        <v>-4.8649519734382904</v>
      </c>
      <c r="BL243">
        <v>6.7114919333883476</v>
      </c>
      <c r="BM243">
        <v>-5.2435835462973168</v>
      </c>
      <c r="BN243">
        <v>6.7698042966081786</v>
      </c>
      <c r="BO243">
        <v>-5.2891420825154851</v>
      </c>
      <c r="BZ243">
        <v>3.280724968853034</v>
      </c>
      <c r="CA243">
        <v>-2.8518859970243495</v>
      </c>
      <c r="CC243">
        <v>4.1350567977771888</v>
      </c>
      <c r="CD243">
        <v>-3.5945440993805504</v>
      </c>
      <c r="CF243">
        <v>4.6414672888739616</v>
      </c>
      <c r="CG243">
        <v>-4.0347592963313703</v>
      </c>
      <c r="CI243">
        <v>4.9652378540282962</v>
      </c>
      <c r="CJ243">
        <v>-4.3162082900076424</v>
      </c>
      <c r="CL243">
        <v>5.4890064993087373</v>
      </c>
      <c r="CM243">
        <v>-4.7715126752691477</v>
      </c>
      <c r="CO243">
        <v>5.7842808445229776</v>
      </c>
      <c r="CP243">
        <v>-5.3939201740965776</v>
      </c>
      <c r="CR243">
        <v>6.8275388824662739</v>
      </c>
      <c r="CS243">
        <v>-5.1449110930981474</v>
      </c>
    </row>
    <row r="244" spans="1:97" x14ac:dyDescent="0.2">
      <c r="A244" s="67">
        <f t="shared" si="3"/>
        <v>55</v>
      </c>
      <c r="B244">
        <v>2.7087648838453595</v>
      </c>
      <c r="C244">
        <v>-2.4389788160212711</v>
      </c>
      <c r="D244">
        <v>3.1576247594005724</v>
      </c>
      <c r="E244">
        <v>-2.8431333937663092</v>
      </c>
      <c r="F244">
        <v>3.1873505461192582</v>
      </c>
      <c r="G244">
        <v>-2.8698985680082019</v>
      </c>
      <c r="L244">
        <v>3.4563691639748928</v>
      </c>
      <c r="M244">
        <v>-3.1121236182435594</v>
      </c>
      <c r="N244">
        <v>3.9929202166580273</v>
      </c>
      <c r="O244">
        <v>-3.5952355557219939</v>
      </c>
      <c r="P244">
        <v>4.0293341813626515</v>
      </c>
      <c r="Q244">
        <v>-3.6280227824951963</v>
      </c>
      <c r="V244">
        <v>4.0627757800110054</v>
      </c>
      <c r="W244">
        <v>-3.6581336832838365</v>
      </c>
      <c r="X244">
        <v>4.5287278234677641</v>
      </c>
      <c r="Y244">
        <v>-4.0776780926382425</v>
      </c>
      <c r="Z244">
        <v>4.5480496202708434</v>
      </c>
      <c r="AA244">
        <v>-4.0950754878020774</v>
      </c>
      <c r="AF244">
        <v>4.496029670692808</v>
      </c>
      <c r="AG244">
        <v>-4.0482365924117882</v>
      </c>
      <c r="AH244">
        <v>4.8571980147607707</v>
      </c>
      <c r="AI244">
        <v>-4.3734334913573853</v>
      </c>
      <c r="AJ244">
        <v>4.872061262479443</v>
      </c>
      <c r="AK244">
        <v>-4.3868163975443766</v>
      </c>
      <c r="AP244">
        <v>5.0199471045588027</v>
      </c>
      <c r="AQ244">
        <v>-4.5199731872576976</v>
      </c>
      <c r="AR244">
        <v>5.3751703621548934</v>
      </c>
      <c r="AS244">
        <v>-4.8398171151681257</v>
      </c>
      <c r="AT244">
        <v>5.3900332555142363</v>
      </c>
      <c r="AU244">
        <v>-4.8531997022890714</v>
      </c>
      <c r="AZ244">
        <v>5.4390808390360004</v>
      </c>
      <c r="BA244">
        <v>-4.8973622716947984</v>
      </c>
      <c r="BB244">
        <v>5.8760505416474711</v>
      </c>
      <c r="BC244">
        <v>-5.2908109073694982</v>
      </c>
      <c r="BD244">
        <v>5.8938861554224147</v>
      </c>
      <c r="BE244">
        <v>-5.3068701395410516</v>
      </c>
      <c r="BJ244">
        <v>6.3172105355024248</v>
      </c>
      <c r="BK244">
        <v>-4.7603517345041588</v>
      </c>
      <c r="BL244">
        <v>6.7668423768453509</v>
      </c>
      <c r="BM244">
        <v>-5.0991730708829479</v>
      </c>
      <c r="BN244">
        <v>6.8275388824662739</v>
      </c>
      <c r="BO244">
        <v>-5.1449110930981474</v>
      </c>
      <c r="BZ244">
        <v>3.3751942192455027</v>
      </c>
      <c r="CA244">
        <v>-2.832119558301839</v>
      </c>
      <c r="CC244">
        <v>4.2385267833094877</v>
      </c>
      <c r="CD244">
        <v>-3.5565404008307353</v>
      </c>
      <c r="CF244">
        <v>4.7326257708679211</v>
      </c>
      <c r="CG244">
        <v>-3.9711379959623692</v>
      </c>
      <c r="CI244">
        <v>5.0574290374938631</v>
      </c>
      <c r="CJ244">
        <v>-4.24367984815163</v>
      </c>
      <c r="CL244">
        <v>5.5867660963463104</v>
      </c>
      <c r="CM244">
        <v>-4.6878456471927024</v>
      </c>
      <c r="CO244">
        <v>5.8938861554224147</v>
      </c>
      <c r="CP244">
        <v>-5.3068701395410516</v>
      </c>
      <c r="CR244">
        <v>6.8839293959447865</v>
      </c>
      <c r="CS244">
        <v>-5.0014591956143617</v>
      </c>
    </row>
    <row r="245" spans="1:97" x14ac:dyDescent="0.2">
      <c r="A245" s="67">
        <f t="shared" si="3"/>
        <v>56</v>
      </c>
      <c r="B245">
        <v>2.7901633211084351</v>
      </c>
      <c r="C245">
        <v>-2.4254479666614679</v>
      </c>
      <c r="D245">
        <v>3.247517611443365</v>
      </c>
      <c r="E245">
        <v>-2.8230193292926971</v>
      </c>
      <c r="F245">
        <v>3.280724968853034</v>
      </c>
      <c r="G245">
        <v>-2.8518859970243495</v>
      </c>
      <c r="L245">
        <v>3.5463827485089046</v>
      </c>
      <c r="M245">
        <v>-3.0828184003784864</v>
      </c>
      <c r="N245">
        <v>4.095811837167715</v>
      </c>
      <c r="O245">
        <v>-3.5604290319248775</v>
      </c>
      <c r="P245">
        <v>4.1350567977771888</v>
      </c>
      <c r="Q245">
        <v>-3.5945440993805504</v>
      </c>
      <c r="V245">
        <v>4.160716881281731</v>
      </c>
      <c r="W245">
        <v>-3.6168500328324065</v>
      </c>
      <c r="X245">
        <v>4.6210901531534772</v>
      </c>
      <c r="Y245">
        <v>-4.0170457517421596</v>
      </c>
      <c r="Z245">
        <v>4.6414672888739616</v>
      </c>
      <c r="AA245">
        <v>-4.0347592963313703</v>
      </c>
      <c r="AF245">
        <v>4.5856188294965667</v>
      </c>
      <c r="AG245">
        <v>-3.9862110514263853</v>
      </c>
      <c r="AH245">
        <v>4.9493890106761222</v>
      </c>
      <c r="AI245">
        <v>-4.3024311234197041</v>
      </c>
      <c r="AJ245">
        <v>4.9652378540282962</v>
      </c>
      <c r="AK245">
        <v>-4.3162082900076424</v>
      </c>
      <c r="AP245">
        <v>5.1093874747770078</v>
      </c>
      <c r="AQ245">
        <v>-4.4415154366878911</v>
      </c>
      <c r="AR245">
        <v>5.4739123113723105</v>
      </c>
      <c r="AS245">
        <v>-4.7583915195425837</v>
      </c>
      <c r="AT245">
        <v>5.4890064993087373</v>
      </c>
      <c r="AU245">
        <v>-4.7715126752691477</v>
      </c>
      <c r="AZ245">
        <v>5.5327797522865216</v>
      </c>
      <c r="BA245">
        <v>-4.8095641207260931</v>
      </c>
      <c r="BB245">
        <v>5.9825871285901524</v>
      </c>
      <c r="BC245">
        <v>-5.2005750619105537</v>
      </c>
      <c r="BD245">
        <v>6.0014549534791426</v>
      </c>
      <c r="BE245">
        <v>-5.2169765847770169</v>
      </c>
      <c r="BJ245">
        <v>6.4058004000754156</v>
      </c>
      <c r="BK245">
        <v>-4.6540787206650647</v>
      </c>
      <c r="BL245">
        <v>6.8208259787819285</v>
      </c>
      <c r="BM245">
        <v>-4.9556119551952804</v>
      </c>
      <c r="BN245">
        <v>6.8839293959447865</v>
      </c>
      <c r="BO245">
        <v>-5.0014591956143617</v>
      </c>
      <c r="BZ245">
        <v>3.4699590985997868</v>
      </c>
      <c r="CA245">
        <v>-2.8099128485870235</v>
      </c>
      <c r="CC245">
        <v>4.3395859637808289</v>
      </c>
      <c r="CD245">
        <v>-3.5141216396747077</v>
      </c>
      <c r="CF245">
        <v>4.823747955481843</v>
      </c>
      <c r="CG245">
        <v>-3.9061876446680053</v>
      </c>
      <c r="CI245">
        <v>5.1485953510885292</v>
      </c>
      <c r="CJ245">
        <v>-4.1692434458483696</v>
      </c>
      <c r="CL245">
        <v>5.6832722782563083</v>
      </c>
      <c r="CM245">
        <v>-4.6022155716864015</v>
      </c>
      <c r="CO245">
        <v>6.0014549534791426</v>
      </c>
      <c r="CP245">
        <v>-5.2169765847770169</v>
      </c>
      <c r="CR245">
        <v>6.9390405261776067</v>
      </c>
      <c r="CS245">
        <v>-4.8587604173851178</v>
      </c>
    </row>
    <row r="246" spans="1:97" x14ac:dyDescent="0.2">
      <c r="A246" s="67">
        <f t="shared" si="3"/>
        <v>57</v>
      </c>
      <c r="B246">
        <v>2.8742007787888442</v>
      </c>
      <c r="C246">
        <v>-2.4117368398177432</v>
      </c>
      <c r="D246">
        <v>3.3376578143460622</v>
      </c>
      <c r="E246">
        <v>-2.800622826689219</v>
      </c>
      <c r="F246">
        <v>3.3751942192455027</v>
      </c>
      <c r="G246">
        <v>-2.832119558301839</v>
      </c>
      <c r="L246">
        <v>3.6364156135422898</v>
      </c>
      <c r="M246">
        <v>-3.0513099727723243</v>
      </c>
      <c r="N246">
        <v>4.1963944417566008</v>
      </c>
      <c r="O246">
        <v>-3.5211872268211941</v>
      </c>
      <c r="P246">
        <v>4.2385267833094877</v>
      </c>
      <c r="Q246">
        <v>-3.5565404008307353</v>
      </c>
      <c r="V246">
        <v>4.2592099593648109</v>
      </c>
      <c r="W246">
        <v>-3.5738956176357628</v>
      </c>
      <c r="X246">
        <v>4.7119425948125988</v>
      </c>
      <c r="Y246">
        <v>-3.9537827791573417</v>
      </c>
      <c r="Z246">
        <v>4.7326257708679211</v>
      </c>
      <c r="AA246">
        <v>-3.9711379959623692</v>
      </c>
      <c r="AF246">
        <v>4.675172544634103</v>
      </c>
      <c r="AG246">
        <v>-3.922929094448929</v>
      </c>
      <c r="AH246">
        <v>5.040575808649745</v>
      </c>
      <c r="AI246">
        <v>-4.2295383333440366</v>
      </c>
      <c r="AJ246">
        <v>5.0574290374938631</v>
      </c>
      <c r="AK246">
        <v>-4.24367984815163</v>
      </c>
      <c r="AP246">
        <v>5.1983809573912145</v>
      </c>
      <c r="AQ246">
        <v>-4.3619523572846655</v>
      </c>
      <c r="AR246">
        <v>5.5706788569444337</v>
      </c>
      <c r="AS246">
        <v>-4.6743468727845965</v>
      </c>
      <c r="AT246">
        <v>5.5867660963463104</v>
      </c>
      <c r="AU246">
        <v>-4.6878456471927024</v>
      </c>
      <c r="AZ246">
        <v>5.6258341148515294</v>
      </c>
      <c r="BA246">
        <v>-4.7206275530995763</v>
      </c>
      <c r="BB246">
        <v>6.0862273752791349</v>
      </c>
      <c r="BC246">
        <v>-5.1069427316254652</v>
      </c>
      <c r="BD246">
        <v>6.1076765407766986</v>
      </c>
      <c r="BE246">
        <v>-5.1249406888299784</v>
      </c>
      <c r="BJ246">
        <v>6.4926027462926985</v>
      </c>
      <c r="BK246">
        <v>-4.5461618375746964</v>
      </c>
      <c r="BL246">
        <v>6.8735083893358713</v>
      </c>
      <c r="BM246">
        <v>-4.8128743973579828</v>
      </c>
      <c r="BN246">
        <v>6.9390405261776067</v>
      </c>
      <c r="BO246">
        <v>-4.8587604173851178</v>
      </c>
      <c r="BZ246">
        <v>3.5641746765724336</v>
      </c>
      <c r="CA246">
        <v>-2.7846338602048304</v>
      </c>
      <c r="CC246">
        <v>4.4372913559158373</v>
      </c>
      <c r="CD246">
        <v>-3.466786248860307</v>
      </c>
      <c r="CF246">
        <v>4.9124622661513166</v>
      </c>
      <c r="CG246">
        <v>-3.8380298399007233</v>
      </c>
      <c r="CI246">
        <v>5.2386985730482527</v>
      </c>
      <c r="CJ246">
        <v>-4.0929131576529869</v>
      </c>
      <c r="CL246">
        <v>5.7784866068101941</v>
      </c>
      <c r="CM246">
        <v>-4.5146410954072582</v>
      </c>
      <c r="CO246">
        <v>6.1076765407766986</v>
      </c>
      <c r="CP246">
        <v>-5.1249406888299784</v>
      </c>
      <c r="CR246">
        <v>6.9937645050358022</v>
      </c>
      <c r="CS246">
        <v>-4.7173458490774109</v>
      </c>
    </row>
    <row r="247" spans="1:97" x14ac:dyDescent="0.2">
      <c r="A247" s="67">
        <f t="shared" si="3"/>
        <v>58</v>
      </c>
      <c r="B247">
        <v>2.9593738186675878</v>
      </c>
      <c r="C247">
        <v>-2.3964497219006531</v>
      </c>
      <c r="D247">
        <v>3.4279928958297177</v>
      </c>
      <c r="E247">
        <v>-2.7759293435890511</v>
      </c>
      <c r="F247">
        <v>3.4699590985997868</v>
      </c>
      <c r="G247">
        <v>-2.8099128485870235</v>
      </c>
      <c r="L247">
        <v>3.7271944639186292</v>
      </c>
      <c r="M247">
        <v>-3.0182175973121783</v>
      </c>
      <c r="N247">
        <v>4.2952884905874678</v>
      </c>
      <c r="O247">
        <v>-3.4782503122183721</v>
      </c>
      <c r="P247">
        <v>4.3395859637808289</v>
      </c>
      <c r="Q247">
        <v>-3.5141216396747077</v>
      </c>
      <c r="V247">
        <v>4.3574601487430051</v>
      </c>
      <c r="W247">
        <v>-3.5285958454379704</v>
      </c>
      <c r="X247">
        <v>4.8012108591007703</v>
      </c>
      <c r="Y247">
        <v>-3.887937493904968</v>
      </c>
      <c r="Z247">
        <v>4.823747955481843</v>
      </c>
      <c r="AA247">
        <v>-3.9061876446680053</v>
      </c>
      <c r="AF247">
        <v>4.7631308481808139</v>
      </c>
      <c r="AG247">
        <v>-3.8571009598370312</v>
      </c>
      <c r="AH247">
        <v>5.130721166126353</v>
      </c>
      <c r="AI247">
        <v>-4.1547692400851064</v>
      </c>
      <c r="AJ247">
        <v>5.1485953510885292</v>
      </c>
      <c r="AK247">
        <v>-4.1692434458483696</v>
      </c>
      <c r="AP247">
        <v>5.2861503115151951</v>
      </c>
      <c r="AQ247">
        <v>-4.2806330731341022</v>
      </c>
      <c r="AR247">
        <v>5.6661748128629164</v>
      </c>
      <c r="AS247">
        <v>-4.5883703399928777</v>
      </c>
      <c r="AT247">
        <v>5.6832722782563083</v>
      </c>
      <c r="AU247">
        <v>-4.6022155716864015</v>
      </c>
      <c r="AZ247">
        <v>5.7174664678984657</v>
      </c>
      <c r="BA247">
        <v>-4.629905434907351</v>
      </c>
      <c r="BB247">
        <v>6.1884171860562001</v>
      </c>
      <c r="BC247">
        <v>-5.0112731791371603</v>
      </c>
      <c r="BD247">
        <v>6.2117317431506827</v>
      </c>
      <c r="BE247">
        <v>-5.0301529041360347</v>
      </c>
      <c r="BJ247">
        <v>6.5767585686429406</v>
      </c>
      <c r="BK247">
        <v>-4.4360722629183309</v>
      </c>
      <c r="BL247">
        <v>6.9249541987959757</v>
      </c>
      <c r="BM247">
        <v>-4.6709327889464234</v>
      </c>
      <c r="BN247">
        <v>6.9937645050358022</v>
      </c>
      <c r="BO247">
        <v>-4.7173458490774109</v>
      </c>
      <c r="BZ247">
        <v>3.6577527596415891</v>
      </c>
      <c r="CA247">
        <v>-2.7563098611153656</v>
      </c>
      <c r="CC247">
        <v>4.5330579567948339</v>
      </c>
      <c r="CD247">
        <v>-3.4158985498367489</v>
      </c>
      <c r="CF247">
        <v>5.0002600396697714</v>
      </c>
      <c r="CG247">
        <v>-3.7679599910501818</v>
      </c>
      <c r="CI247">
        <v>5.326902094385189</v>
      </c>
      <c r="CJ247">
        <v>-4.0141020284237827</v>
      </c>
      <c r="CL247">
        <v>5.8723705435937461</v>
      </c>
      <c r="CM247">
        <v>-4.4251413097195949</v>
      </c>
      <c r="CO247">
        <v>6.2117317431506827</v>
      </c>
      <c r="CP247">
        <v>-5.0301529041360347</v>
      </c>
      <c r="CR247">
        <v>7.0465139827866654</v>
      </c>
      <c r="CS247">
        <v>-4.5760519959715875</v>
      </c>
    </row>
    <row r="248" spans="1:97" x14ac:dyDescent="0.2">
      <c r="A248" s="67">
        <f t="shared" si="3"/>
        <v>59</v>
      </c>
      <c r="B248">
        <v>3.0464514251184882</v>
      </c>
      <c r="C248">
        <v>-2.3801447913356215</v>
      </c>
      <c r="D248">
        <v>3.5184703309536944</v>
      </c>
      <c r="E248">
        <v>-2.7489257706981629</v>
      </c>
      <c r="F248">
        <v>3.5641746765724336</v>
      </c>
      <c r="G248">
        <v>-2.7846338602048304</v>
      </c>
      <c r="L248">
        <v>3.8187026485175091</v>
      </c>
      <c r="M248">
        <v>-2.983492578804201</v>
      </c>
      <c r="N248">
        <v>4.390798680413118</v>
      </c>
      <c r="O248">
        <v>-3.4304622495604482</v>
      </c>
      <c r="P248">
        <v>4.4372913559158373</v>
      </c>
      <c r="Q248">
        <v>-3.466786248860307</v>
      </c>
      <c r="V248">
        <v>4.4546274740555996</v>
      </c>
      <c r="W248">
        <v>-3.4803306864811128</v>
      </c>
      <c r="X248">
        <v>4.8888217634579663</v>
      </c>
      <c r="Y248">
        <v>-3.8195598853541988</v>
      </c>
      <c r="Z248">
        <v>4.9124622661513166</v>
      </c>
      <c r="AA248">
        <v>-3.8380298399007233</v>
      </c>
      <c r="AF248">
        <v>4.8509973349016491</v>
      </c>
      <c r="AG248">
        <v>-3.7900082516497271</v>
      </c>
      <c r="AH248">
        <v>5.2197865466466151</v>
      </c>
      <c r="AI248">
        <v>-4.0781374875857352</v>
      </c>
      <c r="AJ248">
        <v>5.2386985730482527</v>
      </c>
      <c r="AK248">
        <v>-4.0929131576529869</v>
      </c>
      <c r="AP248">
        <v>5.3734484990177425</v>
      </c>
      <c r="AQ248">
        <v>-4.1981911646432568</v>
      </c>
      <c r="AR248">
        <v>5.7603621587864522</v>
      </c>
      <c r="AS248">
        <v>-4.5004807479932616</v>
      </c>
      <c r="AT248">
        <v>5.7784866068101941</v>
      </c>
      <c r="AU248">
        <v>-4.5146410954072582</v>
      </c>
      <c r="AZ248">
        <v>5.8076427884201101</v>
      </c>
      <c r="BA248">
        <v>-4.5374203635163424</v>
      </c>
      <c r="BB248">
        <v>6.2875417991942593</v>
      </c>
      <c r="BC248">
        <v>-4.9123579454660637</v>
      </c>
      <c r="BD248">
        <v>6.3135461642804227</v>
      </c>
      <c r="BE248">
        <v>-4.9326747486822571</v>
      </c>
      <c r="BJ248">
        <v>6.6590476769196352</v>
      </c>
      <c r="BK248">
        <v>-4.3244288576842251</v>
      </c>
      <c r="BL248">
        <v>6.9743879068736785</v>
      </c>
      <c r="BM248">
        <v>-4.5292128533189961</v>
      </c>
      <c r="BN248">
        <v>7.0465139827866654</v>
      </c>
      <c r="BO248">
        <v>-4.5760519959715875</v>
      </c>
      <c r="BZ248">
        <v>3.7506050551658072</v>
      </c>
      <c r="CA248">
        <v>-2.7249695723676464</v>
      </c>
      <c r="CC248">
        <v>4.6267707229911803</v>
      </c>
      <c r="CD248">
        <v>-3.3615401389990014</v>
      </c>
      <c r="CF248">
        <v>5.0871018532904531</v>
      </c>
      <c r="CG248">
        <v>-3.6959897290861852</v>
      </c>
      <c r="CI248">
        <v>5.4139447483485519</v>
      </c>
      <c r="CJ248">
        <v>-3.9334545996545147</v>
      </c>
      <c r="CL248">
        <v>5.964885824524587</v>
      </c>
      <c r="CM248">
        <v>-4.3337360600229973</v>
      </c>
      <c r="CO248">
        <v>6.3135461642804227</v>
      </c>
      <c r="CP248">
        <v>-4.9326747486822571</v>
      </c>
      <c r="CR248">
        <v>7.0981658447379736</v>
      </c>
      <c r="CS248">
        <v>-4.4354187767170643</v>
      </c>
    </row>
    <row r="249" spans="1:97" x14ac:dyDescent="0.2">
      <c r="A249" s="67">
        <f t="shared" si="3"/>
        <v>60</v>
      </c>
      <c r="B249">
        <v>3.1346462109896334</v>
      </c>
      <c r="C249">
        <v>-2.3621214527646899</v>
      </c>
      <c r="D249">
        <v>3.6082374899134528</v>
      </c>
      <c r="E249">
        <v>-2.7189974905983321</v>
      </c>
      <c r="F249">
        <v>3.6577527596415891</v>
      </c>
      <c r="G249">
        <v>-2.7563098611153656</v>
      </c>
      <c r="L249">
        <v>3.910920297457634</v>
      </c>
      <c r="M249">
        <v>-2.947084970000811</v>
      </c>
      <c r="N249">
        <v>4.4851398432716749</v>
      </c>
      <c r="O249">
        <v>-3.3797897208619694</v>
      </c>
      <c r="P249">
        <v>4.5330579567948339</v>
      </c>
      <c r="Q249">
        <v>-3.4158985498367489</v>
      </c>
      <c r="V249">
        <v>4.5506278175075305</v>
      </c>
      <c r="W249">
        <v>-3.4291383677039291</v>
      </c>
      <c r="X249">
        <v>4.9755022143960463</v>
      </c>
      <c r="Y249">
        <v>-3.7493036623079332</v>
      </c>
      <c r="Z249">
        <v>5.0002600396697714</v>
      </c>
      <c r="AA249">
        <v>-3.7679599910501818</v>
      </c>
      <c r="AF249">
        <v>4.9379663778438712</v>
      </c>
      <c r="AG249">
        <v>-3.7210184272927291</v>
      </c>
      <c r="AH249">
        <v>5.3069361185457105</v>
      </c>
      <c r="AI249">
        <v>-3.9990566112757584</v>
      </c>
      <c r="AJ249">
        <v>5.326902094385189</v>
      </c>
      <c r="AK249">
        <v>-4.0141020284237827</v>
      </c>
      <c r="AP249">
        <v>5.4594755798811923</v>
      </c>
      <c r="AQ249">
        <v>-4.1140031506174193</v>
      </c>
      <c r="AR249">
        <v>5.8532031458567566</v>
      </c>
      <c r="AS249">
        <v>-4.4106976633426971</v>
      </c>
      <c r="AT249">
        <v>5.8723705435937461</v>
      </c>
      <c r="AU249">
        <v>-4.4251413097195949</v>
      </c>
      <c r="AZ249">
        <v>5.8971279880481573</v>
      </c>
      <c r="BA249">
        <v>-4.4437973514943794</v>
      </c>
      <c r="BB249">
        <v>6.3842960467625725</v>
      </c>
      <c r="BC249">
        <v>-4.8109042098558366</v>
      </c>
      <c r="BD249">
        <v>6.4122485652655676</v>
      </c>
      <c r="BE249">
        <v>-4.8319679086500553</v>
      </c>
      <c r="BJ249">
        <v>6.7385934620633172</v>
      </c>
      <c r="BK249">
        <v>-4.2107333956497328</v>
      </c>
      <c r="BL249">
        <v>7.0226897417852996</v>
      </c>
      <c r="BM249">
        <v>-4.3882561530826933</v>
      </c>
      <c r="BN249">
        <v>7.0981658447379736</v>
      </c>
      <c r="BO249">
        <v>-4.4354187767170643</v>
      </c>
      <c r="BZ249">
        <v>3.8418252330690206</v>
      </c>
      <c r="CA249">
        <v>-2.6900705223622063</v>
      </c>
      <c r="CC249">
        <v>4.7183185398330956</v>
      </c>
      <c r="CD249">
        <v>-3.3037967239807724</v>
      </c>
      <c r="CF249">
        <v>5.1721289390042244</v>
      </c>
      <c r="CG249">
        <v>-3.6215576588207115</v>
      </c>
      <c r="CI249">
        <v>5.4997900138152467</v>
      </c>
      <c r="CJ249">
        <v>-3.8509880324586407</v>
      </c>
      <c r="CL249">
        <v>6.0559944744521736</v>
      </c>
      <c r="CM249">
        <v>-4.2404459419665423</v>
      </c>
      <c r="CO249">
        <v>6.4122485652655676</v>
      </c>
      <c r="CP249">
        <v>-4.8319679086500553</v>
      </c>
      <c r="CR249">
        <v>7.1487786622071603</v>
      </c>
      <c r="CS249">
        <v>-4.2954122251464568</v>
      </c>
    </row>
    <row r="250" spans="1:97" x14ac:dyDescent="0.2">
      <c r="A250" s="67">
        <f t="shared" si="3"/>
        <v>61</v>
      </c>
      <c r="B250">
        <v>3.2239344795405342</v>
      </c>
      <c r="C250">
        <v>-2.3423216336667863</v>
      </c>
      <c r="D250">
        <v>3.6972099153771718</v>
      </c>
      <c r="E250">
        <v>-2.6861757966711233</v>
      </c>
      <c r="F250">
        <v>3.7506050551658072</v>
      </c>
      <c r="G250">
        <v>-2.7249695723676464</v>
      </c>
      <c r="L250">
        <v>4.0038272968672386</v>
      </c>
      <c r="M250">
        <v>-2.9089459957803814</v>
      </c>
      <c r="N250">
        <v>4.5774207630700685</v>
      </c>
      <c r="O250">
        <v>-3.3256853536498014</v>
      </c>
      <c r="P250">
        <v>4.6267707229911803</v>
      </c>
      <c r="Q250">
        <v>-3.3615401389990014</v>
      </c>
      <c r="V250">
        <v>4.6453783189200371</v>
      </c>
      <c r="W250">
        <v>-3.3750593264301618</v>
      </c>
      <c r="X250">
        <v>5.0604042833961351</v>
      </c>
      <c r="Y250">
        <v>-3.6765928412379236</v>
      </c>
      <c r="Z250">
        <v>5.0871018532904531</v>
      </c>
      <c r="AA250">
        <v>-3.6959897290861852</v>
      </c>
      <c r="AF250">
        <v>5.0231894773080077</v>
      </c>
      <c r="AG250">
        <v>-3.6495547466531484</v>
      </c>
      <c r="AH250">
        <v>5.3929102759609329</v>
      </c>
      <c r="AI250">
        <v>-3.9181721861814878</v>
      </c>
      <c r="AJ250">
        <v>5.4139447483485519</v>
      </c>
      <c r="AK250">
        <v>-3.9334545996545147</v>
      </c>
      <c r="AP250">
        <v>5.5441967625417901</v>
      </c>
      <c r="AQ250">
        <v>-4.0280880708400009</v>
      </c>
      <c r="AR250">
        <v>5.9446603109565554</v>
      </c>
      <c r="AS250">
        <v>-4.3190413885639254</v>
      </c>
      <c r="AT250">
        <v>5.964885824524587</v>
      </c>
      <c r="AU250">
        <v>-4.3337360600229973</v>
      </c>
      <c r="AZ250">
        <v>5.9859202969122061</v>
      </c>
      <c r="BA250">
        <v>-4.3490184734960238</v>
      </c>
      <c r="BB250">
        <v>6.4786120946124948</v>
      </c>
      <c r="BC250">
        <v>-4.7069794258067041</v>
      </c>
      <c r="BD250">
        <v>6.5093540728351655</v>
      </c>
      <c r="BE250">
        <v>-4.7293147434471976</v>
      </c>
      <c r="BJ250">
        <v>6.8161975888258883</v>
      </c>
      <c r="BK250">
        <v>-4.0955776973261226</v>
      </c>
      <c r="BL250">
        <v>7.069061713930485</v>
      </c>
      <c r="BM250">
        <v>-4.2475135321866047</v>
      </c>
      <c r="BN250">
        <v>7.1487786622071603</v>
      </c>
      <c r="BO250">
        <v>-4.2954122251464568</v>
      </c>
      <c r="BZ250">
        <v>3.9321272843543533</v>
      </c>
      <c r="CA250">
        <v>-2.652248915378383</v>
      </c>
      <c r="CC250">
        <v>4.8067622376134125</v>
      </c>
      <c r="CD250">
        <v>-3.2421966557181925</v>
      </c>
      <c r="CF250">
        <v>5.255272102073941</v>
      </c>
      <c r="CG250">
        <v>-3.5447198742022725</v>
      </c>
      <c r="CI250">
        <v>5.5835710762650503</v>
      </c>
      <c r="CJ250">
        <v>-3.7661599587292351</v>
      </c>
      <c r="CL250">
        <v>6.1456588217087713</v>
      </c>
      <c r="CM250">
        <v>-4.1452922973827571</v>
      </c>
      <c r="CO250">
        <v>6.5093540728351655</v>
      </c>
      <c r="CP250">
        <v>-4.7293147434471976</v>
      </c>
      <c r="CR250">
        <v>7.1975401304995499</v>
      </c>
      <c r="CS250">
        <v>-4.1554945450547773</v>
      </c>
    </row>
    <row r="251" spans="1:97" x14ac:dyDescent="0.2">
      <c r="A251" s="67">
        <f t="shared" si="3"/>
        <v>62</v>
      </c>
      <c r="B251">
        <v>3.3151100777699365</v>
      </c>
      <c r="C251">
        <v>-2.3212612124656147</v>
      </c>
      <c r="D251">
        <v>3.7853035111514988</v>
      </c>
      <c r="E251">
        <v>-2.6504936523123375</v>
      </c>
      <c r="F251">
        <v>3.8418252330690206</v>
      </c>
      <c r="G251">
        <v>-2.6900705223622063</v>
      </c>
      <c r="L251">
        <v>4.0982197379924274</v>
      </c>
      <c r="M251">
        <v>-2.8695995893934851</v>
      </c>
      <c r="N251">
        <v>4.6675308603591086</v>
      </c>
      <c r="O251">
        <v>-3.2682348670081653</v>
      </c>
      <c r="P251">
        <v>4.7183185398330956</v>
      </c>
      <c r="Q251">
        <v>-3.3037967239807724</v>
      </c>
      <c r="V251">
        <v>4.7379779465242082</v>
      </c>
      <c r="W251">
        <v>-3.3175623658875613</v>
      </c>
      <c r="X251">
        <v>5.1442778199067209</v>
      </c>
      <c r="Y251">
        <v>-3.6020561276594045</v>
      </c>
      <c r="Z251">
        <v>5.1721289390042244</v>
      </c>
      <c r="AA251">
        <v>-3.6215576588207115</v>
      </c>
      <c r="AF251">
        <v>5.1082349884028284</v>
      </c>
      <c r="AG251">
        <v>-3.5768187072435786</v>
      </c>
      <c r="AH251">
        <v>5.4776725465589324</v>
      </c>
      <c r="AI251">
        <v>-3.8355012408723419</v>
      </c>
      <c r="AJ251">
        <v>5.4997900138152467</v>
      </c>
      <c r="AK251">
        <v>-3.8509880324586407</v>
      </c>
      <c r="AP251">
        <v>5.628396617535862</v>
      </c>
      <c r="AQ251">
        <v>-3.9410391963356544</v>
      </c>
      <c r="AR251">
        <v>6.0346964909183747</v>
      </c>
      <c r="AS251">
        <v>-4.2255329581074976</v>
      </c>
      <c r="AT251">
        <v>6.0559944744521736</v>
      </c>
      <c r="AU251">
        <v>-4.2404459419665423</v>
      </c>
      <c r="AZ251">
        <v>6.0731966017827768</v>
      </c>
      <c r="BA251">
        <v>-4.2524909811983269</v>
      </c>
      <c r="BB251">
        <v>6.5687838749013325</v>
      </c>
      <c r="BC251">
        <v>-4.5995043495313537</v>
      </c>
      <c r="BD251">
        <v>6.6023694270447164</v>
      </c>
      <c r="BE251">
        <v>-4.6230211672721753</v>
      </c>
      <c r="BJ251">
        <v>6.8909669257210906</v>
      </c>
      <c r="BK251">
        <v>-3.9784947288650159</v>
      </c>
      <c r="BL251">
        <v>7.113535524295747</v>
      </c>
      <c r="BM251">
        <v>-4.1069945469290081</v>
      </c>
      <c r="BN251">
        <v>7.1975401304995499</v>
      </c>
      <c r="BO251">
        <v>-4.1554945450547773</v>
      </c>
      <c r="BZ251">
        <v>4.020588831710401</v>
      </c>
      <c r="CA251">
        <v>-2.610996528676933</v>
      </c>
      <c r="CC251">
        <v>4.892806625169495</v>
      </c>
      <c r="CD251">
        <v>-3.1774204347999415</v>
      </c>
      <c r="CF251">
        <v>5.3364634136064524</v>
      </c>
      <c r="CG251">
        <v>-3.465534037811683</v>
      </c>
      <c r="CI251">
        <v>5.666061216685037</v>
      </c>
      <c r="CJ251">
        <v>-3.6795769941344836</v>
      </c>
      <c r="CL251">
        <v>6.2330029024062954</v>
      </c>
      <c r="CM251">
        <v>-4.0477526110255857</v>
      </c>
      <c r="CO251">
        <v>6.6023694270447164</v>
      </c>
      <c r="CP251">
        <v>-4.6230211672721753</v>
      </c>
      <c r="CR251">
        <v>7.2444780097627755</v>
      </c>
      <c r="CS251">
        <v>-4.0156727007657178</v>
      </c>
    </row>
    <row r="252" spans="1:97" x14ac:dyDescent="0.2">
      <c r="A252" s="67">
        <f t="shared" si="3"/>
        <v>63</v>
      </c>
      <c r="B252">
        <v>3.4056879612483288</v>
      </c>
      <c r="C252">
        <v>-2.2971617010666661</v>
      </c>
      <c r="D252">
        <v>3.8716075479190906</v>
      </c>
      <c r="E252">
        <v>-2.6114279058556034</v>
      </c>
      <c r="F252">
        <v>3.9321272843543533</v>
      </c>
      <c r="G252">
        <v>-2.652248915378383</v>
      </c>
      <c r="L252">
        <v>4.1941032813734553</v>
      </c>
      <c r="M252">
        <v>-2.8289536616142801</v>
      </c>
      <c r="N252">
        <v>4.7545330709827143</v>
      </c>
      <c r="O252">
        <v>-3.2069676968036207</v>
      </c>
      <c r="P252">
        <v>4.8067622376134125</v>
      </c>
      <c r="Q252">
        <v>-3.2421966557181925</v>
      </c>
      <c r="V252">
        <v>4.8291462226431578</v>
      </c>
      <c r="W252">
        <v>-3.2572948190592443</v>
      </c>
      <c r="X252">
        <v>5.2254265251568626</v>
      </c>
      <c r="Y252">
        <v>-3.5245888119851037</v>
      </c>
      <c r="Z252">
        <v>5.255272102073941</v>
      </c>
      <c r="AA252">
        <v>-3.5447198742022725</v>
      </c>
      <c r="AF252">
        <v>5.1922650365708591</v>
      </c>
      <c r="AG252">
        <v>-3.5022211428395709</v>
      </c>
      <c r="AH252">
        <v>5.5603577180019466</v>
      </c>
      <c r="AI252">
        <v>-3.750502377012443</v>
      </c>
      <c r="AJ252">
        <v>5.5835710762650503</v>
      </c>
      <c r="AK252">
        <v>-3.7661599587292351</v>
      </c>
      <c r="AP252">
        <v>5.7112427677895505</v>
      </c>
      <c r="AQ252">
        <v>-3.8522754582751708</v>
      </c>
      <c r="AR252">
        <v>6.122445858761794</v>
      </c>
      <c r="AS252">
        <v>-4.1296349823096143</v>
      </c>
      <c r="AT252">
        <v>6.1456588217087713</v>
      </c>
      <c r="AU252">
        <v>-4.1452922973827571</v>
      </c>
      <c r="AZ252">
        <v>6.1589232590167216</v>
      </c>
      <c r="BA252">
        <v>-4.1542392583835106</v>
      </c>
      <c r="BB252">
        <v>6.6546884226045631</v>
      </c>
      <c r="BC252">
        <v>-4.4886365253896168</v>
      </c>
      <c r="BD252">
        <v>6.6928237786939526</v>
      </c>
      <c r="BE252">
        <v>-4.5143591049276948</v>
      </c>
      <c r="BJ252">
        <v>6.9576025676729882</v>
      </c>
      <c r="BK252">
        <v>-3.8566553250807338</v>
      </c>
      <c r="BL252">
        <v>7.1570156694038944</v>
      </c>
      <c r="BM252">
        <v>-3.9671916187538838</v>
      </c>
      <c r="BN252">
        <v>7.2444780097627755</v>
      </c>
      <c r="BO252">
        <v>-4.0156727007657178</v>
      </c>
      <c r="BZ252">
        <v>4.1070988286464933</v>
      </c>
      <c r="CA252">
        <v>-2.5663958353291729</v>
      </c>
      <c r="CC252">
        <v>4.9763486216295298</v>
      </c>
      <c r="CD252">
        <v>-3.1095624698918942</v>
      </c>
      <c r="CF252">
        <v>5.4164858382211269</v>
      </c>
      <c r="CG252">
        <v>-3.3845902612261245</v>
      </c>
      <c r="CI252">
        <v>5.7472246398448403</v>
      </c>
      <c r="CJ252">
        <v>-3.591258451713419</v>
      </c>
      <c r="CL252">
        <v>6.3188095518046383</v>
      </c>
      <c r="CM252">
        <v>-3.948423740106064</v>
      </c>
      <c r="CO252">
        <v>6.6928237786939526</v>
      </c>
      <c r="CP252">
        <v>-4.5143591049276948</v>
      </c>
      <c r="CR252">
        <v>7.2896177969200595</v>
      </c>
      <c r="CS252">
        <v>-3.8759516501321927</v>
      </c>
    </row>
    <row r="253" spans="1:97" x14ac:dyDescent="0.2">
      <c r="A253" s="67">
        <f t="shared" si="3"/>
        <v>64</v>
      </c>
      <c r="B253">
        <v>3.4980966858528153</v>
      </c>
      <c r="C253">
        <v>-2.2716867319786314</v>
      </c>
      <c r="D253">
        <v>3.956011047414314</v>
      </c>
      <c r="E253">
        <v>-2.569059295678402</v>
      </c>
      <c r="F253">
        <v>4.020588831710401</v>
      </c>
      <c r="G253">
        <v>-2.610996528676933</v>
      </c>
      <c r="L253">
        <v>4.2906409116010025</v>
      </c>
      <c r="M253">
        <v>-2.7863701052026348</v>
      </c>
      <c r="N253">
        <v>4.8399701834891529</v>
      </c>
      <c r="O253">
        <v>-3.1431081060368125</v>
      </c>
      <c r="P253">
        <v>4.892806625169495</v>
      </c>
      <c r="Q253">
        <v>-3.1774204347999415</v>
      </c>
      <c r="V253">
        <v>4.9179665308005225</v>
      </c>
      <c r="W253">
        <v>-3.193759441103281</v>
      </c>
      <c r="X253">
        <v>5.3054328366675527</v>
      </c>
      <c r="Y253">
        <v>-3.445382579390643</v>
      </c>
      <c r="Z253">
        <v>5.3364634136064524</v>
      </c>
      <c r="AA253">
        <v>-3.465534037811683</v>
      </c>
      <c r="AF253">
        <v>5.2744018598191627</v>
      </c>
      <c r="AG253">
        <v>-3.42523086126578</v>
      </c>
      <c r="AH253">
        <v>5.6417399212537784</v>
      </c>
      <c r="AI253">
        <v>-3.6637825867474123</v>
      </c>
      <c r="AJ253">
        <v>5.666061216685037</v>
      </c>
      <c r="AK253">
        <v>-3.6795769941344836</v>
      </c>
      <c r="AP253">
        <v>5.7935391649681822</v>
      </c>
      <c r="AQ253">
        <v>-3.7623620025951858</v>
      </c>
      <c r="AR253">
        <v>6.2086812070655464</v>
      </c>
      <c r="AS253">
        <v>-4.0319579439346915</v>
      </c>
      <c r="AT253">
        <v>6.2330029024062954</v>
      </c>
      <c r="AU253">
        <v>-4.0477526110255857</v>
      </c>
      <c r="AZ253">
        <v>6.243905634822271</v>
      </c>
      <c r="BA253">
        <v>-4.0548329163447194</v>
      </c>
      <c r="BB253">
        <v>6.7370440242310048</v>
      </c>
      <c r="BC253">
        <v>-4.3750801927506942</v>
      </c>
      <c r="BD253">
        <v>6.7798159437856498</v>
      </c>
      <c r="BE253">
        <v>-4.4028565554071362</v>
      </c>
      <c r="BJ253">
        <v>7.0176701753925812</v>
      </c>
      <c r="BK253">
        <v>-3.7313547917270369</v>
      </c>
      <c r="BL253">
        <v>7.1977919725165149</v>
      </c>
      <c r="BM253">
        <v>-3.8271270799644617</v>
      </c>
      <c r="BN253">
        <v>7.2896177969200595</v>
      </c>
      <c r="BO253">
        <v>-3.8759516501321927</v>
      </c>
      <c r="BZ253">
        <v>4.1924069933503185</v>
      </c>
      <c r="CA253">
        <v>-2.5190479525164813</v>
      </c>
      <c r="CC253">
        <v>5.0572894504918198</v>
      </c>
      <c r="CD253">
        <v>-3.0387208722223642</v>
      </c>
      <c r="CF253">
        <v>5.4944447596576866</v>
      </c>
      <c r="CG253">
        <v>-3.3013898326149622</v>
      </c>
      <c r="CI253">
        <v>5.8261687274762108</v>
      </c>
      <c r="CJ253">
        <v>-3.5007093603371771</v>
      </c>
      <c r="CL253">
        <v>6.4030424616051915</v>
      </c>
      <c r="CM253">
        <v>-3.8473294764478165</v>
      </c>
      <c r="CO253">
        <v>6.7798159437856498</v>
      </c>
      <c r="CP253">
        <v>-4.4028565554071362</v>
      </c>
      <c r="CR253">
        <v>7.3329860143189656</v>
      </c>
      <c r="CS253">
        <v>-3.7363362507960427</v>
      </c>
    </row>
    <row r="254" spans="1:97" x14ac:dyDescent="0.2">
      <c r="A254" s="67">
        <f t="shared" si="3"/>
        <v>65</v>
      </c>
      <c r="B254">
        <v>3.5897891306537884</v>
      </c>
      <c r="C254">
        <v>-2.2431454072547665</v>
      </c>
      <c r="D254">
        <v>4.0392550133781464</v>
      </c>
      <c r="E254">
        <v>-2.524002386273819</v>
      </c>
      <c r="F254">
        <v>4.1070988286464933</v>
      </c>
      <c r="G254">
        <v>-2.5663958353291729</v>
      </c>
      <c r="L254">
        <v>4.3894991343010794</v>
      </c>
      <c r="M254">
        <v>-2.7428588323412164</v>
      </c>
      <c r="N254">
        <v>4.9220734076624373</v>
      </c>
      <c r="O254">
        <v>-3.0756476095736556</v>
      </c>
      <c r="P254">
        <v>4.9763486216295298</v>
      </c>
      <c r="Q254">
        <v>-3.1095624698918942</v>
      </c>
      <c r="V254">
        <v>5.0051822026804738</v>
      </c>
      <c r="W254">
        <v>-3.1275796604719308</v>
      </c>
      <c r="X254">
        <v>5.3834119176206521</v>
      </c>
      <c r="Y254">
        <v>-3.3639234169089063</v>
      </c>
      <c r="Z254">
        <v>5.4164858382211269</v>
      </c>
      <c r="AA254">
        <v>-3.3845902612261245</v>
      </c>
      <c r="AF254">
        <v>5.3562743106371062</v>
      </c>
      <c r="AG254">
        <v>-3.3469659867497867</v>
      </c>
      <c r="AH254">
        <v>5.7209350198949931</v>
      </c>
      <c r="AI254">
        <v>-3.5748309017647588</v>
      </c>
      <c r="AJ254">
        <v>5.7472246398448403</v>
      </c>
      <c r="AK254">
        <v>-3.591258451713419</v>
      </c>
      <c r="AP254">
        <v>5.8744319956635103</v>
      </c>
      <c r="AQ254">
        <v>-3.6707462950346521</v>
      </c>
      <c r="AR254">
        <v>6.2925199318547911</v>
      </c>
      <c r="AS254">
        <v>-3.9319961901574034</v>
      </c>
      <c r="AT254">
        <v>6.3188095518046383</v>
      </c>
      <c r="AU254">
        <v>-3.948423740106064</v>
      </c>
      <c r="AZ254">
        <v>6.327289826522664</v>
      </c>
      <c r="BA254">
        <v>-3.9537227948955391</v>
      </c>
      <c r="BB254">
        <v>6.8149179564307261</v>
      </c>
      <c r="BC254">
        <v>-4.2584261521794495</v>
      </c>
      <c r="BD254">
        <v>6.8624084653661548</v>
      </c>
      <c r="BE254">
        <v>-4.2881014654442424</v>
      </c>
      <c r="BJ254">
        <v>7.0737035427519945</v>
      </c>
      <c r="BK254">
        <v>-3.6042254713918571</v>
      </c>
      <c r="BL254">
        <v>7.2358669332391958</v>
      </c>
      <c r="BM254">
        <v>-3.6868516966766465</v>
      </c>
      <c r="BN254">
        <v>7.3329860143189656</v>
      </c>
      <c r="BO254">
        <v>-3.7363362507960427</v>
      </c>
      <c r="BZ254">
        <v>4.2764354679641858</v>
      </c>
      <c r="CA254">
        <v>-2.4689968985515831</v>
      </c>
      <c r="CC254">
        <v>5.1363990921700067</v>
      </c>
      <c r="CD254">
        <v>-2.9654962698006324</v>
      </c>
      <c r="CF254">
        <v>5.5711439073008515</v>
      </c>
      <c r="CG254">
        <v>-3.2164958717495953</v>
      </c>
      <c r="CI254">
        <v>5.9036976541722108</v>
      </c>
      <c r="CJ254">
        <v>-3.4084955349686381</v>
      </c>
      <c r="CL254">
        <v>6.4848009546643972</v>
      </c>
      <c r="CM254">
        <v>-3.7439951016992246</v>
      </c>
      <c r="CO254">
        <v>6.8624084653661548</v>
      </c>
      <c r="CP254">
        <v>-4.2881014654442424</v>
      </c>
      <c r="CR254">
        <v>7.3737093844816961</v>
      </c>
      <c r="CS254">
        <v>-3.5963917576592404</v>
      </c>
    </row>
    <row r="255" spans="1:97" x14ac:dyDescent="0.2">
      <c r="A255" s="67">
        <f t="shared" si="3"/>
        <v>66</v>
      </c>
      <c r="B255">
        <v>3.6815352923058247</v>
      </c>
      <c r="C255">
        <v>-2.2120857910288336</v>
      </c>
      <c r="D255">
        <v>4.121262326889342</v>
      </c>
      <c r="E255">
        <v>-2.476299997304773</v>
      </c>
      <c r="F255">
        <v>4.1924069933503185</v>
      </c>
      <c r="G255">
        <v>-2.5190479525164813</v>
      </c>
      <c r="L255">
        <v>4.4881300751569801</v>
      </c>
      <c r="M255">
        <v>-2.6967360025837821</v>
      </c>
      <c r="N255">
        <v>5.0024306071818723</v>
      </c>
      <c r="O255">
        <v>-3.0057584100528909</v>
      </c>
      <c r="P255">
        <v>5.0572894504918198</v>
      </c>
      <c r="Q255">
        <v>-3.0387208722223642</v>
      </c>
      <c r="V255">
        <v>5.0898619142526886</v>
      </c>
      <c r="W255">
        <v>-3.0582923494848004</v>
      </c>
      <c r="X255">
        <v>5.4601580847713205</v>
      </c>
      <c r="Y255">
        <v>-3.2807883551562873</v>
      </c>
      <c r="Z255">
        <v>5.4944447596576866</v>
      </c>
      <c r="AA255">
        <v>-3.3013898326149622</v>
      </c>
      <c r="AF255">
        <v>5.4361574940967454</v>
      </c>
      <c r="AG255">
        <v>-3.2663673700530116</v>
      </c>
      <c r="AH255">
        <v>5.7987393058212371</v>
      </c>
      <c r="AI255">
        <v>-3.4842281292524406</v>
      </c>
      <c r="AJ255">
        <v>5.8261687274762108</v>
      </c>
      <c r="AK255">
        <v>-3.5007093603371771</v>
      </c>
      <c r="AP255">
        <v>5.9538868571020371</v>
      </c>
      <c r="AQ255">
        <v>-3.5774500235035807</v>
      </c>
      <c r="AR255">
        <v>6.3747559343874691</v>
      </c>
      <c r="AS255">
        <v>-3.8303332452649608</v>
      </c>
      <c r="AT255">
        <v>6.4030424616051915</v>
      </c>
      <c r="AU255">
        <v>-3.8473294764478165</v>
      </c>
      <c r="AZ255">
        <v>6.4090430180032403</v>
      </c>
      <c r="BA255">
        <v>-3.8509349683126191</v>
      </c>
      <c r="BB255">
        <v>6.8839138330358711</v>
      </c>
      <c r="BC255">
        <v>-4.1362656521453527</v>
      </c>
      <c r="BD255">
        <v>6.9413435843046587</v>
      </c>
      <c r="BE255">
        <v>-4.1707728690202011</v>
      </c>
      <c r="BJ255">
        <v>7.127439149405161</v>
      </c>
      <c r="BK255">
        <v>-3.476277959107589</v>
      </c>
      <c r="BL255">
        <v>7.2730439974609524</v>
      </c>
      <c r="BM255">
        <v>-3.5472940580774135</v>
      </c>
      <c r="BN255">
        <v>7.3737093844816961</v>
      </c>
      <c r="BO255">
        <v>-3.5963917576592404</v>
      </c>
      <c r="BZ255">
        <v>4.2764354679641858</v>
      </c>
      <c r="CA255">
        <v>-2.4689968985515831</v>
      </c>
      <c r="CC255">
        <v>5.1363990921700067</v>
      </c>
      <c r="CD255">
        <v>-2.9654962698006324</v>
      </c>
      <c r="CF255">
        <v>5.5711439073008515</v>
      </c>
      <c r="CG255">
        <v>-3.2164958717495953</v>
      </c>
      <c r="CI255">
        <v>5.9036976541722108</v>
      </c>
      <c r="CJ255">
        <v>-3.4084955349686381</v>
      </c>
      <c r="CL255">
        <v>6.4848009546643972</v>
      </c>
      <c r="CM255">
        <v>-3.7439951016992246</v>
      </c>
      <c r="CO255">
        <v>6.9413435843046587</v>
      </c>
      <c r="CP255">
        <v>-4.1707728690202011</v>
      </c>
      <c r="CR255">
        <v>7.4126937809999269</v>
      </c>
      <c r="CS255">
        <v>-3.4565894009418812</v>
      </c>
    </row>
    <row r="256" spans="1:97" x14ac:dyDescent="0.2">
      <c r="A256" s="67">
        <f t="shared" ref="A256:A319" si="4">A255+1</f>
        <v>67</v>
      </c>
      <c r="B256">
        <v>3.7732742067039693</v>
      </c>
      <c r="C256">
        <v>-2.1784971113271121</v>
      </c>
      <c r="D256">
        <v>4.201090904806926</v>
      </c>
      <c r="E256">
        <v>-2.4254967699628183</v>
      </c>
      <c r="F256">
        <v>4.2764354679641858</v>
      </c>
      <c r="G256">
        <v>-2.4689968985515831</v>
      </c>
      <c r="L256">
        <v>4.5864725247799534</v>
      </c>
      <c r="M256">
        <v>-2.6479965671888377</v>
      </c>
      <c r="N256">
        <v>5.0801073670310295</v>
      </c>
      <c r="O256">
        <v>-2.9329962833461618</v>
      </c>
      <c r="P256">
        <v>5.1363990921700067</v>
      </c>
      <c r="Q256">
        <v>-2.9654962698006324</v>
      </c>
      <c r="V256">
        <v>5.1727720162813746</v>
      </c>
      <c r="W256">
        <v>-2.986496151008935</v>
      </c>
      <c r="X256">
        <v>5.5347705702362129</v>
      </c>
      <c r="Y256">
        <v>-3.1954957521230232</v>
      </c>
      <c r="Z256">
        <v>5.5711439073008515</v>
      </c>
      <c r="AA256">
        <v>-3.2164958717495953</v>
      </c>
      <c r="AF256">
        <v>5.5148521821618743</v>
      </c>
      <c r="AG256">
        <v>-3.1839958852951247</v>
      </c>
      <c r="AH256">
        <v>5.874252847088731</v>
      </c>
      <c r="AI256">
        <v>-3.3914955970735927</v>
      </c>
      <c r="AJ256">
        <v>5.9036976541722108</v>
      </c>
      <c r="AK256">
        <v>-3.4084955349686381</v>
      </c>
      <c r="AP256">
        <v>6.0327356404871955</v>
      </c>
      <c r="AQ256">
        <v>-3.4829955222579838</v>
      </c>
      <c r="AR256">
        <v>6.4536242215622632</v>
      </c>
      <c r="AS256">
        <v>-3.7259952375804324</v>
      </c>
      <c r="AT256">
        <v>6.4848009546643972</v>
      </c>
      <c r="AU256">
        <v>-3.7439951016992246</v>
      </c>
      <c r="AZ256">
        <v>6.4899971456736312</v>
      </c>
      <c r="BA256">
        <v>-3.7469951187887349</v>
      </c>
      <c r="BB256">
        <v>6.9360003058322723</v>
      </c>
      <c r="BC256">
        <v>-4.0044947180285924</v>
      </c>
      <c r="BD256">
        <v>7.0139427580175138</v>
      </c>
      <c r="BE256">
        <v>-4.0494947359529778</v>
      </c>
      <c r="BJ256">
        <v>7.1788663870391067</v>
      </c>
      <c r="BK256">
        <v>-3.3475541007536407</v>
      </c>
      <c r="BL256">
        <v>7.3066560732446844</v>
      </c>
      <c r="BM256">
        <v>-3.4071432984107846</v>
      </c>
      <c r="BN256">
        <v>7.4126937809999269</v>
      </c>
      <c r="BO256">
        <v>-3.4565894009418812</v>
      </c>
      <c r="BZ256">
        <v>4.3582316212547472</v>
      </c>
      <c r="CA256">
        <v>-2.4158030049234278</v>
      </c>
      <c r="CC256">
        <v>5.2118610770697744</v>
      </c>
      <c r="CD256">
        <v>-2.8889767101464146</v>
      </c>
      <c r="CF256">
        <v>5.6456724669059479</v>
      </c>
      <c r="CG256">
        <v>-3.1294418690024077</v>
      </c>
      <c r="CI256">
        <v>5.9789027492012945</v>
      </c>
      <c r="CJ256">
        <v>-3.3141541071896965</v>
      </c>
      <c r="CL256">
        <v>6.5648982609387883</v>
      </c>
      <c r="CM256">
        <v>-3.6389761545593378</v>
      </c>
      <c r="CO256">
        <v>7.0139427580175138</v>
      </c>
      <c r="CP256">
        <v>-4.0494947359529778</v>
      </c>
      <c r="CR256">
        <v>7.4490522789989466</v>
      </c>
      <c r="CS256">
        <v>-3.3165254029310303</v>
      </c>
    </row>
    <row r="257" spans="1:97" x14ac:dyDescent="0.2">
      <c r="A257" s="67">
        <f t="shared" si="4"/>
        <v>68</v>
      </c>
      <c r="B257">
        <v>3.7732742067039693</v>
      </c>
      <c r="C257">
        <v>-2.1784971113271121</v>
      </c>
      <c r="D257">
        <v>4.201090904806926</v>
      </c>
      <c r="E257">
        <v>-2.4254967699628183</v>
      </c>
      <c r="F257">
        <v>4.2764354679641858</v>
      </c>
      <c r="G257">
        <v>-2.4689968985515831</v>
      </c>
      <c r="L257">
        <v>4.5864725247799534</v>
      </c>
      <c r="M257">
        <v>-2.6479965671888377</v>
      </c>
      <c r="N257">
        <v>5.0801073670310295</v>
      </c>
      <c r="O257">
        <v>-2.9329962833461618</v>
      </c>
      <c r="P257">
        <v>5.1363990921700067</v>
      </c>
      <c r="Q257">
        <v>-2.9654962698006324</v>
      </c>
      <c r="V257">
        <v>5.1727720162813746</v>
      </c>
      <c r="W257">
        <v>-2.986496151008935</v>
      </c>
      <c r="X257">
        <v>5.5347705702362129</v>
      </c>
      <c r="Y257">
        <v>-3.1954957521230232</v>
      </c>
      <c r="Z257">
        <v>5.5711439073008515</v>
      </c>
      <c r="AA257">
        <v>-3.2164958717495953</v>
      </c>
      <c r="AF257">
        <v>5.5148521821618743</v>
      </c>
      <c r="AG257">
        <v>-3.1839958852951247</v>
      </c>
      <c r="AH257">
        <v>5.874252847088731</v>
      </c>
      <c r="AI257">
        <v>-3.3914955970735927</v>
      </c>
      <c r="AJ257">
        <v>5.9036976541722108</v>
      </c>
      <c r="AK257">
        <v>-3.4084955349686381</v>
      </c>
      <c r="AP257">
        <v>6.0327356404871955</v>
      </c>
      <c r="AQ257">
        <v>-3.4829955222579838</v>
      </c>
      <c r="AR257">
        <v>6.4536242215622632</v>
      </c>
      <c r="AS257">
        <v>-3.7259952375804324</v>
      </c>
      <c r="AT257">
        <v>6.4848009546643972</v>
      </c>
      <c r="AU257">
        <v>-3.7439951016992246</v>
      </c>
      <c r="AZ257">
        <v>6.4899971456736312</v>
      </c>
      <c r="BA257">
        <v>-3.7469951187887349</v>
      </c>
      <c r="BB257">
        <v>6.9360003058322723</v>
      </c>
      <c r="BC257">
        <v>-4.0044947180285924</v>
      </c>
      <c r="BD257">
        <v>7.0139427580175138</v>
      </c>
      <c r="BE257">
        <v>-4.0494947359529778</v>
      </c>
      <c r="BJ257">
        <v>7.2270601989838505</v>
      </c>
      <c r="BK257">
        <v>-3.2176883502370592</v>
      </c>
      <c r="BL257">
        <v>7.3394268939048075</v>
      </c>
      <c r="BM257">
        <v>-3.2677171303007206</v>
      </c>
      <c r="BN257">
        <v>7.4490522789989466</v>
      </c>
      <c r="BO257">
        <v>-3.3165254029310303</v>
      </c>
      <c r="BZ257">
        <v>4.4376963594975409</v>
      </c>
      <c r="CA257">
        <v>-2.3595608173925697</v>
      </c>
      <c r="CC257">
        <v>5.2853264142133405</v>
      </c>
      <c r="CD257">
        <v>-2.8102529113821131</v>
      </c>
      <c r="CF257">
        <v>5.7179707020253705</v>
      </c>
      <c r="CG257">
        <v>-3.0402935510949134</v>
      </c>
      <c r="CI257">
        <v>6.0526081357868637</v>
      </c>
      <c r="CJ257">
        <v>-3.2182231147178344</v>
      </c>
      <c r="CL257">
        <v>6.6415342491451881</v>
      </c>
      <c r="CM257">
        <v>-3.5313601274486772</v>
      </c>
      <c r="CO257">
        <v>7.0139427580175138</v>
      </c>
      <c r="CP257">
        <v>-4.0494947359529778</v>
      </c>
      <c r="CR257">
        <v>7.4837068040656227</v>
      </c>
      <c r="CS257">
        <v>-3.1766388418564739</v>
      </c>
    </row>
    <row r="258" spans="1:97" x14ac:dyDescent="0.2">
      <c r="A258" s="67">
        <f t="shared" si="4"/>
        <v>69</v>
      </c>
      <c r="B258">
        <v>3.8631966765776271</v>
      </c>
      <c r="C258">
        <v>-2.1414011348941373</v>
      </c>
      <c r="D258">
        <v>4.278641542128268</v>
      </c>
      <c r="E258">
        <v>-2.3716855809255524</v>
      </c>
      <c r="F258">
        <v>4.3582316212547472</v>
      </c>
      <c r="G258">
        <v>-2.4158030049234278</v>
      </c>
      <c r="L258">
        <v>4.6835904764203882</v>
      </c>
      <c r="M258">
        <v>-2.5961520474466213</v>
      </c>
      <c r="N258">
        <v>5.1550107226570416</v>
      </c>
      <c r="O258">
        <v>-2.8574640993086953</v>
      </c>
      <c r="P258">
        <v>5.2118610770697744</v>
      </c>
      <c r="Q258">
        <v>-2.8889767101464146</v>
      </c>
      <c r="V258">
        <v>5.2538427168471209</v>
      </c>
      <c r="W258">
        <v>-2.9122474723131409</v>
      </c>
      <c r="X258">
        <v>5.6071890538300941</v>
      </c>
      <c r="Y258">
        <v>-3.1081102021641978</v>
      </c>
      <c r="Z258">
        <v>5.6456724669059479</v>
      </c>
      <c r="AA258">
        <v>-3.1294418690024077</v>
      </c>
      <c r="AF258">
        <v>5.5914461995706812</v>
      </c>
      <c r="AG258">
        <v>-3.0993838108360077</v>
      </c>
      <c r="AH258">
        <v>5.9482911803064953</v>
      </c>
      <c r="AI258">
        <v>-3.2971858671905139</v>
      </c>
      <c r="AJ258">
        <v>5.9789027492012945</v>
      </c>
      <c r="AK258">
        <v>-3.3141541071896965</v>
      </c>
      <c r="AP258">
        <v>6.1100958426882679</v>
      </c>
      <c r="AQ258">
        <v>-3.3868754990325152</v>
      </c>
      <c r="AR258">
        <v>6.5307880482911482</v>
      </c>
      <c r="AS258">
        <v>-3.6200685880567063</v>
      </c>
      <c r="AT258">
        <v>6.5648982609387883</v>
      </c>
      <c r="AU258">
        <v>-3.6389761545593378</v>
      </c>
      <c r="AZ258">
        <v>6.5683969046916282</v>
      </c>
      <c r="BA258">
        <v>-3.6409154810627866</v>
      </c>
      <c r="BB258">
        <v>6.9803427094380819</v>
      </c>
      <c r="BC258">
        <v>-3.8692603694158212</v>
      </c>
      <c r="BD258">
        <v>7.0713032764984547</v>
      </c>
      <c r="BE258">
        <v>-3.9196805467561724</v>
      </c>
      <c r="BJ258">
        <v>7.2729110452512087</v>
      </c>
      <c r="BK258">
        <v>-3.0871615263121641</v>
      </c>
      <c r="BL258">
        <v>7.3686436629413583</v>
      </c>
      <c r="BM258">
        <v>-3.127797531937333</v>
      </c>
      <c r="BN258">
        <v>7.4837068040656227</v>
      </c>
      <c r="BO258">
        <v>-3.1766388418564739</v>
      </c>
      <c r="BZ258">
        <v>4.5156226017965233</v>
      </c>
      <c r="CA258">
        <v>-2.3008204828239034</v>
      </c>
      <c r="CC258">
        <v>5.3558423488067257</v>
      </c>
      <c r="CD258">
        <v>-2.7289330543273493</v>
      </c>
      <c r="CF258">
        <v>5.7879803679052468</v>
      </c>
      <c r="CG258">
        <v>-2.9491179753066312</v>
      </c>
      <c r="CI258">
        <v>6.1247811904763312</v>
      </c>
      <c r="CJ258">
        <v>-3.1207262560551579</v>
      </c>
      <c r="CL258">
        <v>6.7164097732335559</v>
      </c>
      <c r="CM258">
        <v>-3.4221755314862663</v>
      </c>
      <c r="CO258">
        <v>7.0713032764984547</v>
      </c>
      <c r="CP258">
        <v>-3.9196805467561724</v>
      </c>
      <c r="CR258">
        <v>7.5157543980191379</v>
      </c>
      <c r="CS258">
        <v>-3.0365557730497517</v>
      </c>
    </row>
    <row r="259" spans="1:97" x14ac:dyDescent="0.2">
      <c r="A259" s="67">
        <f t="shared" si="4"/>
        <v>70</v>
      </c>
      <c r="B259">
        <v>3.9503090569848371</v>
      </c>
      <c r="C259">
        <v>-2.1004128521555234</v>
      </c>
      <c r="D259">
        <v>4.3546993745257412</v>
      </c>
      <c r="E259">
        <v>-2.3154306160816915</v>
      </c>
      <c r="F259">
        <v>4.4376963594975409</v>
      </c>
      <c r="G259">
        <v>-2.3595608173925697</v>
      </c>
      <c r="L259">
        <v>4.7785144018836414</v>
      </c>
      <c r="M259">
        <v>-2.5407766630764632</v>
      </c>
      <c r="N259">
        <v>5.2279347476831433</v>
      </c>
      <c r="O259">
        <v>-2.7797372752008114</v>
      </c>
      <c r="P259">
        <v>5.2853264142133405</v>
      </c>
      <c r="Q259">
        <v>-2.8102529113821131</v>
      </c>
      <c r="V259">
        <v>5.3321226313806731</v>
      </c>
      <c r="W259">
        <v>-2.8351348572128399</v>
      </c>
      <c r="X259">
        <v>5.6782383984482054</v>
      </c>
      <c r="Y259">
        <v>-3.019167548072021</v>
      </c>
      <c r="Z259">
        <v>5.7179707020253705</v>
      </c>
      <c r="AA259">
        <v>-3.0402935510949134</v>
      </c>
      <c r="AF259">
        <v>5.6667600651421663</v>
      </c>
      <c r="AG259">
        <v>-3.0130644208357604</v>
      </c>
      <c r="AH259">
        <v>6.0199389037550946</v>
      </c>
      <c r="AI259">
        <v>-3.2008526067804239</v>
      </c>
      <c r="AJ259">
        <v>6.0526081357868637</v>
      </c>
      <c r="AK259">
        <v>-3.2182231147178344</v>
      </c>
      <c r="AP259">
        <v>6.1850504107779054</v>
      </c>
      <c r="AQ259">
        <v>-3.2886437963776709</v>
      </c>
      <c r="AR259">
        <v>6.605333481340721</v>
      </c>
      <c r="AS259">
        <v>-3.5121118719685258</v>
      </c>
      <c r="AT259">
        <v>6.6415342491451881</v>
      </c>
      <c r="AU259">
        <v>-3.5313601274486772</v>
      </c>
      <c r="AZ259">
        <v>6.6459490898834463</v>
      </c>
      <c r="BA259">
        <v>-3.5337075357382797</v>
      </c>
      <c r="BB259">
        <v>7.0229679000740139</v>
      </c>
      <c r="BC259">
        <v>-3.7341716369023246</v>
      </c>
      <c r="BD259">
        <v>7.1174432183518528</v>
      </c>
      <c r="BE259">
        <v>-3.7844049654494634</v>
      </c>
      <c r="BJ259">
        <v>7.3154825546013384</v>
      </c>
      <c r="BK259">
        <v>-2.9556408588436782</v>
      </c>
      <c r="BL259">
        <v>7.3961479158100047</v>
      </c>
      <c r="BM259">
        <v>-2.9882317147034545</v>
      </c>
      <c r="BN259">
        <v>7.5157543980191379</v>
      </c>
      <c r="BO259">
        <v>-3.0365557730497517</v>
      </c>
      <c r="BZ259">
        <v>4.5901427019829288</v>
      </c>
      <c r="CA259">
        <v>-2.2387580685825301</v>
      </c>
      <c r="CC259">
        <v>5.4242238474437547</v>
      </c>
      <c r="CD259">
        <v>-2.6455658772910291</v>
      </c>
      <c r="CF259">
        <v>5.8565438883555103</v>
      </c>
      <c r="CG259">
        <v>-2.8564220625209584</v>
      </c>
      <c r="CI259">
        <v>6.1944909325200994</v>
      </c>
      <c r="CJ259">
        <v>-3.0212495463266911</v>
      </c>
      <c r="CL259">
        <v>6.7885938045994179</v>
      </c>
      <c r="CM259">
        <v>-3.3110123456098264</v>
      </c>
      <c r="CO259">
        <v>7.1174432183518528</v>
      </c>
      <c r="CP259">
        <v>-3.7844049654494634</v>
      </c>
      <c r="CR259">
        <v>7.5442657388771854</v>
      </c>
      <c r="CS259">
        <v>-2.8959662918227802</v>
      </c>
    </row>
    <row r="260" spans="1:97" x14ac:dyDescent="0.2">
      <c r="A260" s="67">
        <f t="shared" si="4"/>
        <v>71</v>
      </c>
      <c r="B260">
        <v>4.0362612431397782</v>
      </c>
      <c r="C260">
        <v>-2.05657411196179</v>
      </c>
      <c r="D260">
        <v>4.4283038857545822</v>
      </c>
      <c r="E260">
        <v>-2.2563294550920348</v>
      </c>
      <c r="F260">
        <v>4.5156226017965233</v>
      </c>
      <c r="G260">
        <v>-2.3008204828239034</v>
      </c>
      <c r="L260">
        <v>4.8720254290387954</v>
      </c>
      <c r="M260">
        <v>-2.4824164657851737</v>
      </c>
      <c r="N260">
        <v>5.2988177944803194</v>
      </c>
      <c r="O260">
        <v>-2.6998776450985313</v>
      </c>
      <c r="P260">
        <v>5.3558423488067257</v>
      </c>
      <c r="Q260">
        <v>-2.7289330543273493</v>
      </c>
      <c r="V260">
        <v>5.4084117668871237</v>
      </c>
      <c r="W260">
        <v>-2.7557184623553348</v>
      </c>
      <c r="X260">
        <v>5.7469940491453633</v>
      </c>
      <c r="Y260">
        <v>-2.9282344405132732</v>
      </c>
      <c r="Z260">
        <v>5.7879803679052468</v>
      </c>
      <c r="AA260">
        <v>-2.9491179753066312</v>
      </c>
      <c r="AF260">
        <v>5.7407570283470228</v>
      </c>
      <c r="AG260">
        <v>-2.9250565254237992</v>
      </c>
      <c r="AH260">
        <v>6.090031892514788</v>
      </c>
      <c r="AI260">
        <v>-3.1030206363512742</v>
      </c>
      <c r="AJ260">
        <v>6.1247811904763312</v>
      </c>
      <c r="AK260">
        <v>-3.1207262560551579</v>
      </c>
      <c r="AP260">
        <v>6.2593232460764963</v>
      </c>
      <c r="AQ260">
        <v>-3.1892787336698585</v>
      </c>
      <c r="AR260">
        <v>6.6763143967498388</v>
      </c>
      <c r="AS260">
        <v>-3.4017459536372296</v>
      </c>
      <c r="AT260">
        <v>6.7164097732335559</v>
      </c>
      <c r="AU260">
        <v>-3.4221755314862663</v>
      </c>
      <c r="AZ260">
        <v>6.7208649094795643</v>
      </c>
      <c r="BA260">
        <v>-3.4244455326870993</v>
      </c>
      <c r="BB260">
        <v>7.0630113857076458</v>
      </c>
      <c r="BC260">
        <v>-3.5987775551015502</v>
      </c>
      <c r="BD260">
        <v>7.1628037184810909</v>
      </c>
      <c r="BE260">
        <v>-3.649624196533138</v>
      </c>
      <c r="BJ260">
        <v>7.3556823108098559</v>
      </c>
      <c r="BK260">
        <v>-2.823576046067644</v>
      </c>
      <c r="BL260">
        <v>7.4219661861452142</v>
      </c>
      <c r="BM260">
        <v>-2.8490199892301167</v>
      </c>
      <c r="BN260">
        <v>7.5442657388771854</v>
      </c>
      <c r="BO260">
        <v>-2.8959662918227802</v>
      </c>
      <c r="BZ260">
        <v>4.6620488651101741</v>
      </c>
      <c r="CA260">
        <v>-2.1739450151196138</v>
      </c>
      <c r="CC260">
        <v>5.4904144907964003</v>
      </c>
      <c r="CD260">
        <v>-2.5602175263611824</v>
      </c>
      <c r="CF260">
        <v>5.9227232320791678</v>
      </c>
      <c r="CG260">
        <v>-2.7618060253873713</v>
      </c>
      <c r="CI260">
        <v>6.2625887659566049</v>
      </c>
      <c r="CJ260">
        <v>-2.9202876296264897</v>
      </c>
      <c r="CL260">
        <v>6.858033240083822</v>
      </c>
      <c r="CM260">
        <v>-3.197947427660115</v>
      </c>
      <c r="CO260">
        <v>7.1628037184810909</v>
      </c>
      <c r="CP260">
        <v>-3.649624196533138</v>
      </c>
      <c r="CR260">
        <v>7.5711054879108222</v>
      </c>
      <c r="CS260">
        <v>-2.7556511522084941</v>
      </c>
    </row>
    <row r="261" spans="1:97" x14ac:dyDescent="0.2">
      <c r="A261" s="67">
        <f t="shared" si="4"/>
        <v>72</v>
      </c>
      <c r="B261">
        <v>4.1191747331526036</v>
      </c>
      <c r="C261">
        <v>-2.0090520640595497</v>
      </c>
      <c r="D261">
        <v>4.5002633513342829</v>
      </c>
      <c r="E261">
        <v>-2.1949210607751937</v>
      </c>
      <c r="F261">
        <v>4.5901427019829288</v>
      </c>
      <c r="G261">
        <v>-2.2387580685825301</v>
      </c>
      <c r="L261">
        <v>4.9622435993890184</v>
      </c>
      <c r="M261">
        <v>-2.4202434690331116</v>
      </c>
      <c r="N261">
        <v>5.3658021623774976</v>
      </c>
      <c r="O261">
        <v>-2.6170717699584247</v>
      </c>
      <c r="P261">
        <v>5.4242238474437547</v>
      </c>
      <c r="Q261">
        <v>-2.6455658772910291</v>
      </c>
      <c r="V261">
        <v>5.4826455325100119</v>
      </c>
      <c r="W261">
        <v>-2.6740599846236335</v>
      </c>
      <c r="X261">
        <v>5.8134018857598697</v>
      </c>
      <c r="Y261">
        <v>-2.8353803405797056</v>
      </c>
      <c r="Z261">
        <v>5.8565438883555103</v>
      </c>
      <c r="AA261">
        <v>-2.8564220625209584</v>
      </c>
      <c r="AF261">
        <v>5.8125031565401661</v>
      </c>
      <c r="AG261">
        <v>-2.8349420018563332</v>
      </c>
      <c r="AH261">
        <v>6.1576400344623865</v>
      </c>
      <c r="AI261">
        <v>-3.0032761954490423</v>
      </c>
      <c r="AJ261">
        <v>6.1944909325200994</v>
      </c>
      <c r="AK261">
        <v>-3.0212495463266911</v>
      </c>
      <c r="AP261">
        <v>6.3320063604414552</v>
      </c>
      <c r="AQ261">
        <v>-3.0883201787234831</v>
      </c>
      <c r="AR261">
        <v>6.7445530727840737</v>
      </c>
      <c r="AS261">
        <v>-3.2895322849452011</v>
      </c>
      <c r="AT261">
        <v>6.7885938045994179</v>
      </c>
      <c r="AU261">
        <v>-3.3110123456098264</v>
      </c>
      <c r="AZ261">
        <v>6.7948853377158951</v>
      </c>
      <c r="BA261">
        <v>-3.314080925704773</v>
      </c>
      <c r="BB261">
        <v>7.1013742877195458</v>
      </c>
      <c r="BC261">
        <v>-3.4635653000044311</v>
      </c>
      <c r="BD261">
        <v>7.2047354338208516</v>
      </c>
      <c r="BE261">
        <v>-3.5139778067250327</v>
      </c>
      <c r="BJ261">
        <v>7.3916241668348563</v>
      </c>
      <c r="BK261">
        <v>-2.6903254332612914</v>
      </c>
      <c r="BL261">
        <v>7.4433071125824295</v>
      </c>
      <c r="BM261">
        <v>-2.7091364469535772</v>
      </c>
      <c r="BN261">
        <v>7.5711054879108222</v>
      </c>
      <c r="BO261">
        <v>-2.7556511522084941</v>
      </c>
      <c r="BZ261">
        <v>4.7303398536214267</v>
      </c>
      <c r="CA261">
        <v>-2.106078961650248</v>
      </c>
      <c r="CC261">
        <v>5.5534445925864828</v>
      </c>
      <c r="CD261">
        <v>-2.472548100784465</v>
      </c>
      <c r="CF261">
        <v>5.986465255759633</v>
      </c>
      <c r="CG261">
        <v>-2.6653409522263383</v>
      </c>
      <c r="CI261">
        <v>6.3281314313543335</v>
      </c>
      <c r="CJ261">
        <v>-2.8174602431429538</v>
      </c>
      <c r="CL261">
        <v>6.923763213100889</v>
      </c>
      <c r="CM261">
        <v>-3.0826520905038368</v>
      </c>
      <c r="CO261">
        <v>7.2047354338208516</v>
      </c>
      <c r="CP261">
        <v>-3.5139778067250327</v>
      </c>
      <c r="CR261">
        <v>7.5944065884546381</v>
      </c>
      <c r="CS261">
        <v>-2.6149581165045253</v>
      </c>
    </row>
    <row r="262" spans="1:97" x14ac:dyDescent="0.2">
      <c r="A262" s="67">
        <f t="shared" si="4"/>
        <v>73</v>
      </c>
      <c r="B262">
        <v>4.1998315315993997</v>
      </c>
      <c r="C262">
        <v>-1.9584099366249184</v>
      </c>
      <c r="D262">
        <v>4.5686989831416582</v>
      </c>
      <c r="E262">
        <v>-2.1304153318324648</v>
      </c>
      <c r="F262">
        <v>4.6620488651101741</v>
      </c>
      <c r="G262">
        <v>-2.1739450151196138</v>
      </c>
      <c r="L262">
        <v>5.0490424611727747</v>
      </c>
      <c r="M262">
        <v>-2.3544027544924555</v>
      </c>
      <c r="N262">
        <v>5.4315044130649461</v>
      </c>
      <c r="O262">
        <v>-2.5327473574440282</v>
      </c>
      <c r="P262">
        <v>5.4904144907964003</v>
      </c>
      <c r="Q262">
        <v>-2.5602175263611824</v>
      </c>
      <c r="V262">
        <v>5.5547624551000938</v>
      </c>
      <c r="W262">
        <v>-2.5902234186799031</v>
      </c>
      <c r="X262">
        <v>5.878314329260812</v>
      </c>
      <c r="Y262">
        <v>-2.7410978527143217</v>
      </c>
      <c r="Z262">
        <v>5.9227232320791678</v>
      </c>
      <c r="AA262">
        <v>-2.7618060253873713</v>
      </c>
      <c r="AF262">
        <v>5.882845973431241</v>
      </c>
      <c r="AG262">
        <v>-2.7432109891355907</v>
      </c>
      <c r="AH262">
        <v>6.2236177497104892</v>
      </c>
      <c r="AI262">
        <v>-2.9021151803550067</v>
      </c>
      <c r="AJ262">
        <v>6.2625887659566049</v>
      </c>
      <c r="AK262">
        <v>-2.9202876296264897</v>
      </c>
      <c r="AP262">
        <v>6.4030667101102843</v>
      </c>
      <c r="AQ262">
        <v>-2.985793448047362</v>
      </c>
      <c r="AR262">
        <v>6.8090926930950371</v>
      </c>
      <c r="AS262">
        <v>-3.1751261185657964</v>
      </c>
      <c r="AT262">
        <v>6.858033240083822</v>
      </c>
      <c r="AU262">
        <v>-3.197947427660115</v>
      </c>
      <c r="AZ262">
        <v>6.866190286022869</v>
      </c>
      <c r="BA262">
        <v>-3.2017511135223553</v>
      </c>
      <c r="BB262">
        <v>7.1380824538279946</v>
      </c>
      <c r="BC262">
        <v>-3.3285362760017816</v>
      </c>
      <c r="BD262">
        <v>7.2450268361464225</v>
      </c>
      <c r="BE262">
        <v>-3.3784051670329567</v>
      </c>
      <c r="BJ262">
        <v>7.4251592684177288</v>
      </c>
      <c r="BK262">
        <v>-2.5566817195178304</v>
      </c>
      <c r="BL262">
        <v>7.4629799842315006</v>
      </c>
      <c r="BM262">
        <v>-2.5697044075497808</v>
      </c>
      <c r="BN262">
        <v>7.5944065884546381</v>
      </c>
      <c r="BO262">
        <v>-2.6149581165045253</v>
      </c>
      <c r="BZ262">
        <v>4.7958317571738336</v>
      </c>
      <c r="CA262">
        <v>-2.0357058123349745</v>
      </c>
      <c r="CC262">
        <v>5.6141607606664286</v>
      </c>
      <c r="CD262">
        <v>-2.383065184631608</v>
      </c>
      <c r="CF262">
        <v>6.0477188555065267</v>
      </c>
      <c r="CG262">
        <v>-2.567099316423374</v>
      </c>
      <c r="CI262">
        <v>6.3910669631253212</v>
      </c>
      <c r="CJ262">
        <v>-2.7128416555469812</v>
      </c>
      <c r="CL262">
        <v>6.9857136311118095</v>
      </c>
      <c r="CM262">
        <v>-2.9652536957514686</v>
      </c>
      <c r="CO262">
        <v>7.2450268361464225</v>
      </c>
      <c r="CP262">
        <v>-3.3784051670329567</v>
      </c>
      <c r="CR262">
        <v>7.6160626059001073</v>
      </c>
      <c r="CS262">
        <v>-2.4746030733103348</v>
      </c>
    </row>
    <row r="263" spans="1:97" x14ac:dyDescent="0.2">
      <c r="A263" s="67">
        <f t="shared" si="4"/>
        <v>74</v>
      </c>
      <c r="B263">
        <v>4.2772213338647855</v>
      </c>
      <c r="C263">
        <v>-1.9043379850768682</v>
      </c>
      <c r="D263">
        <v>4.6353310122948166</v>
      </c>
      <c r="E263">
        <v>-2.0637783811252457</v>
      </c>
      <c r="F263">
        <v>4.7303398536214267</v>
      </c>
      <c r="G263">
        <v>-2.106078961650248</v>
      </c>
      <c r="L263">
        <v>5.1323000345791598</v>
      </c>
      <c r="M263">
        <v>-2.2850428219082168</v>
      </c>
      <c r="N263">
        <v>5.4940640667573515</v>
      </c>
      <c r="O263">
        <v>-2.4461102379563386</v>
      </c>
      <c r="P263">
        <v>5.5534445925864828</v>
      </c>
      <c r="Q263">
        <v>-2.472548100784465</v>
      </c>
      <c r="V263">
        <v>5.6247012235814404</v>
      </c>
      <c r="W263">
        <v>-2.5042735361782165</v>
      </c>
      <c r="X263">
        <v>5.9407877941641294</v>
      </c>
      <c r="Y263">
        <v>-2.6450040749902919</v>
      </c>
      <c r="Z263">
        <v>5.986465255759633</v>
      </c>
      <c r="AA263">
        <v>-2.6653409522263383</v>
      </c>
      <c r="AF263">
        <v>5.9508369402621542</v>
      </c>
      <c r="AG263">
        <v>-2.6494782345294627</v>
      </c>
      <c r="AH263">
        <v>6.2870218030408918</v>
      </c>
      <c r="AI263">
        <v>-2.7991570924198794</v>
      </c>
      <c r="AJ263">
        <v>6.3281314313543335</v>
      </c>
      <c r="AK263">
        <v>-2.8174602431429538</v>
      </c>
      <c r="AP263">
        <v>6.4724716524120494</v>
      </c>
      <c r="AQ263">
        <v>-2.8817245269569116</v>
      </c>
      <c r="AR263">
        <v>6.8698640000877207</v>
      </c>
      <c r="AS263">
        <v>-3.0586546607019094</v>
      </c>
      <c r="AT263">
        <v>6.923763213100889</v>
      </c>
      <c r="AU263">
        <v>-3.0826520905038368</v>
      </c>
      <c r="AZ263">
        <v>6.9347258387328141</v>
      </c>
      <c r="BA263">
        <v>-3.0875329565562346</v>
      </c>
      <c r="BB263">
        <v>7.1722475064367819</v>
      </c>
      <c r="BC263">
        <v>-3.1932842139219049</v>
      </c>
      <c r="BD263">
        <v>7.2827868066773789</v>
      </c>
      <c r="BE263">
        <v>-3.2424993870122765</v>
      </c>
      <c r="BJ263">
        <v>7.4562848657487217</v>
      </c>
      <c r="BK263">
        <v>-2.4226882575735398</v>
      </c>
      <c r="BL263">
        <v>7.4810123623555027</v>
      </c>
      <c r="BM263">
        <v>-2.4307226898339849</v>
      </c>
      <c r="BN263">
        <v>7.6160626059001073</v>
      </c>
      <c r="BO263">
        <v>-2.4746030733103348</v>
      </c>
      <c r="BZ263">
        <v>4.8584445577189186</v>
      </c>
      <c r="CA263">
        <v>-1.9629350679250284</v>
      </c>
      <c r="CC263">
        <v>5.6725124524288866</v>
      </c>
      <c r="CD263">
        <v>-2.2918391851201734</v>
      </c>
      <c r="CF263">
        <v>6.107361675690993</v>
      </c>
      <c r="CG263">
        <v>-2.4675293220478469</v>
      </c>
      <c r="CI263">
        <v>6.4522743685965107</v>
      </c>
      <c r="CJ263">
        <v>-2.6068828151737566</v>
      </c>
      <c r="CL263">
        <v>7.0438178454703104</v>
      </c>
      <c r="CM263">
        <v>-2.8458814125979202</v>
      </c>
      <c r="CO263">
        <v>7.2827868066773789</v>
      </c>
      <c r="CP263">
        <v>-3.2424993870122765</v>
      </c>
      <c r="CR263">
        <v>7.6341822356890923</v>
      </c>
      <c r="CS263">
        <v>-2.3339981630681281</v>
      </c>
    </row>
    <row r="264" spans="1:97" x14ac:dyDescent="0.2">
      <c r="A264" s="67">
        <f t="shared" si="4"/>
        <v>75</v>
      </c>
      <c r="B264">
        <v>4.3521484008764659</v>
      </c>
      <c r="C264">
        <v>-1.8473737704738777</v>
      </c>
      <c r="D264">
        <v>4.6982582626607341</v>
      </c>
      <c r="E264">
        <v>-1.9942884023908021</v>
      </c>
      <c r="F264">
        <v>4.7958317571738336</v>
      </c>
      <c r="G264">
        <v>-2.0357058123349745</v>
      </c>
      <c r="L264">
        <v>5.211900205402765</v>
      </c>
      <c r="M264">
        <v>-2.212316044151772</v>
      </c>
      <c r="N264">
        <v>5.5543278746100855</v>
      </c>
      <c r="O264">
        <v>-2.3576676811158777</v>
      </c>
      <c r="P264">
        <v>5.6141607606664286</v>
      </c>
      <c r="Q264">
        <v>-2.383065184631608</v>
      </c>
      <c r="V264">
        <v>5.6924037317454133</v>
      </c>
      <c r="W264">
        <v>-2.4162772902818088</v>
      </c>
      <c r="X264">
        <v>6.0007729850729259</v>
      </c>
      <c r="Y264">
        <v>-2.5471720157702911</v>
      </c>
      <c r="Z264">
        <v>6.0477188555065267</v>
      </c>
      <c r="AA264">
        <v>-2.567099316423374</v>
      </c>
      <c r="AF264">
        <v>6.0173421932726177</v>
      </c>
      <c r="AG264">
        <v>-2.5542052135857576</v>
      </c>
      <c r="AH264">
        <v>6.3487237236801439</v>
      </c>
      <c r="AI264">
        <v>-2.6948680520062189</v>
      </c>
      <c r="AJ264">
        <v>6.3910669631253212</v>
      </c>
      <c r="AK264">
        <v>-2.7128416555469812</v>
      </c>
      <c r="AP264">
        <v>6.5401889590604432</v>
      </c>
      <c r="AQ264">
        <v>-2.7761400632565572</v>
      </c>
      <c r="AR264">
        <v>6.9268011834669405</v>
      </c>
      <c r="AS264">
        <v>-2.9402468943952398</v>
      </c>
      <c r="AT264">
        <v>6.9857136311118095</v>
      </c>
      <c r="AU264">
        <v>-2.9652536957514686</v>
      </c>
      <c r="AZ264">
        <v>7.0013619619689758</v>
      </c>
      <c r="BA264">
        <v>-2.971896005092622</v>
      </c>
      <c r="BB264">
        <v>7.2038733361490692</v>
      </c>
      <c r="BC264">
        <v>-3.0578568148866041</v>
      </c>
      <c r="BD264">
        <v>7.3180155999308099</v>
      </c>
      <c r="BE264">
        <v>-3.1063072363314319</v>
      </c>
      <c r="BJ264">
        <v>7.4840427523370527</v>
      </c>
      <c r="BK264">
        <v>-2.2880960261359689</v>
      </c>
      <c r="BL264">
        <v>7.496474727646623</v>
      </c>
      <c r="BM264">
        <v>-2.2918968533418216</v>
      </c>
      <c r="BN264">
        <v>7.6341822356890923</v>
      </c>
      <c r="BO264">
        <v>-2.3339981630681281</v>
      </c>
      <c r="BZ264">
        <v>4.9190366250826001</v>
      </c>
      <c r="CA264">
        <v>-1.8882373378063217</v>
      </c>
      <c r="CC264">
        <v>5.7275176532316268</v>
      </c>
      <c r="CD264">
        <v>-2.1985834849512216</v>
      </c>
      <c r="CF264">
        <v>6.1644333484690605</v>
      </c>
      <c r="CG264">
        <v>-2.3662993594405841</v>
      </c>
      <c r="CI264">
        <v>6.51079160429388</v>
      </c>
      <c r="CJ264">
        <v>-2.4992535618083935</v>
      </c>
      <c r="CL264">
        <v>7.0980140232126576</v>
      </c>
      <c r="CM264">
        <v>-2.724666662281245</v>
      </c>
      <c r="CO264">
        <v>7.3180155999308099</v>
      </c>
      <c r="CP264">
        <v>-3.1063072363314319</v>
      </c>
      <c r="CR264">
        <v>7.650683395533485</v>
      </c>
      <c r="CS264">
        <v>-2.1937926844295053</v>
      </c>
    </row>
    <row r="265" spans="1:97" x14ac:dyDescent="0.2">
      <c r="A265" s="67">
        <f t="shared" si="4"/>
        <v>76</v>
      </c>
      <c r="B265">
        <v>4.4245224513716046</v>
      </c>
      <c r="C265">
        <v>-1.7876195097915535</v>
      </c>
      <c r="D265">
        <v>4.7592359739827303</v>
      </c>
      <c r="E265">
        <v>-1.9228522789292077</v>
      </c>
      <c r="F265">
        <v>4.8584445577189186</v>
      </c>
      <c r="G265">
        <v>-1.9629350679250284</v>
      </c>
      <c r="L265">
        <v>5.2886581964070638</v>
      </c>
      <c r="M265">
        <v>-2.1367523108817084</v>
      </c>
      <c r="N265">
        <v>5.6122454318090043</v>
      </c>
      <c r="O265">
        <v>-2.267489777236908</v>
      </c>
      <c r="P265">
        <v>5.6725124524288866</v>
      </c>
      <c r="Q265">
        <v>-2.2918391851201734</v>
      </c>
      <c r="V265">
        <v>5.7578133982115141</v>
      </c>
      <c r="W265">
        <v>-2.3263029349509434</v>
      </c>
      <c r="X265">
        <v>6.0591480591950866</v>
      </c>
      <c r="Y265">
        <v>-2.4480497957412348</v>
      </c>
      <c r="Z265">
        <v>6.107361675690993</v>
      </c>
      <c r="AA265">
        <v>-2.4675293220478469</v>
      </c>
      <c r="AF265">
        <v>6.0823277505282478</v>
      </c>
      <c r="AG265">
        <v>-2.4574149801003422</v>
      </c>
      <c r="AH265">
        <v>6.4068421028449816</v>
      </c>
      <c r="AI265">
        <v>-2.588527025249741</v>
      </c>
      <c r="AJ265">
        <v>6.4522743685965107</v>
      </c>
      <c r="AK265">
        <v>-2.6068828151737566</v>
      </c>
      <c r="AP265">
        <v>6.6061868293479886</v>
      </c>
      <c r="AQ265">
        <v>-2.6690673606616153</v>
      </c>
      <c r="AR265">
        <v>6.9789147981606279</v>
      </c>
      <c r="AS265">
        <v>-2.8196589321176266</v>
      </c>
      <c r="AT265">
        <v>7.0438178454703104</v>
      </c>
      <c r="AU265">
        <v>-2.8458814125979202</v>
      </c>
      <c r="AZ265">
        <v>7.0642157439432554</v>
      </c>
      <c r="BA265">
        <v>-2.8541226819483967</v>
      </c>
      <c r="BB265">
        <v>7.2329634016789264</v>
      </c>
      <c r="BC265">
        <v>-2.922301024021539</v>
      </c>
      <c r="BD265">
        <v>7.3507156500584756</v>
      </c>
      <c r="BE265">
        <v>-2.9698759247794384</v>
      </c>
      <c r="BJ265">
        <v>7.5084164065325956</v>
      </c>
      <c r="BK265">
        <v>-2.1529983836369544</v>
      </c>
      <c r="BL265">
        <v>7.5084164065325956</v>
      </c>
      <c r="BM265">
        <v>-2.1529983836369544</v>
      </c>
      <c r="BN265">
        <v>7.650683395533485</v>
      </c>
      <c r="BO265">
        <v>-2.1937926844295053</v>
      </c>
      <c r="BZ265">
        <v>4.9766133667019616</v>
      </c>
      <c r="CA265">
        <v>-1.8113352640438056</v>
      </c>
      <c r="CC265">
        <v>5.780990400887875</v>
      </c>
      <c r="CD265">
        <v>-2.1041039362811422</v>
      </c>
      <c r="CF265">
        <v>6.2188873468626502</v>
      </c>
      <c r="CG265">
        <v>-2.2634850498649852</v>
      </c>
      <c r="CI265">
        <v>6.5665735958855365</v>
      </c>
      <c r="CJ265">
        <v>-2.3900322250769559</v>
      </c>
      <c r="CL265">
        <v>7.1473038093071173</v>
      </c>
      <c r="CM265">
        <v>-2.601400285433892</v>
      </c>
      <c r="CO265">
        <v>7.3507156500584756</v>
      </c>
      <c r="CP265">
        <v>-2.9698759247794384</v>
      </c>
      <c r="CR265">
        <v>7.6646227220791339</v>
      </c>
      <c r="CS265">
        <v>-2.0537240856793693</v>
      </c>
    </row>
    <row r="266" spans="1:97" x14ac:dyDescent="0.2">
      <c r="A266" s="67">
        <f t="shared" si="4"/>
        <v>77</v>
      </c>
      <c r="B266">
        <v>4.4951910023103343</v>
      </c>
      <c r="C266">
        <v>-1.7255385836837245</v>
      </c>
      <c r="D266">
        <v>4.8182096522333735</v>
      </c>
      <c r="E266">
        <v>-1.8495335693039481</v>
      </c>
      <c r="F266">
        <v>4.9190366250826001</v>
      </c>
      <c r="G266">
        <v>-1.8882373378063217</v>
      </c>
      <c r="L266">
        <v>5.3606203305335809</v>
      </c>
      <c r="M266">
        <v>-2.0577450898217706</v>
      </c>
      <c r="N266">
        <v>5.6677683689628964</v>
      </c>
      <c r="O266">
        <v>-2.1756479310892853</v>
      </c>
      <c r="P266">
        <v>5.7275176532316268</v>
      </c>
      <c r="Q266">
        <v>-2.1985834849512216</v>
      </c>
      <c r="V266">
        <v>5.820875631672795</v>
      </c>
      <c r="W266">
        <v>-2.2344201810587188</v>
      </c>
      <c r="X266">
        <v>6.1140196394614694</v>
      </c>
      <c r="Y266">
        <v>-2.346947389747974</v>
      </c>
      <c r="Z266">
        <v>6.1644333484690605</v>
      </c>
      <c r="AA266">
        <v>-2.3662993594405841</v>
      </c>
      <c r="AF266">
        <v>6.1438942815958342</v>
      </c>
      <c r="AG266">
        <v>-2.3584151666789421</v>
      </c>
      <c r="AH266">
        <v>6.4631788794807994</v>
      </c>
      <c r="AI266">
        <v>-2.480976786984574</v>
      </c>
      <c r="AJ266">
        <v>6.51079160429388</v>
      </c>
      <c r="AK266">
        <v>-2.4992535618083935</v>
      </c>
      <c r="AP266">
        <v>6.6695003902268448</v>
      </c>
      <c r="AQ266">
        <v>-2.5601760306325612</v>
      </c>
      <c r="AR266">
        <v>7.0270616924977958</v>
      </c>
      <c r="AS266">
        <v>-2.6974306707098394</v>
      </c>
      <c r="AT266">
        <v>7.0980140232126576</v>
      </c>
      <c r="AU266">
        <v>-2.724666662281245</v>
      </c>
      <c r="AZ266">
        <v>7.1241541681429936</v>
      </c>
      <c r="BA266">
        <v>-2.7347009030147751</v>
      </c>
      <c r="BB266">
        <v>7.2604568611836946</v>
      </c>
      <c r="BC266">
        <v>-2.787022496420005</v>
      </c>
      <c r="BD266">
        <v>7.3818224557401919</v>
      </c>
      <c r="BE266">
        <v>-2.8336102868011741</v>
      </c>
      <c r="BJ266">
        <v>7.5303590676065211</v>
      </c>
      <c r="BK266">
        <v>-2.0177483421861608</v>
      </c>
      <c r="BL266">
        <v>7.5197337305784577</v>
      </c>
      <c r="BM266">
        <v>-2.0149012991725321</v>
      </c>
      <c r="BN266">
        <v>7.6646227220791339</v>
      </c>
      <c r="BO266">
        <v>-2.0537240856793693</v>
      </c>
      <c r="BZ266">
        <v>4.9766133667019616</v>
      </c>
      <c r="CA266">
        <v>-1.8113352640438056</v>
      </c>
      <c r="CC266">
        <v>5.780990400887875</v>
      </c>
      <c r="CD266">
        <v>-2.1041039362811422</v>
      </c>
      <c r="CF266">
        <v>6.2188873468626502</v>
      </c>
      <c r="CG266">
        <v>-2.2634850498649852</v>
      </c>
      <c r="CI266">
        <v>6.5665735958855365</v>
      </c>
      <c r="CJ266">
        <v>-2.3900322250769559</v>
      </c>
      <c r="CL266">
        <v>7.1473038093071173</v>
      </c>
      <c r="CM266">
        <v>-2.601400285433892</v>
      </c>
      <c r="CO266">
        <v>7.3818224557401919</v>
      </c>
      <c r="CP266">
        <v>-2.8336102868011741</v>
      </c>
      <c r="CR266">
        <v>7.6750402887706874</v>
      </c>
      <c r="CS266">
        <v>-1.9135971759506631</v>
      </c>
    </row>
    <row r="267" spans="1:97" x14ac:dyDescent="0.2">
      <c r="A267" s="67">
        <f t="shared" si="4"/>
        <v>78</v>
      </c>
      <c r="B267">
        <v>4.5640880812273021</v>
      </c>
      <c r="C267">
        <v>-1.6611886599516379</v>
      </c>
      <c r="D267">
        <v>4.8741866518736856</v>
      </c>
      <c r="E267">
        <v>-1.7740550682805638</v>
      </c>
      <c r="F267">
        <v>4.9766133667019616</v>
      </c>
      <c r="G267">
        <v>-1.8113352640438056</v>
      </c>
      <c r="L267">
        <v>5.4304848295424915</v>
      </c>
      <c r="M267">
        <v>-1.9765306138547596</v>
      </c>
      <c r="N267">
        <v>5.7208499362532823</v>
      </c>
      <c r="O267">
        <v>-2.0822146440332276</v>
      </c>
      <c r="P267">
        <v>5.780990400887875</v>
      </c>
      <c r="Q267">
        <v>-2.1041039362811422</v>
      </c>
      <c r="V267">
        <v>5.8815374181409963</v>
      </c>
      <c r="W267">
        <v>-2.1406999795389079</v>
      </c>
      <c r="X267">
        <v>6.1681440258624187</v>
      </c>
      <c r="Y267">
        <v>-2.2450160308816347</v>
      </c>
      <c r="Z267">
        <v>6.2188873468626502</v>
      </c>
      <c r="AA267">
        <v>-2.2634850498649852</v>
      </c>
      <c r="AF267">
        <v>6.2047920794915798</v>
      </c>
      <c r="AG267">
        <v>-2.2583548030557443</v>
      </c>
      <c r="AH267">
        <v>6.5167698996326466</v>
      </c>
      <c r="AI267">
        <v>-2.3719052008025407</v>
      </c>
      <c r="AJ267">
        <v>6.5665735958855365</v>
      </c>
      <c r="AK267">
        <v>-2.3900322250769559</v>
      </c>
      <c r="AP267">
        <v>6.7300804000957477</v>
      </c>
      <c r="AQ267">
        <v>-2.4495437077970479</v>
      </c>
      <c r="AR267">
        <v>7.0674298807369311</v>
      </c>
      <c r="AS267">
        <v>-2.5723286150355196</v>
      </c>
      <c r="AT267">
        <v>7.1473038093071173</v>
      </c>
      <c r="AU267">
        <v>-2.601400285433892</v>
      </c>
      <c r="AZ267">
        <v>7.1811329886942525</v>
      </c>
      <c r="BA267">
        <v>-2.613713073481196</v>
      </c>
      <c r="BB267">
        <v>7.2854385049367414</v>
      </c>
      <c r="BC267">
        <v>-2.6516770955747027</v>
      </c>
      <c r="BD267">
        <v>7.4094783812757656</v>
      </c>
      <c r="BE267">
        <v>-2.6968238219938785</v>
      </c>
      <c r="BJ267">
        <v>7.5498724011315055</v>
      </c>
      <c r="BK267">
        <v>-1.8823894027932389</v>
      </c>
      <c r="BL267">
        <v>7.5275553626285712</v>
      </c>
      <c r="BM267">
        <v>-1.8768251555387612</v>
      </c>
      <c r="BN267">
        <v>7.6750402887706874</v>
      </c>
      <c r="BO267">
        <v>-1.9135971759506631</v>
      </c>
      <c r="BZ267">
        <v>5.0311056129417562</v>
      </c>
      <c r="CA267">
        <v>-1.7323447598333841</v>
      </c>
      <c r="CC267">
        <v>5.8310142483473877</v>
      </c>
      <c r="CD267">
        <v>-2.0077747824760954</v>
      </c>
      <c r="CF267">
        <v>6.270680633255612</v>
      </c>
      <c r="CG267">
        <v>-2.1591637249008797</v>
      </c>
      <c r="CI267">
        <v>6.6195770296956846</v>
      </c>
      <c r="CJ267">
        <v>-2.2792981229033709</v>
      </c>
      <c r="CL267">
        <v>7.1925613702186828</v>
      </c>
      <c r="CM267">
        <v>-2.4765920173543785</v>
      </c>
      <c r="CO267">
        <v>7.4094783812757656</v>
      </c>
      <c r="CP267">
        <v>-2.6968238219938785</v>
      </c>
      <c r="CR267">
        <v>7.6838836235733314</v>
      </c>
      <c r="CS267">
        <v>-1.7739591106232464</v>
      </c>
    </row>
    <row r="268" spans="1:97" x14ac:dyDescent="0.2">
      <c r="A268" s="67">
        <f t="shared" si="4"/>
        <v>79</v>
      </c>
      <c r="B268">
        <v>4.5640880812273021</v>
      </c>
      <c r="C268">
        <v>-1.6611886599516379</v>
      </c>
      <c r="D268">
        <v>4.8741866518736856</v>
      </c>
      <c r="E268">
        <v>-1.7740550682805638</v>
      </c>
      <c r="F268">
        <v>4.9766133667019616</v>
      </c>
      <c r="G268">
        <v>-1.8113352640438056</v>
      </c>
      <c r="L268">
        <v>5.4304848295424915</v>
      </c>
      <c r="M268">
        <v>-1.9765306138547596</v>
      </c>
      <c r="N268">
        <v>5.7208499362532823</v>
      </c>
      <c r="O268">
        <v>-2.0822146440332276</v>
      </c>
      <c r="P268">
        <v>5.780990400887875</v>
      </c>
      <c r="Q268">
        <v>-2.1041039362811422</v>
      </c>
      <c r="V268">
        <v>5.8815374181409963</v>
      </c>
      <c r="W268">
        <v>-2.1406999795389079</v>
      </c>
      <c r="X268">
        <v>6.1681440258624187</v>
      </c>
      <c r="Y268">
        <v>-2.2450160308816347</v>
      </c>
      <c r="Z268">
        <v>6.2188873468626502</v>
      </c>
      <c r="AA268">
        <v>-2.2634850498649852</v>
      </c>
      <c r="AF268">
        <v>6.2047920794915798</v>
      </c>
      <c r="AG268">
        <v>-2.2583548030557443</v>
      </c>
      <c r="AH268">
        <v>6.5167698996326466</v>
      </c>
      <c r="AI268">
        <v>-2.3719052008025407</v>
      </c>
      <c r="AJ268">
        <v>6.5665735958855365</v>
      </c>
      <c r="AK268">
        <v>-2.3900322250769559</v>
      </c>
      <c r="AP268">
        <v>6.7300804000957477</v>
      </c>
      <c r="AQ268">
        <v>-2.4495437077970479</v>
      </c>
      <c r="AR268">
        <v>7.0674298807369311</v>
      </c>
      <c r="AS268">
        <v>-2.5723286150355196</v>
      </c>
      <c r="AT268">
        <v>7.1473038093071173</v>
      </c>
      <c r="AU268">
        <v>-2.601400285433892</v>
      </c>
      <c r="AZ268">
        <v>7.1811329886942525</v>
      </c>
      <c r="BA268">
        <v>-2.613713073481196</v>
      </c>
      <c r="BB268">
        <v>7.2854385049367414</v>
      </c>
      <c r="BC268">
        <v>-2.6516770955747027</v>
      </c>
      <c r="BD268">
        <v>7.4094783812757656</v>
      </c>
      <c r="BE268">
        <v>-2.6968238219938785</v>
      </c>
      <c r="BJ268">
        <v>7.5659845457517383</v>
      </c>
      <c r="BK268">
        <v>-1.7467400436147289</v>
      </c>
      <c r="BL268">
        <v>7.5338303362760168</v>
      </c>
      <c r="BM268">
        <v>-1.7393166812059919</v>
      </c>
      <c r="BN268">
        <v>7.6838836235733314</v>
      </c>
      <c r="BO268">
        <v>-1.7739591106232464</v>
      </c>
      <c r="BZ268">
        <v>5.0833979932871323</v>
      </c>
      <c r="CA268">
        <v>-1.6516923439288385</v>
      </c>
      <c r="CC268">
        <v>5.8784818358749158</v>
      </c>
      <c r="CD268">
        <v>-1.9100301520874663</v>
      </c>
      <c r="CF268">
        <v>6.3207229044205304</v>
      </c>
      <c r="CG268">
        <v>-2.053722656206225</v>
      </c>
      <c r="CI268">
        <v>6.6697608202935532</v>
      </c>
      <c r="CJ268">
        <v>-2.1671316897207458</v>
      </c>
      <c r="CL268">
        <v>7.2280310160323396</v>
      </c>
      <c r="CM268">
        <v>-2.3485242561424724</v>
      </c>
      <c r="CO268">
        <v>7.4094783812757656</v>
      </c>
      <c r="CP268">
        <v>-2.6968238219938785</v>
      </c>
      <c r="CR268">
        <v>7.6901974662765786</v>
      </c>
      <c r="CS268">
        <v>-1.6345968156479422</v>
      </c>
    </row>
    <row r="269" spans="1:97" x14ac:dyDescent="0.2">
      <c r="A269" s="67">
        <f t="shared" si="4"/>
        <v>80</v>
      </c>
      <c r="B269">
        <v>4.6311508443804437</v>
      </c>
      <c r="C269">
        <v>-1.5946295932693415</v>
      </c>
      <c r="D269">
        <v>4.9280438692912041</v>
      </c>
      <c r="E269">
        <v>-1.6968578340385723</v>
      </c>
      <c r="F269">
        <v>5.0311056129417562</v>
      </c>
      <c r="G269">
        <v>-1.7323447598333841</v>
      </c>
      <c r="L269">
        <v>5.4953550573562859</v>
      </c>
      <c r="M269">
        <v>-1.8921983097605184</v>
      </c>
      <c r="N269">
        <v>5.7705013735604496</v>
      </c>
      <c r="O269">
        <v>-1.9869385747705863</v>
      </c>
      <c r="P269">
        <v>5.8310142483473877</v>
      </c>
      <c r="Q269">
        <v>-2.0077747824760954</v>
      </c>
      <c r="V269">
        <v>5.9406945947224257</v>
      </c>
      <c r="W269">
        <v>-2.0455406709143644</v>
      </c>
      <c r="X269">
        <v>6.2186772617262989</v>
      </c>
      <c r="Y269">
        <v>-2.1412575676676195</v>
      </c>
      <c r="Z269">
        <v>6.270680633255612</v>
      </c>
      <c r="AA269">
        <v>-2.1591637249008797</v>
      </c>
      <c r="AF269">
        <v>6.2631165802645565</v>
      </c>
      <c r="AG269">
        <v>-2.1565592183430273</v>
      </c>
      <c r="AH269">
        <v>6.5675736581663724</v>
      </c>
      <c r="AI269">
        <v>-2.2613919656701102</v>
      </c>
      <c r="AJ269">
        <v>6.6195770296956846</v>
      </c>
      <c r="AK269">
        <v>-2.2792981229033709</v>
      </c>
      <c r="AP269">
        <v>6.7888248005910912</v>
      </c>
      <c r="AQ269">
        <v>-2.3375746751327529</v>
      </c>
      <c r="AR269">
        <v>7.096118680151112</v>
      </c>
      <c r="AS269">
        <v>-2.4433842094457101</v>
      </c>
      <c r="AT269">
        <v>7.1925613702186828</v>
      </c>
      <c r="AU269">
        <v>-2.4765920173543785</v>
      </c>
      <c r="AZ269">
        <v>7.2332188876906605</v>
      </c>
      <c r="BA269">
        <v>-2.4905914923722032</v>
      </c>
      <c r="BB269">
        <v>7.3079148690516353</v>
      </c>
      <c r="BC269">
        <v>-2.5163113245217086</v>
      </c>
      <c r="BD269">
        <v>7.4355596722084938</v>
      </c>
      <c r="BE269">
        <v>-2.56026285781887</v>
      </c>
      <c r="BJ269">
        <v>7.5796668545280257</v>
      </c>
      <c r="BK269">
        <v>-1.6111028823922491</v>
      </c>
      <c r="BL269">
        <v>7.5366282087503684</v>
      </c>
      <c r="BM269">
        <v>-1.601954764460757</v>
      </c>
      <c r="BN269">
        <v>7.6901974662765786</v>
      </c>
      <c r="BO269">
        <v>-1.6345968156479422</v>
      </c>
      <c r="BZ269">
        <v>5.1324887715573375</v>
      </c>
      <c r="CA269">
        <v>-1.5691555421327097</v>
      </c>
      <c r="CC269">
        <v>5.9243093368106461</v>
      </c>
      <c r="CD269">
        <v>-1.81123880497926</v>
      </c>
      <c r="CF269">
        <v>6.3670783577570536</v>
      </c>
      <c r="CG269">
        <v>-1.9466065561866177</v>
      </c>
      <c r="CI269">
        <v>6.7170861377028848</v>
      </c>
      <c r="CJ269">
        <v>-2.053614417701124</v>
      </c>
      <c r="CL269">
        <v>7.2526168556516053</v>
      </c>
      <c r="CM269">
        <v>-2.217342198014721</v>
      </c>
      <c r="CO269">
        <v>7.4355596722084938</v>
      </c>
      <c r="CP269">
        <v>-2.56026285781887</v>
      </c>
      <c r="CR269">
        <v>7.6930130743719136</v>
      </c>
      <c r="CS269">
        <v>-1.4953652274207101</v>
      </c>
    </row>
    <row r="270" spans="1:97" x14ac:dyDescent="0.2">
      <c r="A270" s="67">
        <f t="shared" si="4"/>
        <v>81</v>
      </c>
      <c r="B270">
        <v>4.6953668569185494</v>
      </c>
      <c r="C270">
        <v>-1.5256136741114557</v>
      </c>
      <c r="D270">
        <v>4.9787820801038434</v>
      </c>
      <c r="E270">
        <v>-1.6177006511504757</v>
      </c>
      <c r="F270">
        <v>5.0833979932871323</v>
      </c>
      <c r="G270">
        <v>-1.6516923439288385</v>
      </c>
      <c r="L270">
        <v>5.5579753677794503</v>
      </c>
      <c r="M270">
        <v>-1.8058915266577789</v>
      </c>
      <c r="N270">
        <v>5.8185650699433502</v>
      </c>
      <c r="O270">
        <v>-1.8905620593485482</v>
      </c>
      <c r="P270">
        <v>5.8784818358749158</v>
      </c>
      <c r="Q270">
        <v>-1.9100301520874663</v>
      </c>
      <c r="V270">
        <v>5.9964124851542895</v>
      </c>
      <c r="W270">
        <v>-1.9483480549521488</v>
      </c>
      <c r="X270">
        <v>6.2674639600361921</v>
      </c>
      <c r="Y270">
        <v>-2.0364178158609461</v>
      </c>
      <c r="Z270">
        <v>6.3207229044205304</v>
      </c>
      <c r="AA270">
        <v>-2.053722656206225</v>
      </c>
      <c r="AF270">
        <v>6.3188209288351427</v>
      </c>
      <c r="AG270">
        <v>-2.0531046682940306</v>
      </c>
      <c r="AH270">
        <v>6.6165014224100291</v>
      </c>
      <c r="AI270">
        <v>-2.1498267020249875</v>
      </c>
      <c r="AJ270">
        <v>6.6697608202935532</v>
      </c>
      <c r="AK270">
        <v>-2.1671316897207458</v>
      </c>
      <c r="AP270">
        <v>6.8447552721264113</v>
      </c>
      <c r="AQ270">
        <v>-2.2239907034560549</v>
      </c>
      <c r="AR270">
        <v>7.1205616859717837</v>
      </c>
      <c r="AS270">
        <v>-2.3136054341453383</v>
      </c>
      <c r="AT270">
        <v>7.2280310160323396</v>
      </c>
      <c r="AU270">
        <v>-2.3485242561424724</v>
      </c>
      <c r="AZ270">
        <v>7.282241401708557</v>
      </c>
      <c r="BA270">
        <v>-2.3661382377943276</v>
      </c>
      <c r="BB270">
        <v>7.328842978044853</v>
      </c>
      <c r="BC270">
        <v>-2.3812799730964467</v>
      </c>
      <c r="BD270">
        <v>7.4581868413341086</v>
      </c>
      <c r="BE270">
        <v>-2.4233062454857341</v>
      </c>
      <c r="BJ270">
        <v>7.5909237449148028</v>
      </c>
      <c r="BK270">
        <v>-1.4755211387801452</v>
      </c>
      <c r="BL270">
        <v>7.5379159678740333</v>
      </c>
      <c r="BM270">
        <v>-1.4652175053658594</v>
      </c>
      <c r="BN270">
        <v>7.6930130743719136</v>
      </c>
      <c r="BO270">
        <v>-1.4953652274207101</v>
      </c>
      <c r="BZ270">
        <v>5.1783178189410801</v>
      </c>
      <c r="CA270">
        <v>-1.4848550334047308</v>
      </c>
      <c r="CC270">
        <v>5.9665522657729406</v>
      </c>
      <c r="CD270">
        <v>-1.7108770596311205</v>
      </c>
      <c r="CF270">
        <v>6.4116168014343806</v>
      </c>
      <c r="CG270">
        <v>-1.8384969429742342</v>
      </c>
      <c r="CI270">
        <v>6.7615159747827258</v>
      </c>
      <c r="CJ270">
        <v>-1.9388286659190974</v>
      </c>
      <c r="CL270">
        <v>7.2738685485695882</v>
      </c>
      <c r="CM270">
        <v>-2.085743035539783</v>
      </c>
      <c r="CO270">
        <v>7.4581868413341086</v>
      </c>
      <c r="CP270">
        <v>-2.4233062454857341</v>
      </c>
      <c r="CR270">
        <v>7.69430402007022</v>
      </c>
      <c r="CS270">
        <v>-1.356708445458948</v>
      </c>
    </row>
    <row r="271" spans="1:97" x14ac:dyDescent="0.2">
      <c r="A271" s="67">
        <f t="shared" si="4"/>
        <v>82</v>
      </c>
      <c r="B271">
        <v>4.7585732766312958</v>
      </c>
      <c r="C271">
        <v>-1.4548383760818111</v>
      </c>
      <c r="D271">
        <v>5.027295099245455</v>
      </c>
      <c r="E271">
        <v>-1.5369946858206174</v>
      </c>
      <c r="F271">
        <v>5.1324887715573375</v>
      </c>
      <c r="G271">
        <v>-1.5691555421327097</v>
      </c>
      <c r="L271">
        <v>5.617335352628845</v>
      </c>
      <c r="M271">
        <v>-1.7173876637475818</v>
      </c>
      <c r="N271">
        <v>5.8631056959017247</v>
      </c>
      <c r="O271">
        <v>-1.7925270188253095</v>
      </c>
      <c r="P271">
        <v>5.9243093368106461</v>
      </c>
      <c r="Q271">
        <v>-1.81123880497926</v>
      </c>
      <c r="V271">
        <v>6.0505415611842102</v>
      </c>
      <c r="W271">
        <v>-1.8498317767884156</v>
      </c>
      <c r="X271">
        <v>6.3135255139630493</v>
      </c>
      <c r="Y271">
        <v>-1.9302338478619521</v>
      </c>
      <c r="Z271">
        <v>6.3670783577570536</v>
      </c>
      <c r="AA271">
        <v>-1.9466065561866177</v>
      </c>
      <c r="AF271">
        <v>6.3718599919534427</v>
      </c>
      <c r="AG271">
        <v>-1.9480684449765737</v>
      </c>
      <c r="AH271">
        <v>6.6616203666292835</v>
      </c>
      <c r="AI271">
        <v>-2.0366568702124432</v>
      </c>
      <c r="AJ271">
        <v>6.7170861377028848</v>
      </c>
      <c r="AK271">
        <v>-2.053614417701124</v>
      </c>
      <c r="AP271">
        <v>6.898784133150051</v>
      </c>
      <c r="AQ271">
        <v>-2.1091649369989605</v>
      </c>
      <c r="AR271">
        <v>7.1435977847822638</v>
      </c>
      <c r="AS271">
        <v>-2.1840118027879862</v>
      </c>
      <c r="AT271">
        <v>7.2526168556516053</v>
      </c>
      <c r="AU271">
        <v>-2.217342198014721</v>
      </c>
      <c r="AZ271">
        <v>7.3252957802294301</v>
      </c>
      <c r="BA271">
        <v>-2.2395623220858227</v>
      </c>
      <c r="BB271">
        <v>7.3472910239317786</v>
      </c>
      <c r="BC271">
        <v>-2.2462869268715879</v>
      </c>
      <c r="BD271">
        <v>7.4792611181406636</v>
      </c>
      <c r="BE271">
        <v>-2.2866341373460131</v>
      </c>
      <c r="BJ271">
        <v>7.5987775373005464</v>
      </c>
      <c r="BK271">
        <v>-1.3398646106428884</v>
      </c>
      <c r="BL271">
        <v>7.5377191794094216</v>
      </c>
      <c r="BM271">
        <v>-1.329098414038145</v>
      </c>
      <c r="BN271">
        <v>7.69430402007022</v>
      </c>
      <c r="BO271">
        <v>-1.356708445458948</v>
      </c>
      <c r="BZ271">
        <v>5.2217960664056857</v>
      </c>
      <c r="CA271">
        <v>-1.399172371679904</v>
      </c>
      <c r="CC271">
        <v>6.0061277797746415</v>
      </c>
      <c r="CD271">
        <v>-1.6093328700261347</v>
      </c>
      <c r="CF271">
        <v>6.453351803277326</v>
      </c>
      <c r="CG271">
        <v>-1.7291658718666674</v>
      </c>
      <c r="CI271">
        <v>6.8030170027336592</v>
      </c>
      <c r="CJ271">
        <v>-1.8228581341066219</v>
      </c>
      <c r="CL271">
        <v>7.2937073091560798</v>
      </c>
      <c r="CM271">
        <v>-1.9543378608263935</v>
      </c>
      <c r="CO271">
        <v>7.4792611181406636</v>
      </c>
      <c r="CP271">
        <v>-2.2866341373460131</v>
      </c>
      <c r="CR271">
        <v>7.692117654754937</v>
      </c>
      <c r="CS271">
        <v>-1.2183068780499082</v>
      </c>
    </row>
    <row r="272" spans="1:97" x14ac:dyDescent="0.2">
      <c r="A272" s="67">
        <f t="shared" si="4"/>
        <v>83</v>
      </c>
      <c r="B272">
        <v>4.8197669990013354</v>
      </c>
      <c r="C272">
        <v>-1.3820424969143008</v>
      </c>
      <c r="D272">
        <v>5.0725788839884958</v>
      </c>
      <c r="E272">
        <v>-1.4545349574107649</v>
      </c>
      <c r="F272">
        <v>5.1783178189410801</v>
      </c>
      <c r="G272">
        <v>-1.4848550334047308</v>
      </c>
      <c r="L272">
        <v>5.6733675579105274</v>
      </c>
      <c r="M272">
        <v>-1.6268079073681132</v>
      </c>
      <c r="N272">
        <v>5.9059930314600599</v>
      </c>
      <c r="O272">
        <v>-1.693512021981306</v>
      </c>
      <c r="P272">
        <v>5.9665522657729406</v>
      </c>
      <c r="Q272">
        <v>-1.7108770596311205</v>
      </c>
      <c r="V272">
        <v>6.1020904509612883</v>
      </c>
      <c r="W272">
        <v>-1.7497419117959139</v>
      </c>
      <c r="X272">
        <v>6.3568247203619226</v>
      </c>
      <c r="Y272">
        <v>-1.822785605776357</v>
      </c>
      <c r="Z272">
        <v>6.4116168014343806</v>
      </c>
      <c r="AA272">
        <v>-1.8384969429742342</v>
      </c>
      <c r="AF272">
        <v>6.4231520246459901</v>
      </c>
      <c r="AG272">
        <v>-1.8418046067457694</v>
      </c>
      <c r="AH272">
        <v>6.7048015092967939</v>
      </c>
      <c r="AI272">
        <v>-1.9225660952372412</v>
      </c>
      <c r="AJ272">
        <v>6.7615159747827258</v>
      </c>
      <c r="AK272">
        <v>-1.9388286659190974</v>
      </c>
      <c r="AP272">
        <v>6.9499233982646746</v>
      </c>
      <c r="AQ272">
        <v>-1.9928534903639585</v>
      </c>
      <c r="AR272">
        <v>7.1642848447900551</v>
      </c>
      <c r="AS272">
        <v>-2.0543204925778586</v>
      </c>
      <c r="AT272">
        <v>7.2738685485695882</v>
      </c>
      <c r="AU272">
        <v>-2.085743035539783</v>
      </c>
      <c r="AZ272">
        <v>7.3574982293056896</v>
      </c>
      <c r="BA272">
        <v>-2.1097234007326677</v>
      </c>
      <c r="BB272">
        <v>7.3632658409114944</v>
      </c>
      <c r="BC272">
        <v>-2.1113772326184352</v>
      </c>
      <c r="BD272">
        <v>7.4968811833209852</v>
      </c>
      <c r="BE272">
        <v>-2.1496907198654194</v>
      </c>
      <c r="BJ272">
        <v>7.6032255446936565</v>
      </c>
      <c r="BK272">
        <v>-1.2042278072461639</v>
      </c>
      <c r="BL272">
        <v>7.5350752723554768</v>
      </c>
      <c r="BM272">
        <v>-1.1934339076651745</v>
      </c>
      <c r="BN272">
        <v>7.692117654754937</v>
      </c>
      <c r="BO272">
        <v>-1.2183068780499082</v>
      </c>
      <c r="BZ272">
        <v>5.2628846636888982</v>
      </c>
      <c r="CA272">
        <v>-1.3121808942845579</v>
      </c>
      <c r="CC272">
        <v>6.0439731458483754</v>
      </c>
      <c r="CD272">
        <v>-1.5069275871214458</v>
      </c>
      <c r="CF272">
        <v>6.491279514732728</v>
      </c>
      <c r="CG272">
        <v>-1.6184532823720883</v>
      </c>
      <c r="CI272">
        <v>6.8415563878226786</v>
      </c>
      <c r="CJ272">
        <v>-1.705786874109249</v>
      </c>
      <c r="CL272">
        <v>7.3102091069798592</v>
      </c>
      <c r="CM272">
        <v>-1.8226347975257426</v>
      </c>
      <c r="CO272">
        <v>7.4968811833209852</v>
      </c>
      <c r="CP272">
        <v>-2.1496907198654194</v>
      </c>
      <c r="CR272">
        <v>7.6884418861096604</v>
      </c>
      <c r="CS272">
        <v>-1.0805352452190655</v>
      </c>
    </row>
    <row r="273" spans="1:97" x14ac:dyDescent="0.2">
      <c r="A273" s="67">
        <f t="shared" si="4"/>
        <v>84</v>
      </c>
      <c r="B273">
        <v>4.8779264634565322</v>
      </c>
      <c r="C273">
        <v>-1.307033030773362</v>
      </c>
      <c r="D273">
        <v>5.1145782219069735</v>
      </c>
      <c r="E273">
        <v>-1.3704435121331293</v>
      </c>
      <c r="F273">
        <v>5.2217960664056857</v>
      </c>
      <c r="G273">
        <v>-1.399172371679904</v>
      </c>
      <c r="L273">
        <v>5.7260092778150575</v>
      </c>
      <c r="M273">
        <v>-1.5342755403728925</v>
      </c>
      <c r="N273">
        <v>5.9452747073333665</v>
      </c>
      <c r="O273">
        <v>-1.5930273811466586</v>
      </c>
      <c r="P273">
        <v>6.0061277797746415</v>
      </c>
      <c r="Q273">
        <v>-1.6093328700261347</v>
      </c>
      <c r="V273">
        <v>6.1510167712753185</v>
      </c>
      <c r="W273">
        <v>-1.648155656532972</v>
      </c>
      <c r="X273">
        <v>6.3973280107675281</v>
      </c>
      <c r="Y273">
        <v>-1.7141543812531719</v>
      </c>
      <c r="Z273">
        <v>6.453351803277326</v>
      </c>
      <c r="AA273">
        <v>-1.7291658718666674</v>
      </c>
      <c r="AF273">
        <v>6.472670304771456</v>
      </c>
      <c r="AG273">
        <v>-1.7343422351732967</v>
      </c>
      <c r="AH273">
        <v>6.7440951816755677</v>
      </c>
      <c r="AI273">
        <v>-1.8070701211193021</v>
      </c>
      <c r="AJ273">
        <v>6.8030170027336592</v>
      </c>
      <c r="AK273">
        <v>-1.8228581341066219</v>
      </c>
      <c r="AP273">
        <v>6.9981337296475479</v>
      </c>
      <c r="AQ273">
        <v>-1.8751393664793063</v>
      </c>
      <c r="AR273">
        <v>7.182625580122779</v>
      </c>
      <c r="AS273">
        <v>-1.9245736792525983</v>
      </c>
      <c r="AT273">
        <v>7.2937073091560798</v>
      </c>
      <c r="AU273">
        <v>-1.9543378608263935</v>
      </c>
      <c r="AZ273">
        <v>7.3816066521606629</v>
      </c>
      <c r="BA273">
        <v>-1.9778903570665392</v>
      </c>
      <c r="BB273">
        <v>7.3767769116397792</v>
      </c>
      <c r="BC273">
        <v>-1.9765962353863229</v>
      </c>
      <c r="BD273">
        <v>7.5129722780849821</v>
      </c>
      <c r="BE273">
        <v>-2.0130895781859235</v>
      </c>
      <c r="BJ273">
        <v>7.605259251635994</v>
      </c>
      <c r="BK273">
        <v>-1.0688447402155281</v>
      </c>
      <c r="BL273">
        <v>7.5299991325953641</v>
      </c>
      <c r="BM273">
        <v>-1.0582676672028932</v>
      </c>
      <c r="BN273">
        <v>7.6884418861096604</v>
      </c>
      <c r="BO273">
        <v>-1.0805352452190655</v>
      </c>
      <c r="BZ273">
        <v>5.3015482943748244</v>
      </c>
      <c r="CA273">
        <v>-1.2239552754758869</v>
      </c>
      <c r="CC273">
        <v>6.0781212843468637</v>
      </c>
      <c r="CD273">
        <v>-1.4032407511692562</v>
      </c>
      <c r="CF273">
        <v>6.5263316178314401</v>
      </c>
      <c r="CG273">
        <v>-1.506717956643991</v>
      </c>
      <c r="CI273">
        <v>6.8771050233010929</v>
      </c>
      <c r="CJ273">
        <v>-1.5877001407687235</v>
      </c>
      <c r="CL273">
        <v>7.3233662929942263</v>
      </c>
      <c r="CM273">
        <v>-1.6907273707311525</v>
      </c>
      <c r="CO273">
        <v>7.5129722780849821</v>
      </c>
      <c r="CP273">
        <v>-2.0130895781859235</v>
      </c>
      <c r="CR273">
        <v>7.6813150832431845</v>
      </c>
      <c r="CS273">
        <v>-0.94314217970649661</v>
      </c>
    </row>
    <row r="274" spans="1:97" x14ac:dyDescent="0.2">
      <c r="A274" s="67">
        <f t="shared" si="4"/>
        <v>85</v>
      </c>
      <c r="B274">
        <v>4.9349248291018828</v>
      </c>
      <c r="C274">
        <v>-1.2304115498018751</v>
      </c>
      <c r="D274">
        <v>5.1542115358645431</v>
      </c>
      <c r="E274">
        <v>-1.2850857152780486</v>
      </c>
      <c r="F274">
        <v>5.2628846636888982</v>
      </c>
      <c r="G274">
        <v>-1.3121808942845579</v>
      </c>
      <c r="L274">
        <v>5.7761714598519491</v>
      </c>
      <c r="M274">
        <v>-1.4401573122100069</v>
      </c>
      <c r="N274">
        <v>5.9828443090276808</v>
      </c>
      <c r="O274">
        <v>-1.4916864984615754</v>
      </c>
      <c r="P274">
        <v>6.0439731458483754</v>
      </c>
      <c r="Q274">
        <v>-1.5069275871214458</v>
      </c>
      <c r="V274">
        <v>6.1972798880054691</v>
      </c>
      <c r="W274">
        <v>-1.5451511452798616</v>
      </c>
      <c r="X274">
        <v>6.4350022683700354</v>
      </c>
      <c r="Y274">
        <v>-1.6044218277271542</v>
      </c>
      <c r="Z274">
        <v>6.491279514732728</v>
      </c>
      <c r="AA274">
        <v>-1.6184532823720883</v>
      </c>
      <c r="AF274">
        <v>6.5184476810205334</v>
      </c>
      <c r="AG274">
        <v>-1.6252270482844533</v>
      </c>
      <c r="AH274">
        <v>6.7813977765589577</v>
      </c>
      <c r="AI274">
        <v>-1.6907876891809559</v>
      </c>
      <c r="AJ274">
        <v>6.8415563878226786</v>
      </c>
      <c r="AK274">
        <v>-1.705786874109249</v>
      </c>
      <c r="AP274">
        <v>7.0433776465404074</v>
      </c>
      <c r="AQ274">
        <v>-1.7561064263458812</v>
      </c>
      <c r="AR274">
        <v>7.1986253024845812</v>
      </c>
      <c r="AS274">
        <v>-1.7948139073245009</v>
      </c>
      <c r="AT274">
        <v>7.3102091069798592</v>
      </c>
      <c r="AU274">
        <v>-1.8226347975257426</v>
      </c>
      <c r="AZ274">
        <v>7.4014167867592837</v>
      </c>
      <c r="BA274">
        <v>-1.8453753632927106</v>
      </c>
      <c r="BB274">
        <v>7.3888029291723551</v>
      </c>
      <c r="BC274">
        <v>-1.8422303840681054</v>
      </c>
      <c r="BD274">
        <v>7.5256149115146229</v>
      </c>
      <c r="BE274">
        <v>-1.8763413480756062</v>
      </c>
      <c r="BJ274">
        <v>7.6048893570774725</v>
      </c>
      <c r="BK274">
        <v>-0.93375832743895659</v>
      </c>
      <c r="BL274">
        <v>7.5225078386274582</v>
      </c>
      <c r="BM274">
        <v>-0.92364319949062179</v>
      </c>
      <c r="BN274">
        <v>7.6813150832431845</v>
      </c>
      <c r="BO274">
        <v>-0.94314217970649661</v>
      </c>
      <c r="BZ274">
        <v>5.3367738861592864</v>
      </c>
      <c r="CA274">
        <v>-1.1343627570558046</v>
      </c>
      <c r="CC274">
        <v>6.110489101233525</v>
      </c>
      <c r="CD274">
        <v>-1.2988204881251031</v>
      </c>
      <c r="CF274">
        <v>6.5594585525085911</v>
      </c>
      <c r="CG274">
        <v>-1.3942515922801901</v>
      </c>
      <c r="CI274">
        <v>6.9086576365010011</v>
      </c>
      <c r="CJ274">
        <v>-1.4684759165871109</v>
      </c>
      <c r="CL274">
        <v>7.3351299212581642</v>
      </c>
      <c r="CM274">
        <v>-1.559125115347372</v>
      </c>
      <c r="CO274">
        <v>7.5256149115146229</v>
      </c>
      <c r="CP274">
        <v>-1.8763413480756062</v>
      </c>
      <c r="CR274">
        <v>7.6717426077810016</v>
      </c>
      <c r="CS274">
        <v>-0.80632799299877567</v>
      </c>
    </row>
    <row r="275" spans="1:97" x14ac:dyDescent="0.2">
      <c r="A275" s="67">
        <f t="shared" si="4"/>
        <v>86</v>
      </c>
      <c r="B275">
        <v>4.9887753605233813</v>
      </c>
      <c r="C275">
        <v>-1.151746165767364</v>
      </c>
      <c r="D275">
        <v>5.1914445424871625</v>
      </c>
      <c r="E275">
        <v>-1.1985358959871477</v>
      </c>
      <c r="F275">
        <v>5.3015482943748244</v>
      </c>
      <c r="G275">
        <v>-1.2239552754758869</v>
      </c>
      <c r="L275">
        <v>5.8228362077166143</v>
      </c>
      <c r="M275">
        <v>-1.3443037201469432</v>
      </c>
      <c r="N275">
        <v>6.0167362287746258</v>
      </c>
      <c r="O275">
        <v>-1.3890689359878796</v>
      </c>
      <c r="P275">
        <v>6.0781212843468637</v>
      </c>
      <c r="Q275">
        <v>-1.4032407511692562</v>
      </c>
      <c r="V275">
        <v>6.241815695104675</v>
      </c>
      <c r="W275">
        <v>-1.4410324728490389</v>
      </c>
      <c r="X275">
        <v>6.4698180601980075</v>
      </c>
      <c r="Y275">
        <v>-1.4936708120815727</v>
      </c>
      <c r="Z275">
        <v>6.5263316178314401</v>
      </c>
      <c r="AA275">
        <v>-1.506717956643991</v>
      </c>
      <c r="AF275">
        <v>6.5623834902741276</v>
      </c>
      <c r="AG275">
        <v>-1.5150411628126172</v>
      </c>
      <c r="AH275">
        <v>6.8147452035251721</v>
      </c>
      <c r="AI275">
        <v>-1.5733032841988326</v>
      </c>
      <c r="AJ275">
        <v>6.8771050233010929</v>
      </c>
      <c r="AK275">
        <v>-1.5877001407687235</v>
      </c>
      <c r="AP275">
        <v>7.0865943023792006</v>
      </c>
      <c r="AQ275">
        <v>-1.6360644098550485</v>
      </c>
      <c r="AR275">
        <v>7.2132625411065643</v>
      </c>
      <c r="AS275">
        <v>-1.6653079912424134</v>
      </c>
      <c r="AT275">
        <v>7.3233662929942263</v>
      </c>
      <c r="AU275">
        <v>-1.6907273707311525</v>
      </c>
      <c r="AZ275">
        <v>7.4198289214213897</v>
      </c>
      <c r="BA275">
        <v>-1.7129974579573635</v>
      </c>
      <c r="BB275">
        <v>7.3983929366428827</v>
      </c>
      <c r="BC275">
        <v>-1.7080485854397798</v>
      </c>
      <c r="BD275">
        <v>7.5357794000674607</v>
      </c>
      <c r="BE275">
        <v>-1.7397666567182979</v>
      </c>
      <c r="BJ275">
        <v>7.6021259000005843</v>
      </c>
      <c r="BK275">
        <v>-0.79901102433420745</v>
      </c>
      <c r="BL275">
        <v>7.5136132219051257</v>
      </c>
      <c r="BM275">
        <v>-0.78970802060578837</v>
      </c>
      <c r="BN275">
        <v>7.6717426077810016</v>
      </c>
      <c r="BO275">
        <v>-0.80632799299877567</v>
      </c>
      <c r="BZ275">
        <v>5.3695011453720287</v>
      </c>
      <c r="CA275">
        <v>-1.0437217802389547</v>
      </c>
      <c r="CC275">
        <v>6.1400788970808957</v>
      </c>
      <c r="CD275">
        <v>-1.1935064177781995</v>
      </c>
      <c r="CF275">
        <v>6.5886823576915958</v>
      </c>
      <c r="CG275">
        <v>-1.28070580369015</v>
      </c>
      <c r="CI275">
        <v>6.9361785130776665</v>
      </c>
      <c r="CJ275">
        <v>-1.3482519864930615</v>
      </c>
      <c r="CL275">
        <v>7.3435538066736292</v>
      </c>
      <c r="CM275">
        <v>-1.4274374555237952</v>
      </c>
      <c r="CO275">
        <v>7.5357794000674607</v>
      </c>
      <c r="CP275">
        <v>-1.7397666567182979</v>
      </c>
      <c r="CR275">
        <v>7.6597415601341847</v>
      </c>
      <c r="CS275">
        <v>-0.67013597610876219</v>
      </c>
    </row>
    <row r="276" spans="1:97" x14ac:dyDescent="0.2">
      <c r="A276" s="67">
        <f t="shared" si="4"/>
        <v>87</v>
      </c>
      <c r="B276">
        <v>5.040395149155577</v>
      </c>
      <c r="C276">
        <v>-1.0713657089492381</v>
      </c>
      <c r="D276">
        <v>5.2252651975730657</v>
      </c>
      <c r="E276">
        <v>-1.1106609278011699</v>
      </c>
      <c r="F276">
        <v>5.3367738861592864</v>
      </c>
      <c r="G276">
        <v>-1.1343627570558046</v>
      </c>
      <c r="L276">
        <v>5.8659521679636635</v>
      </c>
      <c r="M276">
        <v>-1.246842721080226</v>
      </c>
      <c r="N276">
        <v>6.0488655962886329</v>
      </c>
      <c r="O276">
        <v>-1.2857220487945515</v>
      </c>
      <c r="P276">
        <v>6.110489101233525</v>
      </c>
      <c r="Q276">
        <v>-1.2988204881251031</v>
      </c>
      <c r="V276">
        <v>6.2836208283474511</v>
      </c>
      <c r="W276">
        <v>-1.3356206575705665</v>
      </c>
      <c r="X276">
        <v>6.5017478213315538</v>
      </c>
      <c r="Y276">
        <v>-1.3819848360851281</v>
      </c>
      <c r="Z276">
        <v>6.5594585525085911</v>
      </c>
      <c r="AA276">
        <v>-1.3942515922801901</v>
      </c>
      <c r="AF276">
        <v>6.6044533519615829</v>
      </c>
      <c r="AG276">
        <v>-1.4038155022095653</v>
      </c>
      <c r="AH276">
        <v>6.8460560547184421</v>
      </c>
      <c r="AI276">
        <v>-1.4551695812576178</v>
      </c>
      <c r="AJ276">
        <v>6.9086576365010011</v>
      </c>
      <c r="AK276">
        <v>-1.4684759165871109</v>
      </c>
      <c r="AP276">
        <v>7.1248280093925844</v>
      </c>
      <c r="AQ276">
        <v>-1.5144242039640663</v>
      </c>
      <c r="AR276">
        <v>7.2245993095096122</v>
      </c>
      <c r="AS276">
        <v>-1.5356311820916786</v>
      </c>
      <c r="AT276">
        <v>7.3351299212581642</v>
      </c>
      <c r="AU276">
        <v>-1.559125115347372</v>
      </c>
      <c r="AZ276">
        <v>7.4349007549580062</v>
      </c>
      <c r="BA276">
        <v>-1.5803319943352614</v>
      </c>
      <c r="BB276">
        <v>7.405556584159247</v>
      </c>
      <c r="BC276">
        <v>-1.574094717808121</v>
      </c>
      <c r="BD276">
        <v>7.5444532898688914</v>
      </c>
      <c r="BE276">
        <v>-1.603618031592013</v>
      </c>
      <c r="BJ276">
        <v>7.5959849669431829</v>
      </c>
      <c r="BK276">
        <v>-0.66455803506780198</v>
      </c>
      <c r="BL276">
        <v>7.5023427972719867</v>
      </c>
      <c r="BM276">
        <v>-0.65636546273557705</v>
      </c>
      <c r="BN276">
        <v>7.6597415601341847</v>
      </c>
      <c r="BO276">
        <v>-0.67013597610876219</v>
      </c>
      <c r="BZ276">
        <v>5.3997013085964598</v>
      </c>
      <c r="CA276">
        <v>-0.95210955392710006</v>
      </c>
      <c r="CC276">
        <v>6.1668669106106107</v>
      </c>
      <c r="CD276">
        <v>-1.0873810545856739</v>
      </c>
      <c r="CF276">
        <v>6.6159391488869304</v>
      </c>
      <c r="CG276">
        <v>-1.1665643175164615</v>
      </c>
      <c r="CI276">
        <v>6.9606218064513721</v>
      </c>
      <c r="CJ276">
        <v>-1.2273409480344541</v>
      </c>
      <c r="CL276">
        <v>7.3496208929127969</v>
      </c>
      <c r="CM276">
        <v>-1.2959317321393449</v>
      </c>
      <c r="CO276">
        <v>7.5444532898688914</v>
      </c>
      <c r="CP276">
        <v>-1.603618031592013</v>
      </c>
      <c r="CR276">
        <v>7.6533116390387503</v>
      </c>
      <c r="CS276">
        <v>-0.53516717216690923</v>
      </c>
    </row>
    <row r="277" spans="1:97" x14ac:dyDescent="0.2">
      <c r="A277" s="67">
        <f t="shared" si="4"/>
        <v>88</v>
      </c>
      <c r="B277">
        <v>5.0877744012852402</v>
      </c>
      <c r="C277">
        <v>-0.98895983291492362</v>
      </c>
      <c r="D277">
        <v>5.2556326739652599</v>
      </c>
      <c r="E277">
        <v>-1.0215880660498449</v>
      </c>
      <c r="F277">
        <v>5.3695011453720287</v>
      </c>
      <c r="G277">
        <v>-1.0437217802389547</v>
      </c>
      <c r="L277">
        <v>5.9074332373340752</v>
      </c>
      <c r="M277">
        <v>-1.1482848346959234</v>
      </c>
      <c r="N277">
        <v>6.078236178482415</v>
      </c>
      <c r="O277">
        <v>-1.18148545147185</v>
      </c>
      <c r="P277">
        <v>6.1400788970808957</v>
      </c>
      <c r="Q277">
        <v>-1.1935064177781995</v>
      </c>
      <c r="V277">
        <v>6.3226614482552677</v>
      </c>
      <c r="W277">
        <v>-1.2289967510871949</v>
      </c>
      <c r="X277">
        <v>6.5307663317939175</v>
      </c>
      <c r="Y277">
        <v>-1.2694481065563314</v>
      </c>
      <c r="Z277">
        <v>6.5886823576915958</v>
      </c>
      <c r="AA277">
        <v>-1.28070580369015</v>
      </c>
      <c r="AF277">
        <v>6.6426721589648459</v>
      </c>
      <c r="AG277">
        <v>-1.2912003226359616</v>
      </c>
      <c r="AH277">
        <v>6.8723726821669722</v>
      </c>
      <c r="AI277">
        <v>-1.3358494310927085</v>
      </c>
      <c r="AJ277">
        <v>6.9361785130776665</v>
      </c>
      <c r="AK277">
        <v>-1.3482519864930615</v>
      </c>
      <c r="AP277">
        <v>7.1609712554992573</v>
      </c>
      <c r="AQ277">
        <v>-1.3919471222147997</v>
      </c>
      <c r="AR277">
        <v>7.2336115598912878</v>
      </c>
      <c r="AS277">
        <v>-1.4060669195226925</v>
      </c>
      <c r="AT277">
        <v>7.3435538066736292</v>
      </c>
      <c r="AU277">
        <v>-1.4274374555237952</v>
      </c>
      <c r="AZ277">
        <v>7.4476062484429537</v>
      </c>
      <c r="BA277">
        <v>-1.4476631332583634</v>
      </c>
      <c r="BB277">
        <v>7.4103043060526446</v>
      </c>
      <c r="BC277">
        <v>-1.4404123945651532</v>
      </c>
      <c r="BD277">
        <v>7.5496955779000645</v>
      </c>
      <c r="BE277">
        <v>-1.4675072218989282</v>
      </c>
      <c r="BJ277">
        <v>7.5944553424374872</v>
      </c>
      <c r="BK277">
        <v>-0.53105157367806066</v>
      </c>
      <c r="BL277">
        <v>7.4966940120315426</v>
      </c>
      <c r="BM277">
        <v>-0.52421549314087834</v>
      </c>
      <c r="BN277">
        <v>7.6533116390387503</v>
      </c>
      <c r="BO277">
        <v>-0.53516717216690923</v>
      </c>
      <c r="BZ277">
        <v>5.4273478496253311</v>
      </c>
      <c r="CA277">
        <v>-0.85960401433544864</v>
      </c>
      <c r="CC277">
        <v>6.1908312489822972</v>
      </c>
      <c r="CD277">
        <v>-0.98052742170669882</v>
      </c>
      <c r="CF277">
        <v>6.6392417957234668</v>
      </c>
      <c r="CG277">
        <v>-1.0515483911983947</v>
      </c>
      <c r="CI277">
        <v>6.9819693330481201</v>
      </c>
      <c r="CJ277">
        <v>-1.1058308833235146</v>
      </c>
      <c r="CL277">
        <v>7.3533405848316002</v>
      </c>
      <c r="CM277">
        <v>-1.164650075991237</v>
      </c>
      <c r="CO277">
        <v>7.5496955779000645</v>
      </c>
      <c r="CP277">
        <v>-1.4675072218989282</v>
      </c>
      <c r="CR277">
        <v>7.634523006365904</v>
      </c>
      <c r="CS277">
        <v>-0.40010395353720857</v>
      </c>
    </row>
    <row r="278" spans="1:97" x14ac:dyDescent="0.2">
      <c r="A278" s="67">
        <f t="shared" si="4"/>
        <v>89</v>
      </c>
      <c r="B278">
        <v>5.1328184683243032</v>
      </c>
      <c r="C278">
        <v>-0.90505108023008563</v>
      </c>
      <c r="D278">
        <v>5.2834939508996568</v>
      </c>
      <c r="E278">
        <v>-0.93161913618425096</v>
      </c>
      <c r="F278">
        <v>5.3997013085964598</v>
      </c>
      <c r="G278">
        <v>-0.95210955392710006</v>
      </c>
      <c r="L278">
        <v>5.9452852357186829</v>
      </c>
      <c r="M278">
        <v>-1.0483103694527938</v>
      </c>
      <c r="N278">
        <v>6.1038390797529924</v>
      </c>
      <c r="O278">
        <v>-1.0762675880264583</v>
      </c>
      <c r="P278">
        <v>6.1668669106106107</v>
      </c>
      <c r="Q278">
        <v>-1.0873810545856739</v>
      </c>
      <c r="V278">
        <v>6.358904143040224</v>
      </c>
      <c r="W278">
        <v>-1.1212422763934184</v>
      </c>
      <c r="X278">
        <v>6.5578354700385288</v>
      </c>
      <c r="Y278">
        <v>-1.1563191086450368</v>
      </c>
      <c r="Z278">
        <v>6.6159391488869304</v>
      </c>
      <c r="AA278">
        <v>-1.1665643175164615</v>
      </c>
      <c r="AF278">
        <v>6.6789669797445486</v>
      </c>
      <c r="AG278">
        <v>-1.1776777840756771</v>
      </c>
      <c r="AH278">
        <v>6.8966092391105072</v>
      </c>
      <c r="AI278">
        <v>-1.2160538464980024</v>
      </c>
      <c r="AJ278">
        <v>6.9606218064513721</v>
      </c>
      <c r="AK278">
        <v>-1.2273409480344541</v>
      </c>
      <c r="AP278">
        <v>7.1930365218449799</v>
      </c>
      <c r="AQ278">
        <v>-1.2683217835201523</v>
      </c>
      <c r="AR278">
        <v>7.2412923662679312</v>
      </c>
      <c r="AS278">
        <v>-1.2768305598176055</v>
      </c>
      <c r="AT278">
        <v>7.3496208929127969</v>
      </c>
      <c r="AU278">
        <v>-1.2959317321393449</v>
      </c>
      <c r="AZ278">
        <v>7.4569651526673963</v>
      </c>
      <c r="BA278">
        <v>-1.3148593522854586</v>
      </c>
      <c r="BB278">
        <v>7.4136334602536618</v>
      </c>
      <c r="BC278">
        <v>-1.3072188336757966</v>
      </c>
      <c r="BD278">
        <v>7.5524916354370708</v>
      </c>
      <c r="BE278">
        <v>-1.3317031871015181</v>
      </c>
      <c r="BJ278">
        <v>7.5815956660803394</v>
      </c>
      <c r="BK278">
        <v>-0.39733017997194381</v>
      </c>
      <c r="BL278">
        <v>7.4787366570648377</v>
      </c>
      <c r="BM278">
        <v>-0.39193962759169609</v>
      </c>
      <c r="BN278">
        <v>7.634523006365904</v>
      </c>
      <c r="BO278">
        <v>-0.40010395353720857</v>
      </c>
      <c r="BZ278">
        <v>5.4514263003135861</v>
      </c>
      <c r="CA278">
        <v>-0.76614460269837148</v>
      </c>
      <c r="CC278">
        <v>6.2119518949395287</v>
      </c>
      <c r="CD278">
        <v>-0.87302903026609224</v>
      </c>
      <c r="CF278">
        <v>6.6605434366333647</v>
      </c>
      <c r="CG278">
        <v>-0.93607418020512811</v>
      </c>
      <c r="CI278">
        <v>6.9982249564278618</v>
      </c>
      <c r="CJ278">
        <v>-0.98353201226031994</v>
      </c>
      <c r="CL278">
        <v>7.3537314276517138</v>
      </c>
      <c r="CM278">
        <v>-1.0334949667511162</v>
      </c>
      <c r="CO278">
        <v>7.5524916354370708</v>
      </c>
      <c r="CP278">
        <v>-1.3317031871015181</v>
      </c>
      <c r="CR278">
        <v>7.6123601849610427</v>
      </c>
      <c r="CS278">
        <v>-0.2658250994047307</v>
      </c>
    </row>
    <row r="279" spans="1:97" x14ac:dyDescent="0.2">
      <c r="A279" s="67">
        <f t="shared" si="4"/>
        <v>90</v>
      </c>
      <c r="B279">
        <v>5.1735119513954109</v>
      </c>
      <c r="C279">
        <v>-0.81940051842059825</v>
      </c>
      <c r="D279">
        <v>5.307837733337661</v>
      </c>
      <c r="E279">
        <v>-0.84067554714282711</v>
      </c>
      <c r="F279">
        <v>5.4273478496253311</v>
      </c>
      <c r="G279">
        <v>-0.85960401433544864</v>
      </c>
      <c r="L279">
        <v>5.9794657011158119</v>
      </c>
      <c r="M279">
        <v>-0.94705054156702151</v>
      </c>
      <c r="N279">
        <v>6.1276190608957632</v>
      </c>
      <c r="O279">
        <v>-0.97051563470877056</v>
      </c>
      <c r="P279">
        <v>6.1908312489822972</v>
      </c>
      <c r="Q279">
        <v>-0.98052742170669882</v>
      </c>
      <c r="V279">
        <v>6.393307303262727</v>
      </c>
      <c r="W279">
        <v>-1.0125963500099169</v>
      </c>
      <c r="X279">
        <v>6.5809681628551253</v>
      </c>
      <c r="Y279">
        <v>-1.0423187913770022</v>
      </c>
      <c r="Z279">
        <v>6.6392417957234668</v>
      </c>
      <c r="AA279">
        <v>-1.0515483911983947</v>
      </c>
      <c r="AF279">
        <v>6.7123306232798399</v>
      </c>
      <c r="AG279">
        <v>-1.0631244779559197</v>
      </c>
      <c r="AH279">
        <v>6.9167819112609275</v>
      </c>
      <c r="AI279">
        <v>-1.0955062512923621</v>
      </c>
      <c r="AJ279">
        <v>6.9819693330481201</v>
      </c>
      <c r="AK279">
        <v>-1.1058308833235146</v>
      </c>
      <c r="AP279">
        <v>7.2200024197396804</v>
      </c>
      <c r="AQ279">
        <v>-1.1435314697856205</v>
      </c>
      <c r="AR279">
        <v>7.2456823417144252</v>
      </c>
      <c r="AS279">
        <v>-1.1475987535914365</v>
      </c>
      <c r="AT279">
        <v>7.3533405848316002</v>
      </c>
      <c r="AU279">
        <v>-1.164650075991237</v>
      </c>
      <c r="AZ279">
        <v>7.4639616784997624</v>
      </c>
      <c r="BA279">
        <v>-1.1821706659408739</v>
      </c>
      <c r="BB279">
        <v>7.4145770682509298</v>
      </c>
      <c r="BC279">
        <v>-1.1743489433624661</v>
      </c>
      <c r="BD279">
        <v>7.5528533175944945</v>
      </c>
      <c r="BE279">
        <v>-1.1962496621511436</v>
      </c>
      <c r="BJ279">
        <v>7.5653888837721261</v>
      </c>
      <c r="BK279">
        <v>-0.26418485242425005</v>
      </c>
      <c r="BL279">
        <v>7.4594535073573995</v>
      </c>
      <c r="BM279">
        <v>-0.26048556845952703</v>
      </c>
      <c r="BN279">
        <v>7.6123601849610427</v>
      </c>
      <c r="BO279">
        <v>-0.2658250994047307</v>
      </c>
      <c r="BZ279">
        <v>5.4728998263533208</v>
      </c>
      <c r="CA279">
        <v>-0.6719842391054226</v>
      </c>
      <c r="CC279">
        <v>6.2302126077030948</v>
      </c>
      <c r="CD279">
        <v>-0.76497009108276992</v>
      </c>
      <c r="CF279">
        <v>6.678843641682028</v>
      </c>
      <c r="CG279">
        <v>-0.82005477992646991</v>
      </c>
      <c r="CI279">
        <v>7.0113466650583973</v>
      </c>
      <c r="CJ279">
        <v>-0.8608808133371163</v>
      </c>
      <c r="CL279">
        <v>7.3527824302953775</v>
      </c>
      <c r="CM279">
        <v>-0.90280364404586499</v>
      </c>
      <c r="CO279">
        <v>7.5528533175944945</v>
      </c>
      <c r="CP279">
        <v>-1.1962496621511436</v>
      </c>
      <c r="CR279">
        <v>7.5888442340267357</v>
      </c>
      <c r="CS279">
        <v>-0.13245945781018531</v>
      </c>
    </row>
    <row r="280" spans="1:97" x14ac:dyDescent="0.2">
      <c r="A280" s="67">
        <f t="shared" si="4"/>
        <v>91</v>
      </c>
      <c r="B280">
        <v>5.2107911087055898</v>
      </c>
      <c r="C280">
        <v>-0.73232568208687032</v>
      </c>
      <c r="D280">
        <v>5.3296231738413118</v>
      </c>
      <c r="E280">
        <v>-0.7490263655989996</v>
      </c>
      <c r="F280">
        <v>5.4514263003135861</v>
      </c>
      <c r="G280">
        <v>-0.76614460269837148</v>
      </c>
      <c r="L280">
        <v>6.0119180602867255</v>
      </c>
      <c r="M280">
        <v>-0.84491623292945983</v>
      </c>
      <c r="N280">
        <v>6.1485750768518015</v>
      </c>
      <c r="O280">
        <v>-0.86412203887719363</v>
      </c>
      <c r="P280">
        <v>6.2119518949395287</v>
      </c>
      <c r="Q280">
        <v>-0.87302903026609224</v>
      </c>
      <c r="V280">
        <v>6.4238695027418871</v>
      </c>
      <c r="W280">
        <v>-0.90281197558907822</v>
      </c>
      <c r="X280">
        <v>6.60211760044547</v>
      </c>
      <c r="Y280">
        <v>-0.92786300085727202</v>
      </c>
      <c r="Z280">
        <v>6.6605434366333647</v>
      </c>
      <c r="AA280">
        <v>-0.93607418020512811</v>
      </c>
      <c r="AF280">
        <v>6.7427358747270638</v>
      </c>
      <c r="AG280">
        <v>-0.94762552280045698</v>
      </c>
      <c r="AH280">
        <v>6.9328672733835495</v>
      </c>
      <c r="AI280">
        <v>-0.97434662969238717</v>
      </c>
      <c r="AJ280">
        <v>6.9982249564278618</v>
      </c>
      <c r="AK280">
        <v>-0.98353201226031994</v>
      </c>
      <c r="AP280">
        <v>7.2438116021323431</v>
      </c>
      <c r="AQ280">
        <v>-1.0180468112754808</v>
      </c>
      <c r="AR280">
        <v>7.2487630562288281</v>
      </c>
      <c r="AS280">
        <v>-1.0187426896791405</v>
      </c>
      <c r="AT280">
        <v>7.3537314276517138</v>
      </c>
      <c r="AU280">
        <v>-1.0334949667511162</v>
      </c>
      <c r="AZ280">
        <v>7.468602235070918</v>
      </c>
      <c r="BA280">
        <v>-1.0496389342677943</v>
      </c>
      <c r="BB280">
        <v>7.4131474602195748</v>
      </c>
      <c r="BC280">
        <v>-1.0418453085071808</v>
      </c>
      <c r="BD280">
        <v>7.5507946731646172</v>
      </c>
      <c r="BE280">
        <v>-1.0611902768631232</v>
      </c>
      <c r="BJ280">
        <v>7.5468503367269468</v>
      </c>
      <c r="BK280">
        <v>-0.13172647546186861</v>
      </c>
      <c r="BL280">
        <v>7.4378672076768506</v>
      </c>
      <c r="BM280">
        <v>-0.12982422977869776</v>
      </c>
      <c r="BN280">
        <v>7.5888442340267357</v>
      </c>
      <c r="BO280">
        <v>-0.13245945781018531</v>
      </c>
      <c r="BZ280">
        <v>5.4917500888959117</v>
      </c>
      <c r="CA280">
        <v>-0.57720286688699274</v>
      </c>
      <c r="CC280">
        <v>6.2465925547217109</v>
      </c>
      <c r="CD280">
        <v>-0.65653954977860129</v>
      </c>
      <c r="CF280">
        <v>6.693132796252109</v>
      </c>
      <c r="CG280">
        <v>-0.70347254990053043</v>
      </c>
      <c r="CI280">
        <v>7.0203305166375278</v>
      </c>
      <c r="CJ280">
        <v>-0.73786221789128958</v>
      </c>
      <c r="CL280">
        <v>7.3485226868987343</v>
      </c>
      <c r="CM280">
        <v>-0.77235640617339274</v>
      </c>
      <c r="CO280">
        <v>7.5507946731646172</v>
      </c>
      <c r="CP280">
        <v>-1.0611902768631232</v>
      </c>
      <c r="CR280">
        <v>7.5619997978198521</v>
      </c>
      <c r="CS280">
        <v>4.2472749197051153E-6</v>
      </c>
    </row>
    <row r="281" spans="1:97" x14ac:dyDescent="0.2">
      <c r="A281" s="67">
        <f t="shared" si="4"/>
        <v>92</v>
      </c>
      <c r="B281">
        <v>5.2446141755767526</v>
      </c>
      <c r="C281">
        <v>-0.64395442598933028</v>
      </c>
      <c r="D281">
        <v>5.3478390738901442</v>
      </c>
      <c r="E281">
        <v>-0.6566287863742668</v>
      </c>
      <c r="F281">
        <v>5.4728998263533208</v>
      </c>
      <c r="G281">
        <v>-0.6719842391054226</v>
      </c>
      <c r="L281">
        <v>6.0406362937940488</v>
      </c>
      <c r="M281">
        <v>-0.74169316311102873</v>
      </c>
      <c r="N281">
        <v>6.1666895205436356</v>
      </c>
      <c r="O281">
        <v>-0.75717047575180207</v>
      </c>
      <c r="P281">
        <v>6.2302126077030948</v>
      </c>
      <c r="Q281">
        <v>-0.76497009108276992</v>
      </c>
      <c r="V281">
        <v>6.4525429394782812</v>
      </c>
      <c r="W281">
        <v>-0.79226868662961247</v>
      </c>
      <c r="X281">
        <v>6.6192909249511311</v>
      </c>
      <c r="Y281">
        <v>-0.81274266234551684</v>
      </c>
      <c r="Z281">
        <v>6.678843641682028</v>
      </c>
      <c r="AA281">
        <v>-0.82005477992646991</v>
      </c>
      <c r="AF281">
        <v>6.770157901992655</v>
      </c>
      <c r="AG281">
        <v>-0.83126670517290691</v>
      </c>
      <c r="AH281">
        <v>6.9458386293261176</v>
      </c>
      <c r="AI281">
        <v>-0.85283747818691347</v>
      </c>
      <c r="AJ281">
        <v>7.0113466650583973</v>
      </c>
      <c r="AK281">
        <v>-0.8608808133371163</v>
      </c>
      <c r="AP281">
        <v>7.263453118557571</v>
      </c>
      <c r="AQ281">
        <v>-0.89183543861866299</v>
      </c>
      <c r="AR281">
        <v>7.2485650576955765</v>
      </c>
      <c r="AS281">
        <v>-0.89000742375131092</v>
      </c>
      <c r="AT281">
        <v>7.3527824302953775</v>
      </c>
      <c r="AU281">
        <v>-0.90280364404586499</v>
      </c>
      <c r="AZ281">
        <v>7.4708953894707628</v>
      </c>
      <c r="BA281">
        <v>-0.91730601929815359</v>
      </c>
      <c r="BB281">
        <v>7.4093577241670445</v>
      </c>
      <c r="BC281">
        <v>-0.90975018189796553</v>
      </c>
      <c r="BD281">
        <v>7.5453366403465756</v>
      </c>
      <c r="BE281">
        <v>-0.92644620985800352</v>
      </c>
      <c r="BF281" s="66"/>
      <c r="BJ281">
        <v>7.5250000953662441</v>
      </c>
      <c r="BK281">
        <v>4.2264936564851576E-6</v>
      </c>
      <c r="BL281">
        <v>7.4140000343311057</v>
      </c>
      <c r="BM281">
        <v>4.1641493311843025E-6</v>
      </c>
      <c r="BN281">
        <v>7.5619997978198521</v>
      </c>
      <c r="BO281">
        <v>4.2472749197051153E-6</v>
      </c>
      <c r="BZ281">
        <v>5.5069644550842822</v>
      </c>
      <c r="CA281">
        <v>-0.48179367039108228</v>
      </c>
      <c r="CC281">
        <v>6.2600877277071367</v>
      </c>
      <c r="CD281">
        <v>-0.5476829690661279</v>
      </c>
      <c r="CF281">
        <v>6.7053868074524852</v>
      </c>
      <c r="CG281">
        <v>-0.58664132440001926</v>
      </c>
      <c r="CI281">
        <v>7.0251654209311374</v>
      </c>
      <c r="CJ281">
        <v>-0.61461813688120559</v>
      </c>
      <c r="CL281">
        <v>7.3419551917481654</v>
      </c>
      <c r="CM281">
        <v>-0.6423334612979763</v>
      </c>
      <c r="CO281">
        <v>7.5453366403465756</v>
      </c>
      <c r="CP281">
        <v>-0.92644620985800352</v>
      </c>
      <c r="CR281">
        <v>7.5328523821805069</v>
      </c>
      <c r="CS281">
        <v>0.1314906125943559</v>
      </c>
    </row>
    <row r="282" spans="1:97" x14ac:dyDescent="0.2">
      <c r="A282" s="67">
        <f t="shared" si="4"/>
        <v>93</v>
      </c>
      <c r="B282">
        <v>5.2759388164241452</v>
      </c>
      <c r="C282">
        <v>-0.55452031885387987</v>
      </c>
      <c r="D282">
        <v>5.363457044643817</v>
      </c>
      <c r="E282">
        <v>-0.56371880229095495</v>
      </c>
      <c r="F282">
        <v>5.4917500888959117</v>
      </c>
      <c r="G282">
        <v>-0.57720286688699274</v>
      </c>
      <c r="L282">
        <v>6.0665838489034289</v>
      </c>
      <c r="M282">
        <v>-0.63761998144773102</v>
      </c>
      <c r="N282">
        <v>6.1819485705452575</v>
      </c>
      <c r="O282">
        <v>-0.64974523241352478</v>
      </c>
      <c r="P282">
        <v>6.2465925547217109</v>
      </c>
      <c r="Q282">
        <v>-0.65653954977860129</v>
      </c>
      <c r="V282">
        <v>6.4783159736561311</v>
      </c>
      <c r="W282">
        <v>-0.68089452215876167</v>
      </c>
      <c r="X282">
        <v>6.6344559855554071</v>
      </c>
      <c r="Y282">
        <v>-0.6973054041262895</v>
      </c>
      <c r="Z282">
        <v>6.693132796252109</v>
      </c>
      <c r="AA282">
        <v>-0.70347254990053043</v>
      </c>
      <c r="AF282">
        <v>6.7945737969578346</v>
      </c>
      <c r="AG282">
        <v>-0.71413436725919355</v>
      </c>
      <c r="AH282">
        <v>6.9556865324610744</v>
      </c>
      <c r="AI282">
        <v>-0.73106790052621295</v>
      </c>
      <c r="AJ282">
        <v>7.0203305166375278</v>
      </c>
      <c r="AK282">
        <v>-0.73786221789128958</v>
      </c>
      <c r="AP282">
        <v>7.2779115292425294</v>
      </c>
      <c r="AQ282">
        <v>-0.76493491721748053</v>
      </c>
      <c r="AR282">
        <v>7.2460867620921965</v>
      </c>
      <c r="AS282">
        <v>-0.76159001868061427</v>
      </c>
      <c r="AT282">
        <v>7.3485226868987343</v>
      </c>
      <c r="AU282">
        <v>-0.77235640617339274</v>
      </c>
      <c r="AZ282">
        <v>7.4698545820203135</v>
      </c>
      <c r="BA282">
        <v>-0.78510882873002219</v>
      </c>
      <c r="BB282">
        <v>7.4032212238672601</v>
      </c>
      <c r="BC282">
        <v>-0.7781054209394862</v>
      </c>
      <c r="BD282">
        <v>7.5384763656999185</v>
      </c>
      <c r="BE282">
        <v>-0.79232122726047494</v>
      </c>
      <c r="BJ282">
        <v>7.5008571914057205</v>
      </c>
      <c r="BK282">
        <v>0.13093211668582036</v>
      </c>
      <c r="BL282">
        <v>7.3878744868589781</v>
      </c>
      <c r="BM282">
        <v>0.12895993347026158</v>
      </c>
      <c r="BN282">
        <v>7.5328523821805069</v>
      </c>
      <c r="BO282">
        <v>0.1314906125943559</v>
      </c>
      <c r="BZ282">
        <v>5.5265050270853742</v>
      </c>
      <c r="CA282">
        <v>-0.38644761990679383</v>
      </c>
      <c r="CC282">
        <v>6.275675587259161</v>
      </c>
      <c r="CD282">
        <v>-0.43883428715209383</v>
      </c>
      <c r="CF282">
        <v>6.7185942872891795</v>
      </c>
      <c r="CG282">
        <v>-0.46980591869860172</v>
      </c>
      <c r="CI282">
        <v>7.0288365902625145</v>
      </c>
      <c r="CJ282">
        <v>-0.49149999099037667</v>
      </c>
      <c r="CL282">
        <v>7.3380814014473641</v>
      </c>
      <c r="CM282">
        <v>-0.51312431244945578</v>
      </c>
      <c r="CO282">
        <v>7.5384763656999185</v>
      </c>
      <c r="CP282">
        <v>-0.79232122726047494</v>
      </c>
      <c r="CR282">
        <v>7.5014274456797976</v>
      </c>
      <c r="CS282">
        <v>0.26195974333942429</v>
      </c>
    </row>
    <row r="283" spans="1:97" x14ac:dyDescent="0.2">
      <c r="A283" s="67">
        <f t="shared" si="4"/>
        <v>94</v>
      </c>
      <c r="B283">
        <v>5.3027446073864875</v>
      </c>
      <c r="C283">
        <v>-0.46392687085178458</v>
      </c>
      <c r="D283">
        <v>5.3744706559706961</v>
      </c>
      <c r="E283">
        <v>-0.47020204413316108</v>
      </c>
      <c r="F283">
        <v>5.5069644550842822</v>
      </c>
      <c r="G283">
        <v>-0.48179367039108228</v>
      </c>
      <c r="L283">
        <v>6.0887422991511588</v>
      </c>
      <c r="M283">
        <v>-0.53269228888251052</v>
      </c>
      <c r="N283">
        <v>6.1953350119698181</v>
      </c>
      <c r="O283">
        <v>-0.54201787918996758</v>
      </c>
      <c r="P283">
        <v>6.2600877277071367</v>
      </c>
      <c r="Q283">
        <v>-0.5476829690661279</v>
      </c>
      <c r="V283">
        <v>6.5011669597546895</v>
      </c>
      <c r="W283">
        <v>-0.56877452486072155</v>
      </c>
      <c r="X283">
        <v>6.6466113020157405</v>
      </c>
      <c r="Y283">
        <v>-0.58149916909387489</v>
      </c>
      <c r="Z283">
        <v>6.7053868074524852</v>
      </c>
      <c r="AA283">
        <v>-0.58664132440001926</v>
      </c>
      <c r="AF283">
        <v>6.8169606080254015</v>
      </c>
      <c r="AG283">
        <v>-0.59640270044229216</v>
      </c>
      <c r="AH283">
        <v>6.9604127051938187</v>
      </c>
      <c r="AI283">
        <v>-0.60895304700504516</v>
      </c>
      <c r="AJ283">
        <v>7.0251654209311374</v>
      </c>
      <c r="AK283">
        <v>-0.61461813688120559</v>
      </c>
      <c r="AP283">
        <v>7.285172406426728</v>
      </c>
      <c r="AQ283">
        <v>-0.63736564522104722</v>
      </c>
      <c r="AR283">
        <v>7.2413396892300801</v>
      </c>
      <c r="AS283">
        <v>-0.6335308055605352</v>
      </c>
      <c r="AT283">
        <v>7.3419551917481654</v>
      </c>
      <c r="AU283">
        <v>-0.6423334612979763</v>
      </c>
      <c r="AZ283">
        <v>7.4664795354685456</v>
      </c>
      <c r="BA283">
        <v>-0.65322785531548122</v>
      </c>
      <c r="BB283">
        <v>7.3957496094306538</v>
      </c>
      <c r="BC283">
        <v>-0.64703983086930483</v>
      </c>
      <c r="BD283">
        <v>7.5282438835669145</v>
      </c>
      <c r="BE283">
        <v>-0.65863149868604121</v>
      </c>
      <c r="BJ283">
        <v>7.4744439434286232</v>
      </c>
      <c r="BK283">
        <v>0.26101744384038866</v>
      </c>
      <c r="BL283">
        <v>7.3595137527212726</v>
      </c>
      <c r="BM283">
        <v>0.25700392994884425</v>
      </c>
      <c r="BN283">
        <v>7.5014274456797976</v>
      </c>
      <c r="BO283">
        <v>0.26195974333942429</v>
      </c>
      <c r="BZ283">
        <v>5.5344048670918671</v>
      </c>
      <c r="CA283">
        <v>-0.29004264784488065</v>
      </c>
      <c r="CC283">
        <v>6.2823784837536083</v>
      </c>
      <c r="CD283">
        <v>-0.32924184875348345</v>
      </c>
      <c r="CF283">
        <v>6.7237726639229471</v>
      </c>
      <c r="CG283">
        <v>-0.35237408064364995</v>
      </c>
      <c r="CI283">
        <v>7.0213646095647819</v>
      </c>
      <c r="CJ283">
        <v>-0.36797004045578829</v>
      </c>
      <c r="CL283">
        <v>7.3249478983178733</v>
      </c>
      <c r="CM283">
        <v>-0.38387998976849041</v>
      </c>
      <c r="CO283">
        <v>7.5282438835669145</v>
      </c>
      <c r="CP283">
        <v>-0.65863149868604121</v>
      </c>
      <c r="CR283">
        <v>7.4677516122119636</v>
      </c>
      <c r="CS283">
        <v>0.3913723438977037</v>
      </c>
    </row>
    <row r="284" spans="1:97" x14ac:dyDescent="0.2">
      <c r="A284" s="67">
        <f t="shared" si="4"/>
        <v>95</v>
      </c>
      <c r="B284">
        <v>5.3349728091030526</v>
      </c>
      <c r="C284">
        <v>-0.37305449542541186</v>
      </c>
      <c r="D284">
        <v>5.3908361546632344</v>
      </c>
      <c r="E284">
        <v>-0.37696080815397343</v>
      </c>
      <c r="F284">
        <v>5.5265050270853742</v>
      </c>
      <c r="G284">
        <v>-0.38644761990679383</v>
      </c>
      <c r="L284">
        <v>6.1150679930980116</v>
      </c>
      <c r="M284">
        <v>-0.4276036047952797</v>
      </c>
      <c r="N284">
        <v>6.2098363724628749</v>
      </c>
      <c r="O284">
        <v>-0.43423039957217502</v>
      </c>
      <c r="P284">
        <v>6.275675587259161</v>
      </c>
      <c r="Q284">
        <v>-0.43883428715209383</v>
      </c>
      <c r="V284">
        <v>6.5280595610953434</v>
      </c>
      <c r="W284">
        <v>-0.45648254504991559</v>
      </c>
      <c r="X284">
        <v>6.6607354824764018</v>
      </c>
      <c r="Y284">
        <v>-0.46576007104244893</v>
      </c>
      <c r="Z284">
        <v>6.7185942872891795</v>
      </c>
      <c r="AA284">
        <v>-0.46980591869860172</v>
      </c>
      <c r="AF284">
        <v>6.8412943394341337</v>
      </c>
      <c r="AG284">
        <v>-0.47838586983977788</v>
      </c>
      <c r="AH284">
        <v>6.9649923590431984</v>
      </c>
      <c r="AI284">
        <v>-0.48703560507584942</v>
      </c>
      <c r="AJ284">
        <v>7.0288365902625145</v>
      </c>
      <c r="AK284">
        <v>-0.49149999099037667</v>
      </c>
      <c r="AP284">
        <v>7.2892009740822044</v>
      </c>
      <c r="AQ284">
        <v>-0.50970628881196445</v>
      </c>
      <c r="AR284">
        <v>7.2403200710414195</v>
      </c>
      <c r="AS284">
        <v>-0.50628823191227335</v>
      </c>
      <c r="AT284">
        <v>7.3380814014473641</v>
      </c>
      <c r="AU284">
        <v>-0.51312431244945578</v>
      </c>
      <c r="AZ284">
        <v>7.4677648474629663</v>
      </c>
      <c r="BA284">
        <v>-0.52219258594390172</v>
      </c>
      <c r="BB284">
        <v>7.3919497634305751</v>
      </c>
      <c r="BC284">
        <v>-0.51689112351262578</v>
      </c>
      <c r="BD284">
        <v>7.5226307012346627</v>
      </c>
      <c r="BE284">
        <v>-0.52602914783976751</v>
      </c>
      <c r="BJ284">
        <v>7.445781450696022</v>
      </c>
      <c r="BK284">
        <v>0.39022092456095925</v>
      </c>
      <c r="BL284">
        <v>7.3289421717823178</v>
      </c>
      <c r="BM284">
        <v>0.3840975738093092</v>
      </c>
      <c r="BN284">
        <v>7.4677516122119636</v>
      </c>
      <c r="BO284">
        <v>0.3913723438977037</v>
      </c>
      <c r="BZ284">
        <v>5.5396236863500956</v>
      </c>
      <c r="CA284">
        <v>-0.19344473741508211</v>
      </c>
      <c r="CC284">
        <v>6.2871677082716246</v>
      </c>
      <c r="CD284">
        <v>-0.2195491201700239</v>
      </c>
      <c r="CF284">
        <v>6.7249011013380304</v>
      </c>
      <c r="CG284">
        <v>-0.23483485546070668</v>
      </c>
      <c r="CI284">
        <v>7.0107266586660613</v>
      </c>
      <c r="CJ284">
        <v>-0.24481593955854553</v>
      </c>
      <c r="CL284">
        <v>7.3105441034015932</v>
      </c>
      <c r="CM284">
        <v>-0.25528562308817515</v>
      </c>
      <c r="CO284">
        <v>7.5226307012346627</v>
      </c>
      <c r="CP284">
        <v>-0.52602914783976751</v>
      </c>
      <c r="CR284">
        <v>7.4318517052503008</v>
      </c>
      <c r="CS284">
        <v>0.51968970474579279</v>
      </c>
    </row>
    <row r="285" spans="1:97" x14ac:dyDescent="0.2">
      <c r="A285" s="67">
        <f t="shared" si="4"/>
        <v>96</v>
      </c>
      <c r="B285">
        <v>5.3526546024243062</v>
      </c>
      <c r="C285">
        <v>-0.28051762586390167</v>
      </c>
      <c r="D285">
        <v>5.3945968613052013</v>
      </c>
      <c r="E285">
        <v>-0.28271570210056168</v>
      </c>
      <c r="F285">
        <v>5.5344048670918671</v>
      </c>
      <c r="G285">
        <v>-0.29004264784488065</v>
      </c>
      <c r="L285">
        <v>6.1295882821918539</v>
      </c>
      <c r="M285">
        <v>-0.32123454251370509</v>
      </c>
      <c r="N285">
        <v>6.2164689476929551</v>
      </c>
      <c r="O285">
        <v>-0.32578771469275924</v>
      </c>
      <c r="P285">
        <v>6.2823784837536083</v>
      </c>
      <c r="Q285">
        <v>-0.32924184875348345</v>
      </c>
      <c r="V285">
        <v>6.5430209564405954</v>
      </c>
      <c r="W285">
        <v>-0.34290139024609823</v>
      </c>
      <c r="X285">
        <v>6.6648535043424424</v>
      </c>
      <c r="Y285">
        <v>-0.3492862926223691</v>
      </c>
      <c r="Z285">
        <v>6.7237726639229471</v>
      </c>
      <c r="AA285">
        <v>-0.35237408064364995</v>
      </c>
      <c r="AF285">
        <v>6.8555917360442544</v>
      </c>
      <c r="AG285">
        <v>-0.35928234876509829</v>
      </c>
      <c r="AH285">
        <v>6.9594493022449653</v>
      </c>
      <c r="AI285">
        <v>-0.36472523272877327</v>
      </c>
      <c r="AJ285">
        <v>7.0213646095647819</v>
      </c>
      <c r="AK285">
        <v>-0.36797004045578829</v>
      </c>
      <c r="AP285">
        <v>7.2830056394369791</v>
      </c>
      <c r="AQ285">
        <v>-0.3816819135318304</v>
      </c>
      <c r="AR285">
        <v>7.2300778229677301</v>
      </c>
      <c r="AS285">
        <v>-0.37890811501111332</v>
      </c>
      <c r="AT285">
        <v>7.3249478983178733</v>
      </c>
      <c r="AU285">
        <v>-0.38387998976849041</v>
      </c>
      <c r="AZ285">
        <v>7.4577655276243906</v>
      </c>
      <c r="BA285">
        <v>-0.39084058947336608</v>
      </c>
      <c r="BB285">
        <v>7.3778752386034379</v>
      </c>
      <c r="BC285">
        <v>-0.38665376333375523</v>
      </c>
      <c r="BD285">
        <v>7.5066986391691177</v>
      </c>
      <c r="BE285">
        <v>-0.39340503670492166</v>
      </c>
      <c r="BJ285">
        <v>7.414893394826878</v>
      </c>
      <c r="BK285">
        <v>0.51850385501594554</v>
      </c>
      <c r="BL285">
        <v>7.2961833191605656</v>
      </c>
      <c r="BM285">
        <v>0.51020277385607882</v>
      </c>
      <c r="BN285">
        <v>7.4318517052503008</v>
      </c>
      <c r="BO285">
        <v>0.51968970474579279</v>
      </c>
      <c r="BZ285">
        <v>5.5411557984063258</v>
      </c>
      <c r="CA285">
        <v>-9.6718086452172211E-2</v>
      </c>
      <c r="CC285">
        <v>6.2880422514963543</v>
      </c>
      <c r="CD285">
        <v>-0.10975461369811133</v>
      </c>
      <c r="CF285">
        <v>6.7239757212258162</v>
      </c>
      <c r="CG285">
        <v>-0.11736361307416493</v>
      </c>
      <c r="CI285">
        <v>6.9989339354722775</v>
      </c>
      <c r="CJ285">
        <v>-0.12216287035977899</v>
      </c>
      <c r="CL285">
        <v>7.2918895342757919</v>
      </c>
      <c r="CM285">
        <v>-0.12727626293752878</v>
      </c>
      <c r="CO285">
        <v>7.5066986391691177</v>
      </c>
      <c r="CP285">
        <v>-0.39340503670492166</v>
      </c>
      <c r="CR285">
        <v>7.3927605152475833</v>
      </c>
      <c r="CS285">
        <v>0.64678668880398638</v>
      </c>
    </row>
    <row r="286" spans="1:97" x14ac:dyDescent="0.2">
      <c r="A286" s="67">
        <f t="shared" si="4"/>
        <v>97</v>
      </c>
      <c r="B286">
        <v>5.366728734320505</v>
      </c>
      <c r="C286">
        <v>-0.18740721203620681</v>
      </c>
      <c r="D286">
        <v>5.3947115560421253</v>
      </c>
      <c r="E286">
        <v>-0.18838437761758198</v>
      </c>
      <c r="F286">
        <v>5.5396236863500956</v>
      </c>
      <c r="G286">
        <v>-0.19344473741508211</v>
      </c>
      <c r="L286">
        <v>6.1422560545103453</v>
      </c>
      <c r="M286">
        <v>-0.21448877701362698</v>
      </c>
      <c r="N286">
        <v>6.2192092907914924</v>
      </c>
      <c r="O286">
        <v>-0.21717599900351189</v>
      </c>
      <c r="P286">
        <v>6.2871677082716246</v>
      </c>
      <c r="Q286">
        <v>-0.2195491201700239</v>
      </c>
      <c r="V286">
        <v>6.5560038995029677</v>
      </c>
      <c r="W286">
        <v>-0.22893693229678636</v>
      </c>
      <c r="X286">
        <v>6.6669363445241805</v>
      </c>
      <c r="Y286">
        <v>-0.23281071486992727</v>
      </c>
      <c r="Z286">
        <v>6.7249011013380304</v>
      </c>
      <c r="AA286">
        <v>-0.23483485546070668</v>
      </c>
      <c r="AF286">
        <v>6.8668143233167411</v>
      </c>
      <c r="AG286">
        <v>-0.23979049279561154</v>
      </c>
      <c r="AH286">
        <v>6.9507632650282929</v>
      </c>
      <c r="AI286">
        <v>-0.24272200618084022</v>
      </c>
      <c r="AJ286">
        <v>7.0107266586660613</v>
      </c>
      <c r="AK286">
        <v>-0.24481593955854553</v>
      </c>
      <c r="AP286">
        <v>7.2745657812909172</v>
      </c>
      <c r="AQ286">
        <v>-0.25402925307689006</v>
      </c>
      <c r="AR286">
        <v>7.2166015010237583</v>
      </c>
      <c r="AS286">
        <v>-0.25200512912721384</v>
      </c>
      <c r="AT286">
        <v>7.3105441034015932</v>
      </c>
      <c r="AU286">
        <v>-0.25528562308817515</v>
      </c>
      <c r="AZ286">
        <v>7.4454616199498984</v>
      </c>
      <c r="BA286">
        <v>-0.25999696902773622</v>
      </c>
      <c r="BB286">
        <v>7.3625124731969969</v>
      </c>
      <c r="BC286">
        <v>-0.2571003686770737</v>
      </c>
      <c r="BD286">
        <v>7.4874363290790198</v>
      </c>
      <c r="BE286">
        <v>-0.2614627340409022</v>
      </c>
      <c r="BJ286">
        <v>7.3808060958212902</v>
      </c>
      <c r="BK286">
        <v>0.64574080623530861</v>
      </c>
      <c r="BL286">
        <v>7.261262851603612</v>
      </c>
      <c r="BM286">
        <v>0.63528206366722906</v>
      </c>
      <c r="BN286">
        <v>7.3927605152475833</v>
      </c>
      <c r="BO286">
        <v>0.64678668880398638</v>
      </c>
      <c r="BZ286">
        <v>5.5390000343314014</v>
      </c>
      <c r="CA286">
        <v>3.1110363072006499E-6</v>
      </c>
      <c r="CC286">
        <v>6.2870001792897794</v>
      </c>
      <c r="CD286">
        <v>3.5311582776526248E-6</v>
      </c>
      <c r="CF286">
        <v>6.7189998626698388</v>
      </c>
      <c r="CG286">
        <v>3.7737953405456517E-6</v>
      </c>
      <c r="CI286">
        <v>6.9840002059925501</v>
      </c>
      <c r="CJ286">
        <v>3.9226355074327624E-6</v>
      </c>
      <c r="CL286">
        <v>7.2719998359668701</v>
      </c>
      <c r="CM286">
        <v>4.0843934600879498E-6</v>
      </c>
      <c r="CO286">
        <v>7.4874363290790198</v>
      </c>
      <c r="CP286">
        <v>-0.2614627340409022</v>
      </c>
      <c r="CR286">
        <v>7.3525000925487456</v>
      </c>
      <c r="CS286">
        <v>0.77278279639654124</v>
      </c>
    </row>
    <row r="287" spans="1:97" x14ac:dyDescent="0.2">
      <c r="A287" s="67">
        <f t="shared" si="4"/>
        <v>98</v>
      </c>
      <c r="B287">
        <v>5.3781809924496109</v>
      </c>
      <c r="C287">
        <v>-9.3873443214279317E-2</v>
      </c>
      <c r="D287">
        <v>5.3911790240578368</v>
      </c>
      <c r="E287">
        <v>-9.4100317316096485E-2</v>
      </c>
      <c r="F287">
        <v>5.5411557984063258</v>
      </c>
      <c r="G287">
        <v>-9.6718086452172211E-2</v>
      </c>
      <c r="L287">
        <v>6.1510630319915522</v>
      </c>
      <c r="M287">
        <v>-0.10736371034216766</v>
      </c>
      <c r="N287">
        <v>6.2190525157432557</v>
      </c>
      <c r="O287">
        <v>-0.10855043257243359</v>
      </c>
      <c r="P287">
        <v>6.2880422514963543</v>
      </c>
      <c r="Q287">
        <v>-0.10975461369811133</v>
      </c>
      <c r="V287">
        <v>6.5650000162165307</v>
      </c>
      <c r="W287">
        <v>-0.11458877213117877</v>
      </c>
      <c r="X287">
        <v>6.6659844666072283</v>
      </c>
      <c r="Y287">
        <v>-0.11635140490285098</v>
      </c>
      <c r="Z287">
        <v>6.7239757212258162</v>
      </c>
      <c r="AA287">
        <v>-0.11736361307416493</v>
      </c>
      <c r="AF287">
        <v>6.8749527475757013</v>
      </c>
      <c r="AG287">
        <v>-0.11999884110565248</v>
      </c>
      <c r="AH287">
        <v>6.9389431303799745</v>
      </c>
      <c r="AI287">
        <v>-0.12111576104101167</v>
      </c>
      <c r="AJ287">
        <v>6.9989339354722775</v>
      </c>
      <c r="AK287">
        <v>-0.12216287035977899</v>
      </c>
      <c r="AP287">
        <v>7.263893443821086</v>
      </c>
      <c r="AQ287">
        <v>-0.12678760526475594</v>
      </c>
      <c r="AR287">
        <v>7.201903088255067</v>
      </c>
      <c r="AS287">
        <v>-0.12570559479853524</v>
      </c>
      <c r="AT287">
        <v>7.2918895342757919</v>
      </c>
      <c r="AU287">
        <v>-0.12727626293752878</v>
      </c>
      <c r="AZ287">
        <v>7.4308683042543091</v>
      </c>
      <c r="BA287">
        <v>-0.12970206744092583</v>
      </c>
      <c r="BB287">
        <v>7.3438811839441573</v>
      </c>
      <c r="BC287">
        <v>-0.12818375102311236</v>
      </c>
      <c r="BD287">
        <v>7.4658628213670175</v>
      </c>
      <c r="BE287">
        <v>-0.13031287912978548</v>
      </c>
      <c r="BJ287">
        <v>7.3455384700151347</v>
      </c>
      <c r="BK287">
        <v>0.77205109669422733</v>
      </c>
      <c r="BL287">
        <v>7.2242065892186904</v>
      </c>
      <c r="BM287">
        <v>0.75929853784299373</v>
      </c>
      <c r="BN287">
        <v>7.3525000925487456</v>
      </c>
      <c r="BO287">
        <v>0.77278279639654124</v>
      </c>
      <c r="BZ287">
        <v>5.5390000343314014</v>
      </c>
      <c r="CA287">
        <v>3.1110363072006499E-6</v>
      </c>
      <c r="CC287">
        <v>6.2870001792897794</v>
      </c>
      <c r="CD287">
        <v>3.5311582776526248E-6</v>
      </c>
      <c r="CF287">
        <v>6.7189998626698388</v>
      </c>
      <c r="CG287">
        <v>3.7737953405456517E-6</v>
      </c>
      <c r="CI287">
        <v>6.9840002059925501</v>
      </c>
      <c r="CJ287">
        <v>3.9226355074327624E-6</v>
      </c>
      <c r="CL287">
        <v>7.2719998359668701</v>
      </c>
      <c r="CM287">
        <v>4.0843934600879498E-6</v>
      </c>
      <c r="CO287">
        <v>7.4658628213670175</v>
      </c>
      <c r="CP287">
        <v>-0.13031287912978548</v>
      </c>
      <c r="CR287">
        <v>7.3091092405938962</v>
      </c>
      <c r="CS287">
        <v>0.89744961171512505</v>
      </c>
    </row>
    <row r="288" spans="1:97" x14ac:dyDescent="0.2">
      <c r="A288" s="67">
        <f t="shared" si="4"/>
        <v>99</v>
      </c>
      <c r="B288">
        <v>5.3860001564017379</v>
      </c>
      <c r="C288">
        <v>3.0251023530056298E-6</v>
      </c>
      <c r="D288">
        <v>5.3839998245230767</v>
      </c>
      <c r="E288">
        <v>3.0239788460436517E-6</v>
      </c>
      <c r="F288">
        <v>5.5390000343314014</v>
      </c>
      <c r="G288">
        <v>3.1110363072006499E-6</v>
      </c>
      <c r="L288">
        <v>6.1579999923696338</v>
      </c>
      <c r="M288">
        <v>3.4587039966169167E-6</v>
      </c>
      <c r="N288">
        <v>6.216000080107662</v>
      </c>
      <c r="O288">
        <v>3.491280342104448E-6</v>
      </c>
      <c r="P288">
        <v>6.2870001792897794</v>
      </c>
      <c r="Q288">
        <v>3.5311582776526248E-6</v>
      </c>
      <c r="V288">
        <v>6.5720000267018444</v>
      </c>
      <c r="W288">
        <v>3.6912313715955826E-6</v>
      </c>
      <c r="X288">
        <v>6.6609997749318106</v>
      </c>
      <c r="Y288">
        <v>3.7412189950581203E-6</v>
      </c>
      <c r="Z288">
        <v>6.7189998626698388</v>
      </c>
      <c r="AA288">
        <v>3.7737953405456517E-6</v>
      </c>
      <c r="AF288">
        <v>6.8800001144398326</v>
      </c>
      <c r="AG288">
        <v>3.8642227869476008E-6</v>
      </c>
      <c r="AH288">
        <v>6.9260001182545228</v>
      </c>
      <c r="AI288">
        <v>3.890059161945231E-6</v>
      </c>
      <c r="AJ288">
        <v>6.9840002059925501</v>
      </c>
      <c r="AK288">
        <v>3.9226355074327624E-6</v>
      </c>
      <c r="AP288">
        <v>7.249999999998856</v>
      </c>
      <c r="AQ288">
        <v>4.0720370260701237E-6</v>
      </c>
      <c r="AR288">
        <v>7.1840000152576557</v>
      </c>
      <c r="AS288">
        <v>4.0349674561961551E-6</v>
      </c>
      <c r="AT288">
        <v>7.2719998359668701</v>
      </c>
      <c r="AU288">
        <v>4.0843934600879498E-6</v>
      </c>
      <c r="AZ288">
        <v>7.4140000343311057</v>
      </c>
      <c r="BA288">
        <v>4.1641493311843025E-6</v>
      </c>
      <c r="BB288">
        <v>7.3229999542224773</v>
      </c>
      <c r="BC288">
        <v>4.1130382007597868E-6</v>
      </c>
      <c r="BD288">
        <v>7.4429998397815407</v>
      </c>
      <c r="BE288">
        <v>4.1804373700178229E-6</v>
      </c>
      <c r="BJ288">
        <v>7.3071242922948532</v>
      </c>
      <c r="BK288">
        <v>0.89720588966615666</v>
      </c>
      <c r="BL288">
        <v>7.1850409795294157</v>
      </c>
      <c r="BM288">
        <v>0.88221587952514868</v>
      </c>
      <c r="BN288">
        <v>7.3091092405938962</v>
      </c>
      <c r="BO288">
        <v>0.89744961171512505</v>
      </c>
      <c r="BZ288">
        <v>5.5341567864721046</v>
      </c>
      <c r="CA288">
        <v>9.6602140746555751E-2</v>
      </c>
      <c r="CC288">
        <v>6.283042775351972</v>
      </c>
      <c r="CD288">
        <v>0.10967441037898408</v>
      </c>
      <c r="CF288">
        <v>6.7119773332485027</v>
      </c>
      <c r="CG288">
        <v>0.11716172924827778</v>
      </c>
      <c r="CI288">
        <v>6.9659388322477565</v>
      </c>
      <c r="CJ288">
        <v>0.12159478480075185</v>
      </c>
      <c r="CL288">
        <v>7.2498954948227592</v>
      </c>
      <c r="CM288">
        <v>0.12655142454595125</v>
      </c>
      <c r="CO288">
        <v>7.4429998397815407</v>
      </c>
      <c r="CP288">
        <v>4.1804373700178229E-6</v>
      </c>
      <c r="CR288">
        <v>7.2665863882683563</v>
      </c>
      <c r="CS288">
        <v>1.0212559084586552</v>
      </c>
    </row>
    <row r="289" spans="1:97" x14ac:dyDescent="0.2">
      <c r="A289" s="67">
        <f t="shared" si="4"/>
        <v>100</v>
      </c>
      <c r="B289">
        <v>5.3860001564017379</v>
      </c>
      <c r="C289">
        <v>3.0251023530056298E-6</v>
      </c>
      <c r="D289">
        <v>5.3839998245230767</v>
      </c>
      <c r="E289">
        <v>3.0239788460436517E-6</v>
      </c>
      <c r="F289">
        <v>5.5390000343314014</v>
      </c>
      <c r="G289">
        <v>3.1110363072006499E-6</v>
      </c>
      <c r="L289">
        <v>6.1579999923696338</v>
      </c>
      <c r="M289">
        <v>3.4587039966169167E-6</v>
      </c>
      <c r="N289">
        <v>6.216000080107662</v>
      </c>
      <c r="O289">
        <v>3.491280342104448E-6</v>
      </c>
      <c r="P289">
        <v>6.2870001792897794</v>
      </c>
      <c r="Q289">
        <v>3.5311582776526248E-6</v>
      </c>
      <c r="V289">
        <v>6.5720000267018444</v>
      </c>
      <c r="W289">
        <v>3.6912313715955826E-6</v>
      </c>
      <c r="X289">
        <v>6.6609997749318106</v>
      </c>
      <c r="Y289">
        <v>3.7412189950581203E-6</v>
      </c>
      <c r="Z289">
        <v>6.7189998626698388</v>
      </c>
      <c r="AA289">
        <v>3.7737953405456517E-6</v>
      </c>
      <c r="AF289">
        <v>6.8800001144398326</v>
      </c>
      <c r="AG289">
        <v>3.8642227869476008E-6</v>
      </c>
      <c r="AH289">
        <v>6.9260001182545228</v>
      </c>
      <c r="AI289">
        <v>3.890059161945231E-6</v>
      </c>
      <c r="AJ289">
        <v>6.9840002059925501</v>
      </c>
      <c r="AK289">
        <v>3.9226355074327624E-6</v>
      </c>
      <c r="AP289">
        <v>7.249999999998856</v>
      </c>
      <c r="AQ289">
        <v>4.0720370260701237E-6</v>
      </c>
      <c r="AR289">
        <v>7.1840000152576557</v>
      </c>
      <c r="AS289">
        <v>4.0349674561961551E-6</v>
      </c>
      <c r="AT289">
        <v>7.2719998359668701</v>
      </c>
      <c r="AU289">
        <v>4.0843934600879498E-6</v>
      </c>
      <c r="AZ289">
        <v>7.4140000343311057</v>
      </c>
      <c r="BA289">
        <v>4.1641493311843025E-6</v>
      </c>
      <c r="BB289">
        <v>7.3229999542224773</v>
      </c>
      <c r="BC289">
        <v>4.1130382007597868E-6</v>
      </c>
      <c r="BD289">
        <v>7.4429998397815407</v>
      </c>
      <c r="BE289">
        <v>4.1804373700178229E-6</v>
      </c>
      <c r="BJ289">
        <v>7.2665863882683563</v>
      </c>
      <c r="BK289">
        <v>1.0212559084586552</v>
      </c>
      <c r="BL289">
        <v>7.1437935569983635</v>
      </c>
      <c r="BM289">
        <v>1.0039984373779693</v>
      </c>
      <c r="BN289">
        <v>7.2636157995974306</v>
      </c>
      <c r="BO289">
        <v>1.0208384178971062</v>
      </c>
      <c r="BZ289">
        <v>5.5266313771069422</v>
      </c>
      <c r="CA289">
        <v>0.19299725919662544</v>
      </c>
      <c r="CC289">
        <v>6.2761744829965993</v>
      </c>
      <c r="CD289">
        <v>0.21917229335679331</v>
      </c>
      <c r="CF289">
        <v>6.7009152904060683</v>
      </c>
      <c r="CG289">
        <v>0.23400480272923865</v>
      </c>
      <c r="CI289">
        <v>6.946765718878253</v>
      </c>
      <c r="CJ289">
        <v>0.24259022405188996</v>
      </c>
      <c r="CL289">
        <v>7.2245962414654041</v>
      </c>
      <c r="CM289">
        <v>0.25229243245366606</v>
      </c>
      <c r="CO289">
        <v>7.4429998397815407</v>
      </c>
      <c r="CP289">
        <v>4.1804373700178229E-6</v>
      </c>
      <c r="CR289">
        <v>7.2229644561730257</v>
      </c>
      <c r="CS289">
        <v>1.1440089256341217</v>
      </c>
    </row>
    <row r="290" spans="1:97" x14ac:dyDescent="0.2">
      <c r="A290" s="67">
        <f t="shared" si="4"/>
        <v>101</v>
      </c>
      <c r="B290">
        <v>5.3901786663678299</v>
      </c>
      <c r="C290">
        <v>9.4088913319256201E-2</v>
      </c>
      <c r="D290">
        <v>5.3741813093627018</v>
      </c>
      <c r="E290">
        <v>9.3809669526098788E-2</v>
      </c>
      <c r="F290">
        <v>5.5341567864721046</v>
      </c>
      <c r="G290">
        <v>9.6602140746555751E-2</v>
      </c>
      <c r="L290">
        <v>6.1610616170854104</v>
      </c>
      <c r="M290">
        <v>0.10754515357005186</v>
      </c>
      <c r="N290">
        <v>6.21005394008258</v>
      </c>
      <c r="O290">
        <v>0.10840034496853956</v>
      </c>
      <c r="P290">
        <v>6.283042775351972</v>
      </c>
      <c r="Q290">
        <v>0.10967441037898408</v>
      </c>
      <c r="V290">
        <v>6.5749985931940671</v>
      </c>
      <c r="W290">
        <v>0.11477068034298289</v>
      </c>
      <c r="X290">
        <v>6.6539865565315148</v>
      </c>
      <c r="Y290">
        <v>0.11614946425641662</v>
      </c>
      <c r="Z290">
        <v>6.7119773332485027</v>
      </c>
      <c r="AA290">
        <v>0.11716172924827778</v>
      </c>
      <c r="AF290">
        <v>6.8809517408422538</v>
      </c>
      <c r="AG290">
        <v>0.12011128238432892</v>
      </c>
      <c r="AH290">
        <v>6.9099471292007477</v>
      </c>
      <c r="AI290">
        <v>0.1206174148802595</v>
      </c>
      <c r="AJ290">
        <v>6.9659388322477565</v>
      </c>
      <c r="AK290">
        <v>0.12159478480075185</v>
      </c>
      <c r="AP290">
        <v>7.2338981378176301</v>
      </c>
      <c r="AQ290">
        <v>0.12627218075279384</v>
      </c>
      <c r="AR290">
        <v>7.1639086282000015</v>
      </c>
      <c r="AS290">
        <v>0.12505047043273357</v>
      </c>
      <c r="AT290">
        <v>7.2498954948227592</v>
      </c>
      <c r="AU290">
        <v>0.12655142454595125</v>
      </c>
      <c r="AZ290">
        <v>7.393873614927033</v>
      </c>
      <c r="BA290">
        <v>0.12906465197325079</v>
      </c>
      <c r="BB290">
        <v>7.2998880698017121</v>
      </c>
      <c r="BC290">
        <v>0.1274240759634544</v>
      </c>
      <c r="BD290">
        <v>7.4168703519820012</v>
      </c>
      <c r="BE290">
        <v>0.12946607428841286</v>
      </c>
      <c r="BJ290">
        <v>7.2229644561730257</v>
      </c>
      <c r="BK290">
        <v>1.1440089256341217</v>
      </c>
      <c r="BL290">
        <v>7.0995034234832399</v>
      </c>
      <c r="BM290">
        <v>1.1244545550952481</v>
      </c>
      <c r="BN290">
        <v>7.216050668484252</v>
      </c>
      <c r="BO290">
        <v>1.142913885657961</v>
      </c>
      <c r="BZ290">
        <v>5.5154305273244919</v>
      </c>
      <c r="CA290">
        <v>0.28905446849008898</v>
      </c>
      <c r="CC290">
        <v>6.2664002475154197</v>
      </c>
      <c r="CD290">
        <v>0.32841153268417639</v>
      </c>
      <c r="CF290">
        <v>6.6868232734937063</v>
      </c>
      <c r="CG290">
        <v>0.35044519872585522</v>
      </c>
      <c r="CI290">
        <v>6.9244970121941201</v>
      </c>
      <c r="CJ290">
        <v>0.36290128096163798</v>
      </c>
      <c r="CL290">
        <v>7.1971226312376375</v>
      </c>
      <c r="CM290">
        <v>0.37718913265680432</v>
      </c>
      <c r="CO290">
        <v>7.4168703519820012</v>
      </c>
      <c r="CP290">
        <v>0.12946607428841286</v>
      </c>
      <c r="CR290">
        <v>7.1782631135997521</v>
      </c>
      <c r="CS290">
        <v>1.2657251567497199</v>
      </c>
    </row>
    <row r="291" spans="1:97" x14ac:dyDescent="0.2">
      <c r="A291" s="67">
        <f t="shared" si="4"/>
        <v>102</v>
      </c>
      <c r="B291">
        <v>5.3917133893044014</v>
      </c>
      <c r="C291">
        <v>0.18828574505980872</v>
      </c>
      <c r="D291">
        <v>5.3607321370155203</v>
      </c>
      <c r="E291">
        <v>0.18720383885506323</v>
      </c>
      <c r="F291">
        <v>5.5266313771069422</v>
      </c>
      <c r="G291">
        <v>0.19299725919662544</v>
      </c>
      <c r="L291">
        <v>6.1612442922892487</v>
      </c>
      <c r="M291">
        <v>0.21515877946524886</v>
      </c>
      <c r="N291">
        <v>6.2022192048523888</v>
      </c>
      <c r="O291">
        <v>0.21658967747181124</v>
      </c>
      <c r="P291">
        <v>6.2761744829965993</v>
      </c>
      <c r="Q291">
        <v>0.21917229335679331</v>
      </c>
      <c r="V291">
        <v>6.5749921210517002</v>
      </c>
      <c r="W291">
        <v>0.22960739951985951</v>
      </c>
      <c r="X291">
        <v>6.6439498542387723</v>
      </c>
      <c r="Y291">
        <v>0.23201549454147535</v>
      </c>
      <c r="Z291">
        <v>6.7009152904060683</v>
      </c>
      <c r="AA291">
        <v>0.23400480272923865</v>
      </c>
      <c r="AF291">
        <v>6.8788068275172671</v>
      </c>
      <c r="AG291">
        <v>0.24021700990465342</v>
      </c>
      <c r="AH291">
        <v>6.8907996010837156</v>
      </c>
      <c r="AI291">
        <v>0.24063581338014448</v>
      </c>
      <c r="AJ291">
        <v>6.946765718878253</v>
      </c>
      <c r="AK291">
        <v>0.24259022405188996</v>
      </c>
      <c r="AP291">
        <v>7.2156014230172314</v>
      </c>
      <c r="AQ291">
        <v>0.25197832152622845</v>
      </c>
      <c r="AR291">
        <v>7.1416466214196932</v>
      </c>
      <c r="AS291">
        <v>0.24939572228288492</v>
      </c>
      <c r="AT291">
        <v>7.2245962414654041</v>
      </c>
      <c r="AU291">
        <v>0.25229243245366606</v>
      </c>
      <c r="AZ291">
        <v>7.371506526287722</v>
      </c>
      <c r="BA291">
        <v>0.2574227334243353</v>
      </c>
      <c r="BB291">
        <v>7.2745654959300445</v>
      </c>
      <c r="BC291">
        <v>0.25403742474602742</v>
      </c>
      <c r="BD291">
        <v>7.3874970498918779</v>
      </c>
      <c r="BE291">
        <v>0.25798114360553626</v>
      </c>
      <c r="BJ291">
        <v>7.1782631135997521</v>
      </c>
      <c r="BK291">
        <v>1.2657251567497199</v>
      </c>
      <c r="BL291">
        <v>7.054177419021852</v>
      </c>
      <c r="BM291">
        <v>1.2438454369993457</v>
      </c>
      <c r="BN291">
        <v>7.166445338955592</v>
      </c>
      <c r="BO291">
        <v>1.2636413581445149</v>
      </c>
      <c r="BZ291">
        <v>5.5005679058115433</v>
      </c>
      <c r="CA291">
        <v>0.38464014410916031</v>
      </c>
      <c r="CC291">
        <v>6.2547263413640852</v>
      </c>
      <c r="CD291">
        <v>0.43737644594184738</v>
      </c>
      <c r="CF291">
        <v>6.6697128603411127</v>
      </c>
      <c r="CG291">
        <v>0.46639535402478149</v>
      </c>
      <c r="CI291">
        <v>6.9001500940272251</v>
      </c>
      <c r="CJ291">
        <v>0.48250921940938951</v>
      </c>
      <c r="CL291">
        <v>7.1704903258477399</v>
      </c>
      <c r="CM291">
        <v>0.50141339576108668</v>
      </c>
      <c r="CO291">
        <v>7.3874970498918779</v>
      </c>
      <c r="CP291">
        <v>0.25798114360553626</v>
      </c>
      <c r="CR291">
        <v>7.1305391173152897</v>
      </c>
      <c r="CS291">
        <v>1.3860400462171871</v>
      </c>
    </row>
    <row r="292" spans="1:97" x14ac:dyDescent="0.2">
      <c r="A292" s="67">
        <f t="shared" si="4"/>
        <v>103</v>
      </c>
      <c r="B292">
        <v>5.3896032819056643</v>
      </c>
      <c r="C292">
        <v>0.28246007348032087</v>
      </c>
      <c r="D292">
        <v>5.3426677636781665</v>
      </c>
      <c r="E292">
        <v>0.28000026164743802</v>
      </c>
      <c r="F292">
        <v>5.5154305273244919</v>
      </c>
      <c r="G292">
        <v>0.28905446849008898</v>
      </c>
      <c r="L292">
        <v>6.1585479827395275</v>
      </c>
      <c r="M292">
        <v>0.32275917627867007</v>
      </c>
      <c r="N292">
        <v>6.1905041917033596</v>
      </c>
      <c r="O292">
        <v>0.32443394762267241</v>
      </c>
      <c r="P292">
        <v>6.2664002475154197</v>
      </c>
      <c r="Q292">
        <v>0.32841153268417639</v>
      </c>
      <c r="V292">
        <v>6.5719806326491934</v>
      </c>
      <c r="W292">
        <v>0.34442648842847218</v>
      </c>
      <c r="X292">
        <v>6.6299012316346611</v>
      </c>
      <c r="Y292">
        <v>0.34746200992972726</v>
      </c>
      <c r="Z292">
        <v>6.6868232734937063</v>
      </c>
      <c r="AA292">
        <v>0.35044519872585522</v>
      </c>
      <c r="AF292">
        <v>6.8735667892772723</v>
      </c>
      <c r="AG292">
        <v>0.36023211335225963</v>
      </c>
      <c r="AH292">
        <v>6.8705711178980016</v>
      </c>
      <c r="AI292">
        <v>0.36007511523687841</v>
      </c>
      <c r="AJ292">
        <v>6.9244970121941201</v>
      </c>
      <c r="AK292">
        <v>0.36290128096163798</v>
      </c>
      <c r="AP292">
        <v>7.1941269598583668</v>
      </c>
      <c r="AQ292">
        <v>0.37703213454142309</v>
      </c>
      <c r="AR292">
        <v>7.1172323469198835</v>
      </c>
      <c r="AS292">
        <v>0.37300221677479201</v>
      </c>
      <c r="AT292">
        <v>7.1971226312376375</v>
      </c>
      <c r="AU292">
        <v>0.37718913265680432</v>
      </c>
      <c r="AZ292">
        <v>7.3469171524252532</v>
      </c>
      <c r="BA292">
        <v>0.38503961241357099</v>
      </c>
      <c r="BB292">
        <v>7.2470542970280611</v>
      </c>
      <c r="BC292">
        <v>0.37980596756105561</v>
      </c>
      <c r="BD292">
        <v>7.3569036760568007</v>
      </c>
      <c r="BE292">
        <v>0.3855629893768161</v>
      </c>
      <c r="BJ292">
        <v>7.1305391173152897</v>
      </c>
      <c r="BK292">
        <v>1.3860400462171871</v>
      </c>
      <c r="BL292">
        <v>7.0058726192596934</v>
      </c>
      <c r="BM292">
        <v>1.3618072700015547</v>
      </c>
      <c r="BN292">
        <v>7.1138517301524358</v>
      </c>
      <c r="BO292">
        <v>1.3827963382038224</v>
      </c>
      <c r="BZ292">
        <v>5.4820589525710668</v>
      </c>
      <c r="CA292">
        <v>0.47962094138564743</v>
      </c>
      <c r="CC292">
        <v>6.239167115994948</v>
      </c>
      <c r="CD292">
        <v>0.54585972743551581</v>
      </c>
      <c r="CF292">
        <v>6.6495994911694618</v>
      </c>
      <c r="CG292">
        <v>0.5817681267904744</v>
      </c>
      <c r="CI292">
        <v>6.872747070384845</v>
      </c>
      <c r="CJ292">
        <v>0.60129112954129582</v>
      </c>
      <c r="CL292">
        <v>7.1447079747311939</v>
      </c>
      <c r="CM292">
        <v>0.6250847709616445</v>
      </c>
      <c r="CO292">
        <v>7.3569036760568007</v>
      </c>
      <c r="CP292">
        <v>0.3855629893768161</v>
      </c>
      <c r="CR292">
        <v>7.080809596098752</v>
      </c>
      <c r="CS292">
        <v>1.5050761440535754</v>
      </c>
    </row>
    <row r="293" spans="1:97" x14ac:dyDescent="0.2">
      <c r="A293" s="67">
        <f t="shared" si="4"/>
        <v>104</v>
      </c>
      <c r="B293">
        <v>5.3848503052756262</v>
      </c>
      <c r="C293">
        <v>0.37654831880888995</v>
      </c>
      <c r="D293">
        <v>5.3220040464570086</v>
      </c>
      <c r="E293">
        <v>0.37215364639276088</v>
      </c>
      <c r="F293">
        <v>5.5005679058115433</v>
      </c>
      <c r="G293">
        <v>0.38464014410916031</v>
      </c>
      <c r="L293">
        <v>6.1529750517967843</v>
      </c>
      <c r="M293">
        <v>0.43026124777456193</v>
      </c>
      <c r="N293">
        <v>6.1749212964464562</v>
      </c>
      <c r="O293">
        <v>0.43179589053313705</v>
      </c>
      <c r="P293">
        <v>6.2547263413640852</v>
      </c>
      <c r="Q293">
        <v>0.43737644594184738</v>
      </c>
      <c r="V293">
        <v>6.5659661116779588</v>
      </c>
      <c r="W293">
        <v>0.45914061868836448</v>
      </c>
      <c r="X293">
        <v>6.6128520274588762</v>
      </c>
      <c r="Y293">
        <v>0.4624192265905791</v>
      </c>
      <c r="Z293">
        <v>6.6697128603411127</v>
      </c>
      <c r="AA293">
        <v>0.46639535402478149</v>
      </c>
      <c r="AF293">
        <v>6.8642380140845267</v>
      </c>
      <c r="AG293">
        <v>0.47999798278056344</v>
      </c>
      <c r="AH293">
        <v>6.8472792279855152</v>
      </c>
      <c r="AI293">
        <v>0.47881209978798223</v>
      </c>
      <c r="AJ293">
        <v>6.9001500940272251</v>
      </c>
      <c r="AK293">
        <v>0.48250921940938951</v>
      </c>
      <c r="AP293">
        <v>7.1704903258477399</v>
      </c>
      <c r="AQ293">
        <v>0.50141339576108668</v>
      </c>
      <c r="AR293">
        <v>7.0896873135443901</v>
      </c>
      <c r="AS293">
        <v>0.49576305513644353</v>
      </c>
      <c r="AT293">
        <v>7.167497375041755</v>
      </c>
      <c r="AU293">
        <v>0.50120410663875636</v>
      </c>
      <c r="AZ293">
        <v>7.3191270555203696</v>
      </c>
      <c r="BA293">
        <v>0.5118071685678528</v>
      </c>
      <c r="BB293">
        <v>7.2173757659530686</v>
      </c>
      <c r="BC293">
        <v>0.50469197040056724</v>
      </c>
      <c r="BD293">
        <v>7.3241149897466187</v>
      </c>
      <c r="BE293">
        <v>0.51215596159658061</v>
      </c>
      <c r="BJ293">
        <v>7.080809596098752</v>
      </c>
      <c r="BK293">
        <v>1.5050761440535754</v>
      </c>
      <c r="BL293">
        <v>6.9556069288453477</v>
      </c>
      <c r="BM293">
        <v>1.478463431891565</v>
      </c>
      <c r="BN293">
        <v>7.0602685881607412</v>
      </c>
      <c r="BO293">
        <v>1.5007100075824931</v>
      </c>
      <c r="BZ293">
        <v>5.45992467711568</v>
      </c>
      <c r="CA293">
        <v>0.57386410159612855</v>
      </c>
      <c r="CC293">
        <v>6.2207342265957086</v>
      </c>
      <c r="CD293">
        <v>0.65382881071163146</v>
      </c>
      <c r="CF293">
        <v>6.6264991299617364</v>
      </c>
      <c r="CG293">
        <v>0.69647663563591156</v>
      </c>
      <c r="CI293">
        <v>6.8433048267119716</v>
      </c>
      <c r="CJ293">
        <v>0.71926394750267919</v>
      </c>
      <c r="CL293">
        <v>7.1167984277144347</v>
      </c>
      <c r="CM293">
        <v>0.74800942823969185</v>
      </c>
      <c r="CO293">
        <v>7.3241149897466187</v>
      </c>
      <c r="CP293">
        <v>0.51215596159658061</v>
      </c>
      <c r="CR293">
        <v>7.0291050868533844</v>
      </c>
      <c r="CS293">
        <v>1.6228003343728399</v>
      </c>
    </row>
    <row r="294" spans="1:97" x14ac:dyDescent="0.2">
      <c r="A294" s="67">
        <f t="shared" si="4"/>
        <v>105</v>
      </c>
      <c r="B294">
        <v>5.3774584951249418</v>
      </c>
      <c r="C294">
        <v>0.47046953124874058</v>
      </c>
      <c r="D294">
        <v>5.2977629989798229</v>
      </c>
      <c r="E294">
        <v>0.46349703620335414</v>
      </c>
      <c r="F294">
        <v>5.4820589525710668</v>
      </c>
      <c r="G294">
        <v>0.47962094138564743</v>
      </c>
      <c r="L294">
        <v>6.145524955526696</v>
      </c>
      <c r="M294">
        <v>0.53766704991312164</v>
      </c>
      <c r="N294">
        <v>6.1574793749529899</v>
      </c>
      <c r="O294">
        <v>0.53871293248179941</v>
      </c>
      <c r="P294">
        <v>6.239167115994948</v>
      </c>
      <c r="Q294">
        <v>0.54585972743551581</v>
      </c>
      <c r="V294">
        <v>6.5569529781270033</v>
      </c>
      <c r="W294">
        <v>0.57366255766289653</v>
      </c>
      <c r="X294">
        <v>6.5938123588543025</v>
      </c>
      <c r="Y294">
        <v>0.57688735532309465</v>
      </c>
      <c r="Z294">
        <v>6.6495994911694618</v>
      </c>
      <c r="AA294">
        <v>0.5817681267904744</v>
      </c>
      <c r="AF294">
        <v>6.8508304764290981</v>
      </c>
      <c r="AG294">
        <v>0.59937366431227046</v>
      </c>
      <c r="AH294">
        <v>6.8209449028859925</v>
      </c>
      <c r="AI294">
        <v>0.59675899944992494</v>
      </c>
      <c r="AJ294">
        <v>6.872747070384845</v>
      </c>
      <c r="AK294">
        <v>0.60129112954129582</v>
      </c>
      <c r="AP294">
        <v>7.1447079747311939</v>
      </c>
      <c r="AQ294">
        <v>0.6250847709616445</v>
      </c>
      <c r="AR294">
        <v>7.0610275137697682</v>
      </c>
      <c r="AS294">
        <v>0.6177636345402493</v>
      </c>
      <c r="AT294">
        <v>7.1357423976727876</v>
      </c>
      <c r="AU294">
        <v>0.62430037981481057</v>
      </c>
      <c r="AZ294">
        <v>7.2901523026982984</v>
      </c>
      <c r="BA294">
        <v>0.63780957857540954</v>
      </c>
      <c r="BB294">
        <v>7.1855518452521734</v>
      </c>
      <c r="BC294">
        <v>0.62865816843850275</v>
      </c>
      <c r="BD294">
        <v>7.2881600578014583</v>
      </c>
      <c r="BE294">
        <v>0.63763527866707947</v>
      </c>
      <c r="BJ294">
        <v>7.0291050868533844</v>
      </c>
      <c r="BK294">
        <v>1.6228003343728399</v>
      </c>
      <c r="BL294">
        <v>6.903411180311104</v>
      </c>
      <c r="BM294">
        <v>1.5937815459146991</v>
      </c>
      <c r="BN294">
        <v>7.003771445677911</v>
      </c>
      <c r="BO294">
        <v>1.6169515896375632</v>
      </c>
      <c r="BZ294">
        <v>5.4331972658181513</v>
      </c>
      <c r="CA294">
        <v>0.66711559727406422</v>
      </c>
      <c r="CC294">
        <v>6.2004356307754582</v>
      </c>
      <c r="CD294">
        <v>0.76132102642536448</v>
      </c>
      <c r="CF294">
        <v>6.5994391091374105</v>
      </c>
      <c r="CG294">
        <v>0.8103127031046724</v>
      </c>
      <c r="CI294">
        <v>6.8138286704854956</v>
      </c>
      <c r="CJ294">
        <v>0.83663654397970388</v>
      </c>
      <c r="CL294">
        <v>7.0857864653344027</v>
      </c>
      <c r="CM294">
        <v>0.87002890539558297</v>
      </c>
      <c r="CO294">
        <v>7.2901523026982984</v>
      </c>
      <c r="CP294">
        <v>0.63780957857540954</v>
      </c>
      <c r="CR294">
        <v>6.9754552771688143</v>
      </c>
      <c r="CS294">
        <v>1.7391798472383861</v>
      </c>
    </row>
    <row r="295" spans="1:97" x14ac:dyDescent="0.2">
      <c r="A295" s="67">
        <f t="shared" si="4"/>
        <v>106</v>
      </c>
      <c r="B295">
        <v>5.3654453109202676</v>
      </c>
      <c r="C295">
        <v>0.56393386998902439</v>
      </c>
      <c r="D295">
        <v>5.2689765709831313</v>
      </c>
      <c r="E295">
        <v>0.55379454572175624</v>
      </c>
      <c r="F295">
        <v>5.45992467711568</v>
      </c>
      <c r="G295">
        <v>0.57386410159612855</v>
      </c>
      <c r="L295">
        <v>6.1342109326922838</v>
      </c>
      <c r="M295">
        <v>0.64473480021527119</v>
      </c>
      <c r="N295">
        <v>6.1371942819674166</v>
      </c>
      <c r="O295">
        <v>0.64504836444056113</v>
      </c>
      <c r="P295">
        <v>6.2207342265957086</v>
      </c>
      <c r="Q295">
        <v>0.65382881071163146</v>
      </c>
      <c r="V295">
        <v>6.5439536350918219</v>
      </c>
      <c r="W295">
        <v>0.6878007107732711</v>
      </c>
      <c r="X295">
        <v>6.5708056754678852</v>
      </c>
      <c r="Y295">
        <v>0.69062298817409662</v>
      </c>
      <c r="Z295">
        <v>6.6264991299617364</v>
      </c>
      <c r="AA295">
        <v>0.69647663563591156</v>
      </c>
      <c r="AF295">
        <v>6.8343543046616064</v>
      </c>
      <c r="AG295">
        <v>0.71832320498350544</v>
      </c>
      <c r="AH295">
        <v>6.7925840952349761</v>
      </c>
      <c r="AI295">
        <v>0.7139329569263182</v>
      </c>
      <c r="AJ295">
        <v>6.8433048267119716</v>
      </c>
      <c r="AK295">
        <v>0.71926394750267919</v>
      </c>
      <c r="AP295">
        <v>7.1167984277144347</v>
      </c>
      <c r="AQ295">
        <v>0.74800942823969185</v>
      </c>
      <c r="AR295">
        <v>7.0292802098276637</v>
      </c>
      <c r="AS295">
        <v>0.73881084649159756</v>
      </c>
      <c r="AT295">
        <v>7.1018802586638685</v>
      </c>
      <c r="AU295">
        <v>0.74644145758333014</v>
      </c>
      <c r="AZ295">
        <v>7.2580202521283645</v>
      </c>
      <c r="BA295">
        <v>0.76285251494613304</v>
      </c>
      <c r="BB295">
        <v>7.1506120906241089</v>
      </c>
      <c r="BC295">
        <v>0.75156340534283117</v>
      </c>
      <c r="BD295">
        <v>7.2510586295947546</v>
      </c>
      <c r="BE295">
        <v>0.76212081524381925</v>
      </c>
      <c r="BJ295">
        <v>6.9754552771688143</v>
      </c>
      <c r="BK295">
        <v>1.7391798472383861</v>
      </c>
      <c r="BL295">
        <v>6.8483465113425668</v>
      </c>
      <c r="BM295">
        <v>1.7074880084768482</v>
      </c>
      <c r="BN295">
        <v>6.945375979961419</v>
      </c>
      <c r="BO295">
        <v>1.731680220985542</v>
      </c>
      <c r="BZ295">
        <v>5.4038922433767311</v>
      </c>
      <c r="CA295">
        <v>0.75947034650716039</v>
      </c>
      <c r="CC295">
        <v>6.1763014892101546</v>
      </c>
      <c r="CD295">
        <v>0.86802578972448896</v>
      </c>
      <c r="CF295">
        <v>6.5694377217906492</v>
      </c>
      <c r="CG295">
        <v>0.92327768915834163</v>
      </c>
      <c r="CI295">
        <v>6.7882871418991497</v>
      </c>
      <c r="CJ295">
        <v>0.95403508353947652</v>
      </c>
      <c r="CL295">
        <v>7.0526888936712213</v>
      </c>
      <c r="CM295">
        <v>0.99119446440639736</v>
      </c>
      <c r="CO295">
        <v>7.2580202521283645</v>
      </c>
      <c r="CP295">
        <v>0.76285251494613304</v>
      </c>
      <c r="CR295">
        <v>6.9189259291517633</v>
      </c>
      <c r="CS295">
        <v>1.8539240861193076</v>
      </c>
    </row>
    <row r="296" spans="1:97" x14ac:dyDescent="0.2">
      <c r="A296" s="67">
        <f t="shared" si="4"/>
        <v>107</v>
      </c>
      <c r="B296">
        <v>5.351808706163097</v>
      </c>
      <c r="C296">
        <v>0.65712229592144322</v>
      </c>
      <c r="D296">
        <v>5.2366731857271684</v>
      </c>
      <c r="E296">
        <v>0.64298537106390108</v>
      </c>
      <c r="F296">
        <v>5.4331972658181513</v>
      </c>
      <c r="G296">
        <v>0.66711559727406422</v>
      </c>
      <c r="L296">
        <v>6.1200390719870699</v>
      </c>
      <c r="M296">
        <v>0.75144952798515119</v>
      </c>
      <c r="N296">
        <v>6.1130912796575618</v>
      </c>
      <c r="O296">
        <v>0.75059644270168535</v>
      </c>
      <c r="P296">
        <v>6.2004356307754582</v>
      </c>
      <c r="Q296">
        <v>0.76132102642536448</v>
      </c>
      <c r="V296">
        <v>6.5289682384099512</v>
      </c>
      <c r="W296">
        <v>0.80165993113345391</v>
      </c>
      <c r="X296">
        <v>6.5448487713680104</v>
      </c>
      <c r="Y296">
        <v>0.80360982374935386</v>
      </c>
      <c r="Z296">
        <v>6.5994391091374105</v>
      </c>
      <c r="AA296">
        <v>0.8103127031046724</v>
      </c>
      <c r="AF296">
        <v>6.8138286704854956</v>
      </c>
      <c r="AG296">
        <v>0.83663654397970388</v>
      </c>
      <c r="AH296">
        <v>6.7622167017303738</v>
      </c>
      <c r="AI296">
        <v>0.83029936392199089</v>
      </c>
      <c r="AJ296">
        <v>6.8118437221864525</v>
      </c>
      <c r="AK296">
        <v>0.8363928219307355</v>
      </c>
      <c r="AP296">
        <v>7.0857864653344027</v>
      </c>
      <c r="AQ296">
        <v>0.87002890539558297</v>
      </c>
      <c r="AR296">
        <v>6.9944722176184193</v>
      </c>
      <c r="AS296">
        <v>0.85881687757396707</v>
      </c>
      <c r="AT296">
        <v>7.0649430883458786</v>
      </c>
      <c r="AU296">
        <v>0.86746964954518557</v>
      </c>
      <c r="AZ296">
        <v>7.2237503110578993</v>
      </c>
      <c r="BA296">
        <v>0.8869688081524908</v>
      </c>
      <c r="BB296">
        <v>7.1145705820848129</v>
      </c>
      <c r="BC296">
        <v>0.87356316566600678</v>
      </c>
      <c r="BD296">
        <v>7.2108472005484048</v>
      </c>
      <c r="BE296">
        <v>0.88538449861004342</v>
      </c>
      <c r="BJ296">
        <v>6.9189259291517633</v>
      </c>
      <c r="BK296">
        <v>1.8539240861193076</v>
      </c>
      <c r="BL296">
        <v>6.7914237655498546</v>
      </c>
      <c r="BM296">
        <v>1.8197599203868842</v>
      </c>
      <c r="BN296">
        <v>6.8851182162708575</v>
      </c>
      <c r="BO296">
        <v>1.8448653197951246</v>
      </c>
      <c r="BZ296">
        <v>5.3700608781851553</v>
      </c>
      <c r="CA296">
        <v>0.85053686933099071</v>
      </c>
      <c r="CC296">
        <v>6.1493469504326699</v>
      </c>
      <c r="CD296">
        <v>0.97396406154312953</v>
      </c>
      <c r="CF296">
        <v>6.5355333281952728</v>
      </c>
      <c r="CG296">
        <v>1.0351301749581205</v>
      </c>
      <c r="CI296">
        <v>6.7607259428674418</v>
      </c>
      <c r="CJ296">
        <v>1.0707972978873594</v>
      </c>
      <c r="CL296">
        <v>7.0165375002514843</v>
      </c>
      <c r="CM296">
        <v>1.1113140007873161</v>
      </c>
      <c r="CO296">
        <v>7.2237503110578993</v>
      </c>
      <c r="CP296">
        <v>0.8869688081524908</v>
      </c>
      <c r="CR296">
        <v>6.8605238961005641</v>
      </c>
      <c r="CS296">
        <v>1.9672269998540832</v>
      </c>
    </row>
    <row r="297" spans="1:97" x14ac:dyDescent="0.2">
      <c r="A297" s="67">
        <f t="shared" si="4"/>
        <v>108</v>
      </c>
      <c r="B297">
        <v>5.3345737857560218</v>
      </c>
      <c r="C297">
        <v>0.7497282364395389</v>
      </c>
      <c r="D297">
        <v>5.1998971832125918</v>
      </c>
      <c r="E297">
        <v>0.73080060402321378</v>
      </c>
      <c r="F297">
        <v>5.4038922433767311</v>
      </c>
      <c r="G297">
        <v>0.75947034650716039</v>
      </c>
      <c r="L297">
        <v>6.1030217744983002</v>
      </c>
      <c r="M297">
        <v>0.85772695921165443</v>
      </c>
      <c r="N297">
        <v>6.086187022106655</v>
      </c>
      <c r="O297">
        <v>0.85536098027343344</v>
      </c>
      <c r="P297">
        <v>6.1763014892101546</v>
      </c>
      <c r="Q297">
        <v>0.86802578972448896</v>
      </c>
      <c r="V297">
        <v>6.5100216986029364</v>
      </c>
      <c r="W297">
        <v>0.91492728065903128</v>
      </c>
      <c r="X297">
        <v>6.5149731519177232</v>
      </c>
      <c r="Y297">
        <v>0.91562316462476079</v>
      </c>
      <c r="Z297">
        <v>6.5694377217906492</v>
      </c>
      <c r="AA297">
        <v>0.92327768915834163</v>
      </c>
      <c r="AF297">
        <v>6.7882871418991497</v>
      </c>
      <c r="AG297">
        <v>0.95403508353947652</v>
      </c>
      <c r="AH297">
        <v>6.7288711187114369</v>
      </c>
      <c r="AI297">
        <v>0.94568467504016618</v>
      </c>
      <c r="AJ297">
        <v>6.7783842352695753</v>
      </c>
      <c r="AK297">
        <v>0.95264331560801763</v>
      </c>
      <c r="AP297">
        <v>7.0526888936712213</v>
      </c>
      <c r="AQ297">
        <v>0.99119446440639736</v>
      </c>
      <c r="AR297">
        <v>6.9586131694765756</v>
      </c>
      <c r="AS297">
        <v>0.97797293451012879</v>
      </c>
      <c r="AT297">
        <v>7.0259512346500017</v>
      </c>
      <c r="AU297">
        <v>0.98743671753671758</v>
      </c>
      <c r="AZ297">
        <v>7.186374827794431</v>
      </c>
      <c r="BA297">
        <v>1.0099828669390585</v>
      </c>
      <c r="BB297">
        <v>7.0754648234047179</v>
      </c>
      <c r="BC297">
        <v>0.99439542446771656</v>
      </c>
      <c r="BD297">
        <v>7.1685498791791433</v>
      </c>
      <c r="BE297">
        <v>1.0074777244803212</v>
      </c>
      <c r="BJ297">
        <v>6.8605238961005641</v>
      </c>
      <c r="BK297">
        <v>1.9672269998540832</v>
      </c>
      <c r="BL297">
        <v>6.7326762064775041</v>
      </c>
      <c r="BM297">
        <v>1.9305672008789054</v>
      </c>
      <c r="BN297">
        <v>6.8230346619210636</v>
      </c>
      <c r="BO297">
        <v>1.9564771162010746</v>
      </c>
      <c r="BZ297">
        <v>5.3327334755424305</v>
      </c>
      <c r="CA297">
        <v>0.94030753782868048</v>
      </c>
      <c r="CC297">
        <v>6.1195950601454765</v>
      </c>
      <c r="CD297">
        <v>1.0790528703346904</v>
      </c>
      <c r="CF297">
        <v>6.4977610312012555</v>
      </c>
      <c r="CG297">
        <v>1.145733928888415</v>
      </c>
      <c r="CI297">
        <v>6.728205758390815</v>
      </c>
      <c r="CJ297">
        <v>1.1863676704813559</v>
      </c>
      <c r="CL297">
        <v>6.9793318260040991</v>
      </c>
      <c r="CM297">
        <v>1.2306481010344743</v>
      </c>
      <c r="CO297">
        <v>7.186374827794431</v>
      </c>
      <c r="CP297">
        <v>1.0099828669390585</v>
      </c>
      <c r="CR297">
        <v>6.8002822308677686</v>
      </c>
      <c r="CS297">
        <v>2.0790583081255991</v>
      </c>
    </row>
    <row r="298" spans="1:97" x14ac:dyDescent="0.2">
      <c r="A298" s="67">
        <f t="shared" si="4"/>
        <v>109</v>
      </c>
      <c r="B298">
        <v>5.3137629600003446</v>
      </c>
      <c r="C298">
        <v>0.84162012589568291</v>
      </c>
      <c r="D298">
        <v>5.1586958388905337</v>
      </c>
      <c r="E298">
        <v>0.81705982635407304</v>
      </c>
      <c r="F298">
        <v>5.3700608781851553</v>
      </c>
      <c r="G298">
        <v>0.85053686933099071</v>
      </c>
      <c r="L298">
        <v>6.0841595402433901</v>
      </c>
      <c r="M298">
        <v>0.96363935628561237</v>
      </c>
      <c r="N298">
        <v>6.055516772813677</v>
      </c>
      <c r="O298">
        <v>0.95910277275494726</v>
      </c>
      <c r="P298">
        <v>6.1493469504326699</v>
      </c>
      <c r="Q298">
        <v>0.97396406154312953</v>
      </c>
      <c r="V298">
        <v>6.4891120477230837</v>
      </c>
      <c r="W298">
        <v>1.0277777423770404</v>
      </c>
      <c r="X298">
        <v>6.4831858767089248</v>
      </c>
      <c r="Y298">
        <v>1.0268391260269023</v>
      </c>
      <c r="Z298">
        <v>6.5355333281952728</v>
      </c>
      <c r="AA298">
        <v>1.0351301749581205</v>
      </c>
      <c r="AF298">
        <v>6.7607259428674418</v>
      </c>
      <c r="AG298">
        <v>1.0707972978873594</v>
      </c>
      <c r="AH298">
        <v>6.6935632993289307</v>
      </c>
      <c r="AI298">
        <v>1.0601597453777976</v>
      </c>
      <c r="AJ298">
        <v>6.7419602841168143</v>
      </c>
      <c r="AK298">
        <v>1.0678250998049261</v>
      </c>
      <c r="AP298">
        <v>7.0165375002514843</v>
      </c>
      <c r="AQ298">
        <v>1.1113140007873161</v>
      </c>
      <c r="AR298">
        <v>6.9197440016421794</v>
      </c>
      <c r="AS298">
        <v>1.0959833665270629</v>
      </c>
      <c r="AT298">
        <v>6.98493141183146</v>
      </c>
      <c r="AU298">
        <v>1.1063080717845799</v>
      </c>
      <c r="AZ298">
        <v>7.1469123206300447</v>
      </c>
      <c r="BA298">
        <v>1.1319634113023505</v>
      </c>
      <c r="BB298">
        <v>7.0343160132939593</v>
      </c>
      <c r="BC298">
        <v>1.114129849837731</v>
      </c>
      <c r="BD298">
        <v>7.1241952532480264</v>
      </c>
      <c r="BE298">
        <v>1.1283653695278197</v>
      </c>
      <c r="BJ298">
        <v>6.8002822308677686</v>
      </c>
      <c r="BK298">
        <v>2.0790583081255991</v>
      </c>
      <c r="BL298">
        <v>6.6711808879134011</v>
      </c>
      <c r="BM298">
        <v>2.0395880022548973</v>
      </c>
      <c r="BN298">
        <v>6.7582046851935065</v>
      </c>
      <c r="BO298">
        <v>2.0661938904515043</v>
      </c>
      <c r="BZ298">
        <v>5.3327334755424305</v>
      </c>
      <c r="CA298">
        <v>0.94030753782868048</v>
      </c>
      <c r="CC298">
        <v>6.1195950601454765</v>
      </c>
      <c r="CD298">
        <v>1.0790528703346904</v>
      </c>
      <c r="CF298">
        <v>6.4977610312012555</v>
      </c>
      <c r="CG298">
        <v>1.145733928888415</v>
      </c>
      <c r="CI298">
        <v>6.728205758390815</v>
      </c>
      <c r="CJ298">
        <v>1.1863676704813559</v>
      </c>
      <c r="CL298">
        <v>6.9793318260040991</v>
      </c>
      <c r="CM298">
        <v>1.2306481010344743</v>
      </c>
      <c r="CO298">
        <v>7.1469123206300447</v>
      </c>
      <c r="CP298">
        <v>1.1319634113023505</v>
      </c>
      <c r="CR298">
        <v>6.7382344704777495</v>
      </c>
      <c r="CS298">
        <v>2.1893884446137108</v>
      </c>
    </row>
    <row r="299" spans="1:97" x14ac:dyDescent="0.2">
      <c r="A299" s="67">
        <f t="shared" si="4"/>
        <v>110</v>
      </c>
      <c r="B299">
        <v>5.2903869975925613</v>
      </c>
      <c r="C299">
        <v>0.93284068942919107</v>
      </c>
      <c r="D299">
        <v>5.1141060534041412</v>
      </c>
      <c r="E299">
        <v>0.90175751203880627</v>
      </c>
      <c r="F299">
        <v>5.3327334755424305</v>
      </c>
      <c r="G299">
        <v>0.94030753782868048</v>
      </c>
      <c r="L299">
        <v>6.061491392805765</v>
      </c>
      <c r="M299">
        <v>1.0688075961942152</v>
      </c>
      <c r="N299">
        <v>6.0230838600086898</v>
      </c>
      <c r="O299">
        <v>1.0620352921283687</v>
      </c>
      <c r="P299">
        <v>6.1195950601454765</v>
      </c>
      <c r="Q299">
        <v>1.0790528703346904</v>
      </c>
      <c r="V299">
        <v>6.4642776494380616</v>
      </c>
      <c r="W299">
        <v>1.1398298880417601</v>
      </c>
      <c r="X299">
        <v>6.447535723760021</v>
      </c>
      <c r="Y299">
        <v>1.1368778262173636</v>
      </c>
      <c r="Z299">
        <v>6.4977610312012555</v>
      </c>
      <c r="AA299">
        <v>1.145733928888415</v>
      </c>
      <c r="AF299">
        <v>6.728205758390815</v>
      </c>
      <c r="AG299">
        <v>1.1863676704813559</v>
      </c>
      <c r="AH299">
        <v>6.6553301075423485</v>
      </c>
      <c r="AI299">
        <v>1.1735176894854438</v>
      </c>
      <c r="AJ299">
        <v>6.7035859424071864</v>
      </c>
      <c r="AK299">
        <v>1.1820265199896736</v>
      </c>
      <c r="AP299">
        <v>6.9793318260040991</v>
      </c>
      <c r="AQ299">
        <v>1.2306481010344743</v>
      </c>
      <c r="AR299">
        <v>6.8788816807145192</v>
      </c>
      <c r="AS299">
        <v>1.2129359784945097</v>
      </c>
      <c r="AT299">
        <v>6.941909029495223</v>
      </c>
      <c r="AU299">
        <v>1.2240494330520384</v>
      </c>
      <c r="AZ299">
        <v>7.1053874627512847</v>
      </c>
      <c r="BA299">
        <v>1.2528751757538077</v>
      </c>
      <c r="BB299">
        <v>6.9911496006482592</v>
      </c>
      <c r="BC299">
        <v>1.232731899639679</v>
      </c>
      <c r="BD299">
        <v>7.0778124987172824</v>
      </c>
      <c r="BE299">
        <v>1.2480129514076173</v>
      </c>
      <c r="BJ299">
        <v>6.7382344704777495</v>
      </c>
      <c r="BK299">
        <v>2.1893884446137108</v>
      </c>
      <c r="BL299">
        <v>6.6079396669519568</v>
      </c>
      <c r="BM299">
        <v>2.1470530319054677</v>
      </c>
      <c r="BN299">
        <v>6.691632457651485</v>
      </c>
      <c r="BO299">
        <v>2.1742465096121038</v>
      </c>
      <c r="BZ299">
        <v>5.291951436618394</v>
      </c>
      <c r="CA299">
        <v>1.0286538637700238</v>
      </c>
      <c r="CC299">
        <v>6.0870697909202729</v>
      </c>
      <c r="CD299">
        <v>1.1832096220952999</v>
      </c>
      <c r="CF299">
        <v>6.4591061732034962</v>
      </c>
      <c r="CG299">
        <v>1.2555263594429893</v>
      </c>
      <c r="CI299">
        <v>6.6917517821518366</v>
      </c>
      <c r="CJ299">
        <v>1.3007482038608895</v>
      </c>
      <c r="CL299">
        <v>6.9391216663794637</v>
      </c>
      <c r="CM299">
        <v>1.3488321649929464</v>
      </c>
      <c r="CO299">
        <v>7.1053874627512847</v>
      </c>
      <c r="CP299">
        <v>1.2528751757538077</v>
      </c>
      <c r="CR299">
        <v>6.6734691713840721</v>
      </c>
      <c r="CS299">
        <v>2.2978630196546788</v>
      </c>
    </row>
    <row r="300" spans="1:97" x14ac:dyDescent="0.2">
      <c r="A300" s="67">
        <f t="shared" si="4"/>
        <v>111</v>
      </c>
      <c r="B300">
        <v>5.2903869975925613</v>
      </c>
      <c r="C300">
        <v>0.93284068942919107</v>
      </c>
      <c r="D300">
        <v>5.1141060534041412</v>
      </c>
      <c r="E300">
        <v>0.90175751203880627</v>
      </c>
      <c r="F300">
        <v>5.3327334755424305</v>
      </c>
      <c r="G300">
        <v>0.94030753782868048</v>
      </c>
      <c r="L300">
        <v>6.061491392805765</v>
      </c>
      <c r="M300">
        <v>1.0688075961942152</v>
      </c>
      <c r="N300">
        <v>6.0230838600086898</v>
      </c>
      <c r="O300">
        <v>1.0620352921283687</v>
      </c>
      <c r="P300">
        <v>6.1195950601454765</v>
      </c>
      <c r="Q300">
        <v>1.0790528703346904</v>
      </c>
      <c r="V300">
        <v>6.4642776494380616</v>
      </c>
      <c r="W300">
        <v>1.1398298880417601</v>
      </c>
      <c r="X300">
        <v>6.447535723760021</v>
      </c>
      <c r="Y300">
        <v>1.1368778262173636</v>
      </c>
      <c r="Z300">
        <v>6.4977610312012555</v>
      </c>
      <c r="AA300">
        <v>1.145733928888415</v>
      </c>
      <c r="AF300">
        <v>6.728205758390815</v>
      </c>
      <c r="AG300">
        <v>1.1863676704813559</v>
      </c>
      <c r="AH300">
        <v>6.6553301075423485</v>
      </c>
      <c r="AI300">
        <v>1.1735176894854438</v>
      </c>
      <c r="AJ300">
        <v>6.7035859424071864</v>
      </c>
      <c r="AK300">
        <v>1.1820265199896736</v>
      </c>
      <c r="AP300">
        <v>6.9793318260040991</v>
      </c>
      <c r="AQ300">
        <v>1.2306481010344743</v>
      </c>
      <c r="AR300">
        <v>6.8788816807145192</v>
      </c>
      <c r="AS300">
        <v>1.2129359784945097</v>
      </c>
      <c r="AT300">
        <v>6.941909029495223</v>
      </c>
      <c r="AU300">
        <v>1.2240494330520384</v>
      </c>
      <c r="AZ300">
        <v>7.1053874627512847</v>
      </c>
      <c r="BA300">
        <v>1.2528751757538077</v>
      </c>
      <c r="BB300">
        <v>6.9911496006482592</v>
      </c>
      <c r="BC300">
        <v>1.232731899639679</v>
      </c>
      <c r="BD300">
        <v>7.0778124987172824</v>
      </c>
      <c r="BE300">
        <v>1.2480129514076173</v>
      </c>
      <c r="BJ300">
        <v>6.6734691713840721</v>
      </c>
      <c r="BK300">
        <v>2.2978630196546788</v>
      </c>
      <c r="BL300">
        <v>6.5429876170379968</v>
      </c>
      <c r="BM300">
        <v>2.2529345527990023</v>
      </c>
      <c r="BN300">
        <v>6.6233567197709053</v>
      </c>
      <c r="BO300">
        <v>2.280607893957852</v>
      </c>
      <c r="BZ300">
        <v>5.2467830344836592</v>
      </c>
      <c r="CA300">
        <v>1.1152408310170088</v>
      </c>
      <c r="CC300">
        <v>6.0508203052150717</v>
      </c>
      <c r="CD300">
        <v>1.2861446378040933</v>
      </c>
      <c r="CF300">
        <v>6.4166475409339574</v>
      </c>
      <c r="CG300">
        <v>1.3639038033137714</v>
      </c>
      <c r="CI300">
        <v>6.6523812599617012</v>
      </c>
      <c r="CJ300">
        <v>1.4140106720330154</v>
      </c>
      <c r="CL300">
        <v>6.8959400582395807</v>
      </c>
      <c r="CM300">
        <v>1.4657808166735891</v>
      </c>
      <c r="CO300">
        <v>7.1053874627512847</v>
      </c>
      <c r="CP300">
        <v>1.2528751757538077</v>
      </c>
      <c r="CR300">
        <v>6.6069778952874536</v>
      </c>
      <c r="CS300">
        <v>2.4047465609300325</v>
      </c>
    </row>
    <row r="301" spans="1:97" x14ac:dyDescent="0.2">
      <c r="A301" s="67">
        <f t="shared" si="4"/>
        <v>112</v>
      </c>
      <c r="B301">
        <v>5.2644659979433843</v>
      </c>
      <c r="C301">
        <v>1.0233112216409175</v>
      </c>
      <c r="D301">
        <v>5.0661771873388064</v>
      </c>
      <c r="E301">
        <v>0.98476767988440039</v>
      </c>
      <c r="F301">
        <v>5.291951436618394</v>
      </c>
      <c r="G301">
        <v>1.0286538637700238</v>
      </c>
      <c r="L301">
        <v>6.0360251373373854</v>
      </c>
      <c r="M301">
        <v>1.1732875204355024</v>
      </c>
      <c r="N301">
        <v>5.9859620396962816</v>
      </c>
      <c r="O301">
        <v>1.1635562144253089</v>
      </c>
      <c r="P301">
        <v>6.0870697909202729</v>
      </c>
      <c r="Q301">
        <v>1.1832096220952999</v>
      </c>
      <c r="V301">
        <v>6.4375105382554567</v>
      </c>
      <c r="W301">
        <v>1.2513285821965558</v>
      </c>
      <c r="X301">
        <v>6.4080615196206097</v>
      </c>
      <c r="Y301">
        <v>1.2456042577831918</v>
      </c>
      <c r="Z301">
        <v>6.4591061732034962</v>
      </c>
      <c r="AA301">
        <v>1.2555263594429893</v>
      </c>
      <c r="AF301">
        <v>6.6917517821518366</v>
      </c>
      <c r="AG301">
        <v>1.3007482038608895</v>
      </c>
      <c r="AH301">
        <v>6.6151848017775059</v>
      </c>
      <c r="AI301">
        <v>1.2858650513711933</v>
      </c>
      <c r="AJ301">
        <v>6.6623032315932615</v>
      </c>
      <c r="AK301">
        <v>1.2950239704325754</v>
      </c>
      <c r="AP301">
        <v>6.9391216663794637</v>
      </c>
      <c r="AQ301">
        <v>1.3488321649929464</v>
      </c>
      <c r="AR301">
        <v>6.8360512713481789</v>
      </c>
      <c r="AS301">
        <v>1.3287972570087976</v>
      </c>
      <c r="AT301">
        <v>6.8969119524251665</v>
      </c>
      <c r="AU301">
        <v>1.3406274061496832</v>
      </c>
      <c r="AZ301">
        <v>7.0618250525514945</v>
      </c>
      <c r="BA301">
        <v>1.3726833499093714</v>
      </c>
      <c r="BB301">
        <v>6.9459934941244876</v>
      </c>
      <c r="BC301">
        <v>1.3501679165102729</v>
      </c>
      <c r="BD301">
        <v>7.0294313660912993</v>
      </c>
      <c r="BE301">
        <v>1.3663866385471959</v>
      </c>
      <c r="BJ301">
        <v>6.6069778952874536</v>
      </c>
      <c r="BK301">
        <v>2.4047465609300325</v>
      </c>
      <c r="BL301">
        <v>6.4744810023139205</v>
      </c>
      <c r="BM301">
        <v>2.3565215702063189</v>
      </c>
      <c r="BN301">
        <v>6.5534152738640801</v>
      </c>
      <c r="BO301">
        <v>2.3852513345642641</v>
      </c>
      <c r="BZ301">
        <v>5.2021614180614364</v>
      </c>
      <c r="CA301">
        <v>1.2010162295739304</v>
      </c>
      <c r="CC301">
        <v>6.0118627071098976</v>
      </c>
      <c r="CD301">
        <v>1.3879509113540507</v>
      </c>
      <c r="CF301">
        <v>6.3733537789121373</v>
      </c>
      <c r="CG301">
        <v>1.4714078841756191</v>
      </c>
      <c r="CI301">
        <v>6.6111000074580719</v>
      </c>
      <c r="CJ301">
        <v>1.5262960462407755</v>
      </c>
      <c r="CL301">
        <v>6.8517695986250695</v>
      </c>
      <c r="CM301">
        <v>1.5818591212259037</v>
      </c>
      <c r="CO301">
        <v>7.0618250525514945</v>
      </c>
      <c r="CP301">
        <v>1.3726833499093714</v>
      </c>
      <c r="CR301">
        <v>6.5387964008652499</v>
      </c>
      <c r="CS301">
        <v>2.5100120012480756</v>
      </c>
    </row>
    <row r="302" spans="1:97" x14ac:dyDescent="0.2">
      <c r="A302" s="67">
        <f t="shared" si="4"/>
        <v>113</v>
      </c>
      <c r="B302">
        <v>5.2350456488169916</v>
      </c>
      <c r="C302">
        <v>1.112745966705138</v>
      </c>
      <c r="D302">
        <v>5.0130059350812548</v>
      </c>
      <c r="E302">
        <v>1.0655498556332821</v>
      </c>
      <c r="F302">
        <v>5.2467830344836592</v>
      </c>
      <c r="G302">
        <v>1.1152408310170088</v>
      </c>
      <c r="L302">
        <v>6.0087602127349173</v>
      </c>
      <c r="M302">
        <v>1.2772044677642937</v>
      </c>
      <c r="N302">
        <v>5.9461586458996782</v>
      </c>
      <c r="O302">
        <v>1.263898062113165</v>
      </c>
      <c r="P302">
        <v>6.0508203052150717</v>
      </c>
      <c r="Q302">
        <v>1.2861446378040933</v>
      </c>
      <c r="V302">
        <v>6.4068663084755562</v>
      </c>
      <c r="W302">
        <v>1.3618247331971713</v>
      </c>
      <c r="X302">
        <v>6.3667619027865934</v>
      </c>
      <c r="Y302">
        <v>1.3533002582123954</v>
      </c>
      <c r="Z302">
        <v>6.4166475409339574</v>
      </c>
      <c r="AA302">
        <v>1.3639038033137714</v>
      </c>
      <c r="AF302">
        <v>6.6523812599617012</v>
      </c>
      <c r="AG302">
        <v>1.4140106720330154</v>
      </c>
      <c r="AH302">
        <v>6.5721729150008494</v>
      </c>
      <c r="AI302">
        <v>1.3969618212037107</v>
      </c>
      <c r="AJ302">
        <v>6.6191243233358161</v>
      </c>
      <c r="AK302">
        <v>1.4069416750121806</v>
      </c>
      <c r="AP302">
        <v>6.8959400582395807</v>
      </c>
      <c r="AQ302">
        <v>1.4657808166735891</v>
      </c>
      <c r="AR302">
        <v>6.7902998559029797</v>
      </c>
      <c r="AS302">
        <v>1.4433262447447788</v>
      </c>
      <c r="AT302">
        <v>6.8499667265087467</v>
      </c>
      <c r="AU302">
        <v>1.4560088599627545</v>
      </c>
      <c r="AZ302">
        <v>7.0162518760552475</v>
      </c>
      <c r="BA302">
        <v>1.4913539442071762</v>
      </c>
      <c r="BB302">
        <v>6.8978962114478461</v>
      </c>
      <c r="BC302">
        <v>1.4661966108688598</v>
      </c>
      <c r="BD302">
        <v>6.978104089991624</v>
      </c>
      <c r="BE302">
        <v>1.4832453625579176</v>
      </c>
      <c r="BJ302">
        <v>6.5387964008652499</v>
      </c>
      <c r="BK302">
        <v>2.5100120012480756</v>
      </c>
      <c r="BL302">
        <v>6.4043607918125272</v>
      </c>
      <c r="BM302">
        <v>2.4584069394858257</v>
      </c>
      <c r="BN302">
        <v>6.4799806549675223</v>
      </c>
      <c r="BO302">
        <v>2.4874347226458364</v>
      </c>
      <c r="BZ302">
        <v>5.1668239463521877</v>
      </c>
      <c r="CA302">
        <v>1.2882364985030297</v>
      </c>
      <c r="CC302">
        <v>5.9692585540424554</v>
      </c>
      <c r="CD302">
        <v>1.4883063208971872</v>
      </c>
      <c r="CF302">
        <v>6.3370007721818595</v>
      </c>
      <c r="CG302">
        <v>1.579994938966341</v>
      </c>
      <c r="CI302">
        <v>6.5679310462966303</v>
      </c>
      <c r="CJ302">
        <v>1.6375724393443032</v>
      </c>
      <c r="CL302">
        <v>6.8046831347958321</v>
      </c>
      <c r="CM302">
        <v>1.6966014840085437</v>
      </c>
      <c r="CO302">
        <v>7.0162518760552475</v>
      </c>
      <c r="CP302">
        <v>1.4913539442071762</v>
      </c>
      <c r="CR302">
        <v>6.4680333048569887</v>
      </c>
      <c r="CS302">
        <v>2.6132582776036393</v>
      </c>
    </row>
    <row r="303" spans="1:97" x14ac:dyDescent="0.2">
      <c r="A303" s="67">
        <f t="shared" si="4"/>
        <v>114</v>
      </c>
      <c r="B303">
        <v>5.2021614180614364</v>
      </c>
      <c r="C303">
        <v>1.2010162295739304</v>
      </c>
      <c r="D303">
        <v>4.9575941649382882</v>
      </c>
      <c r="E303">
        <v>1.1445533064505888</v>
      </c>
      <c r="F303">
        <v>5.197289456770199</v>
      </c>
      <c r="G303">
        <v>1.1998914462174746</v>
      </c>
      <c r="L303">
        <v>5.977759907302838</v>
      </c>
      <c r="M303">
        <v>1.3800776423893495</v>
      </c>
      <c r="N303">
        <v>5.9027332831115045</v>
      </c>
      <c r="O303">
        <v>1.3627563434017618</v>
      </c>
      <c r="P303">
        <v>6.0118627071098976</v>
      </c>
      <c r="Q303">
        <v>1.3879509113540507</v>
      </c>
      <c r="V303">
        <v>6.3733537789121373</v>
      </c>
      <c r="W303">
        <v>1.4714078841756191</v>
      </c>
      <c r="X303">
        <v>6.3217121972261028</v>
      </c>
      <c r="Y303">
        <v>1.4594854594868236</v>
      </c>
      <c r="Z303">
        <v>6.3723794795770496</v>
      </c>
      <c r="AA303">
        <v>1.4711829489573769</v>
      </c>
      <c r="AF303">
        <v>6.6111000074580719</v>
      </c>
      <c r="AG303">
        <v>1.5262960462407755</v>
      </c>
      <c r="AH303">
        <v>6.5263299253000646</v>
      </c>
      <c r="AI303">
        <v>1.5067252878055211</v>
      </c>
      <c r="AJ303">
        <v>6.5740743096457503</v>
      </c>
      <c r="AK303">
        <v>1.5177479716213476</v>
      </c>
      <c r="AP303">
        <v>6.8517695986250695</v>
      </c>
      <c r="AQ303">
        <v>1.5818591212259037</v>
      </c>
      <c r="AR303">
        <v>6.7426401746266764</v>
      </c>
      <c r="AS303">
        <v>1.5566645532736145</v>
      </c>
      <c r="AT303">
        <v>6.8001280169390359</v>
      </c>
      <c r="AU303">
        <v>1.5699366965371082</v>
      </c>
      <c r="AZ303">
        <v>6.9677195825848752</v>
      </c>
      <c r="BA303">
        <v>1.6086283429711328</v>
      </c>
      <c r="BB303">
        <v>6.8478719366689198</v>
      </c>
      <c r="BC303">
        <v>1.58095927308769</v>
      </c>
      <c r="BD303">
        <v>6.9258214588655145</v>
      </c>
      <c r="BE303">
        <v>1.5989553777300043</v>
      </c>
      <c r="BJ303">
        <v>6.4680333048569887</v>
      </c>
      <c r="BK303">
        <v>2.6132582776036393</v>
      </c>
      <c r="BL303">
        <v>6.3317374536920719</v>
      </c>
      <c r="BM303">
        <v>2.5581911119796943</v>
      </c>
      <c r="BN303">
        <v>6.4059120786012951</v>
      </c>
      <c r="BO303">
        <v>2.5881596423499102</v>
      </c>
      <c r="BZ303">
        <v>5.1280995833730296</v>
      </c>
      <c r="CA303">
        <v>1.3740727146069021</v>
      </c>
      <c r="CC303">
        <v>5.9240222501893776</v>
      </c>
      <c r="CD303">
        <v>1.5873399496963867</v>
      </c>
      <c r="CF303">
        <v>6.2988014348411951</v>
      </c>
      <c r="CG303">
        <v>1.6877619175736092</v>
      </c>
      <c r="CI303">
        <v>6.5219302211445349</v>
      </c>
      <c r="CJ303">
        <v>1.7475492076053503</v>
      </c>
      <c r="CL303">
        <v>6.7556843412777896</v>
      </c>
      <c r="CM303">
        <v>1.8101835525863776</v>
      </c>
      <c r="CO303">
        <v>6.9677195825848752</v>
      </c>
      <c r="CP303">
        <v>1.6086283429711328</v>
      </c>
      <c r="CR303">
        <v>6.3956665445242757</v>
      </c>
      <c r="CS303">
        <v>2.7148025370447324</v>
      </c>
    </row>
    <row r="304" spans="1:97" x14ac:dyDescent="0.2">
      <c r="A304" s="67">
        <f t="shared" si="4"/>
        <v>115</v>
      </c>
      <c r="B304">
        <v>5.1668239463521877</v>
      </c>
      <c r="C304">
        <v>1.2882364985030297</v>
      </c>
      <c r="D304">
        <v>4.8980521100751142</v>
      </c>
      <c r="E304">
        <v>1.2212240179430416</v>
      </c>
      <c r="F304">
        <v>5.1454776020579409</v>
      </c>
      <c r="G304">
        <v>1.2829142463583876</v>
      </c>
      <c r="L304">
        <v>5.944030845934253</v>
      </c>
      <c r="M304">
        <v>1.4820163341091699</v>
      </c>
      <c r="N304">
        <v>5.8547636422703082</v>
      </c>
      <c r="O304">
        <v>1.4597594755296577</v>
      </c>
      <c r="P304">
        <v>5.9692585540424554</v>
      </c>
      <c r="Q304">
        <v>1.4883063208971872</v>
      </c>
      <c r="V304">
        <v>6.3370007721818595</v>
      </c>
      <c r="W304">
        <v>1.579994938966341</v>
      </c>
      <c r="X304">
        <v>6.2739315019113553</v>
      </c>
      <c r="Y304">
        <v>1.5642699719962978</v>
      </c>
      <c r="Z304">
        <v>6.3263273686982355</v>
      </c>
      <c r="AA304">
        <v>1.5773337552152356</v>
      </c>
      <c r="AF304">
        <v>6.5679310462966303</v>
      </c>
      <c r="AG304">
        <v>1.6375724393443032</v>
      </c>
      <c r="AH304">
        <v>6.4786638426326855</v>
      </c>
      <c r="AI304">
        <v>1.615315580764791</v>
      </c>
      <c r="AJ304">
        <v>6.5262081203203728</v>
      </c>
      <c r="AK304">
        <v>1.6271697245189021</v>
      </c>
      <c r="AP304">
        <v>6.8046831347958321</v>
      </c>
      <c r="AQ304">
        <v>1.6966014840085437</v>
      </c>
      <c r="AR304">
        <v>6.6930988988794002</v>
      </c>
      <c r="AS304">
        <v>1.6687803531053693</v>
      </c>
      <c r="AT304">
        <v>6.7484059041949971</v>
      </c>
      <c r="AU304">
        <v>1.6825699661462306</v>
      </c>
      <c r="AZ304">
        <v>6.917237595997503</v>
      </c>
      <c r="BA304">
        <v>1.7246645197331698</v>
      </c>
      <c r="BB304">
        <v>6.7959506445556865</v>
      </c>
      <c r="BC304">
        <v>1.6944242252579103</v>
      </c>
      <c r="BD304">
        <v>6.8706630809220517</v>
      </c>
      <c r="BE304">
        <v>1.7130521654429418</v>
      </c>
      <c r="BJ304">
        <v>6.3956665445242757</v>
      </c>
      <c r="BK304">
        <v>2.7148025370447324</v>
      </c>
      <c r="BL304">
        <v>6.2566703152538246</v>
      </c>
      <c r="BM304">
        <v>2.6558020695819402</v>
      </c>
      <c r="BN304">
        <v>6.3284697442859459</v>
      </c>
      <c r="BO304">
        <v>2.6862791544546107</v>
      </c>
      <c r="BZ304">
        <v>5.1280995833730296</v>
      </c>
      <c r="CA304">
        <v>1.3740727146069021</v>
      </c>
      <c r="CC304">
        <v>5.9240222501893776</v>
      </c>
      <c r="CD304">
        <v>1.5873399496963867</v>
      </c>
      <c r="CF304">
        <v>6.2988014348411951</v>
      </c>
      <c r="CG304">
        <v>1.6877619175736092</v>
      </c>
      <c r="CI304">
        <v>6.5219302211445349</v>
      </c>
      <c r="CJ304">
        <v>1.7475492076053503</v>
      </c>
      <c r="CL304">
        <v>6.7556843412777896</v>
      </c>
      <c r="CM304">
        <v>1.8101835525863776</v>
      </c>
      <c r="CO304">
        <v>6.917237595997503</v>
      </c>
      <c r="CP304">
        <v>1.7246645197331698</v>
      </c>
      <c r="CR304">
        <v>6.3217334772877161</v>
      </c>
      <c r="CS304">
        <v>2.8146202049384867</v>
      </c>
    </row>
    <row r="305" spans="1:97" x14ac:dyDescent="0.2">
      <c r="A305" s="67">
        <f t="shared" si="4"/>
        <v>116</v>
      </c>
      <c r="B305">
        <v>5.1280995833730296</v>
      </c>
      <c r="C305">
        <v>1.3740727146069021</v>
      </c>
      <c r="D305">
        <v>4.835424120505988</v>
      </c>
      <c r="E305">
        <v>1.2956504138652254</v>
      </c>
      <c r="F305">
        <v>5.0884967363186453</v>
      </c>
      <c r="G305">
        <v>1.3634611438537487</v>
      </c>
      <c r="L305">
        <v>5.9076017821859832</v>
      </c>
      <c r="M305">
        <v>1.5829400903181297</v>
      </c>
      <c r="N305">
        <v>5.8042473927413765</v>
      </c>
      <c r="O305">
        <v>1.5552463132840109</v>
      </c>
      <c r="P305">
        <v>5.9240222501893776</v>
      </c>
      <c r="Q305">
        <v>1.5873399496963867</v>
      </c>
      <c r="V305">
        <v>6.2988014348411951</v>
      </c>
      <c r="W305">
        <v>1.6877619175736092</v>
      </c>
      <c r="X305">
        <v>6.2234591635147458</v>
      </c>
      <c r="Y305">
        <v>1.6675739790199493</v>
      </c>
      <c r="Z305">
        <v>6.2775512277706333</v>
      </c>
      <c r="AA305">
        <v>1.6820679310897899</v>
      </c>
      <c r="AF305">
        <v>6.5219302211445349</v>
      </c>
      <c r="AG305">
        <v>1.7475492076053503</v>
      </c>
      <c r="AH305">
        <v>6.4272694541386839</v>
      </c>
      <c r="AI305">
        <v>1.7221848840441945</v>
      </c>
      <c r="AJ305">
        <v>6.475565923631823</v>
      </c>
      <c r="AK305">
        <v>1.7351259082703108</v>
      </c>
      <c r="AP305">
        <v>6.7556843412777896</v>
      </c>
      <c r="AQ305">
        <v>1.8101835525863776</v>
      </c>
      <c r="AR305">
        <v>6.640739222896956</v>
      </c>
      <c r="AS305">
        <v>1.7793840432795642</v>
      </c>
      <c r="AT305">
        <v>6.6948312871528435</v>
      </c>
      <c r="AU305">
        <v>1.7938779953494048</v>
      </c>
      <c r="AZ305">
        <v>6.8648338648958758</v>
      </c>
      <c r="BA305">
        <v>1.839430134049467</v>
      </c>
      <c r="BB305">
        <v>6.7411955846655554</v>
      </c>
      <c r="BC305">
        <v>1.8063012946844441</v>
      </c>
      <c r="BD305">
        <v>6.8136398283159965</v>
      </c>
      <c r="BE305">
        <v>1.8257127076088653</v>
      </c>
      <c r="BJ305">
        <v>6.3217334772877161</v>
      </c>
      <c r="BK305">
        <v>2.8146202049384867</v>
      </c>
      <c r="BL305">
        <v>6.1792202865735586</v>
      </c>
      <c r="BM305">
        <v>2.7511691740629463</v>
      </c>
      <c r="BN305">
        <v>6.2495634028535996</v>
      </c>
      <c r="BO305">
        <v>2.782487981961359</v>
      </c>
      <c r="BZ305">
        <v>5.0869960452637022</v>
      </c>
      <c r="CA305">
        <v>1.4586751857364288</v>
      </c>
      <c r="CC305">
        <v>5.8742695046679811</v>
      </c>
      <c r="CD305">
        <v>1.6844226110152638</v>
      </c>
      <c r="CF305">
        <v>6.2568513816400317</v>
      </c>
      <c r="CG305">
        <v>1.7941263901190805</v>
      </c>
      <c r="CI305">
        <v>6.4740967931747564</v>
      </c>
      <c r="CJ305">
        <v>1.8564206180290561</v>
      </c>
      <c r="CL305">
        <v>6.7038381577374135</v>
      </c>
      <c r="CM305">
        <v>1.9222980090556894</v>
      </c>
      <c r="CO305">
        <v>6.8648338648958758</v>
      </c>
      <c r="CP305">
        <v>1.839430134049467</v>
      </c>
      <c r="CR305">
        <v>6.2453655924349931</v>
      </c>
      <c r="CS305">
        <v>2.9122648879908977</v>
      </c>
    </row>
    <row r="306" spans="1:97" x14ac:dyDescent="0.2">
      <c r="A306" s="67">
        <f t="shared" si="4"/>
        <v>117</v>
      </c>
      <c r="B306">
        <v>5.1280995833730296</v>
      </c>
      <c r="C306">
        <v>1.3740727146069021</v>
      </c>
      <c r="D306">
        <v>4.835424120505988</v>
      </c>
      <c r="E306">
        <v>1.2956504138652254</v>
      </c>
      <c r="F306">
        <v>5.0884967363186453</v>
      </c>
      <c r="G306">
        <v>1.3634611438537487</v>
      </c>
      <c r="L306">
        <v>5.9076017821859832</v>
      </c>
      <c r="M306">
        <v>1.5829400903181297</v>
      </c>
      <c r="N306">
        <v>5.8042473927413765</v>
      </c>
      <c r="O306">
        <v>1.5552463132840109</v>
      </c>
      <c r="P306">
        <v>5.9240222501893776</v>
      </c>
      <c r="Q306">
        <v>1.5873399496963867</v>
      </c>
      <c r="V306">
        <v>6.2988014348411951</v>
      </c>
      <c r="W306">
        <v>1.6877619175736092</v>
      </c>
      <c r="X306">
        <v>6.2234591635147458</v>
      </c>
      <c r="Y306">
        <v>1.6675739790199493</v>
      </c>
      <c r="Z306">
        <v>6.2775512277706333</v>
      </c>
      <c r="AA306">
        <v>1.6820679310897899</v>
      </c>
      <c r="AF306">
        <v>6.5219302211445349</v>
      </c>
      <c r="AG306">
        <v>1.7475492076053503</v>
      </c>
      <c r="AH306">
        <v>6.4272694541386839</v>
      </c>
      <c r="AI306">
        <v>1.7221848840441945</v>
      </c>
      <c r="AJ306">
        <v>6.475565923631823</v>
      </c>
      <c r="AK306">
        <v>1.7351259082703108</v>
      </c>
      <c r="AP306">
        <v>6.7556843412777896</v>
      </c>
      <c r="AQ306">
        <v>1.8101835525863776</v>
      </c>
      <c r="AR306">
        <v>6.640739222896956</v>
      </c>
      <c r="AS306">
        <v>1.7793840432795642</v>
      </c>
      <c r="AT306">
        <v>6.6948312871528435</v>
      </c>
      <c r="AU306">
        <v>1.7938779953494048</v>
      </c>
      <c r="AZ306">
        <v>6.8648338648958758</v>
      </c>
      <c r="BA306">
        <v>1.839430134049467</v>
      </c>
      <c r="BB306">
        <v>6.7411955846655554</v>
      </c>
      <c r="BC306">
        <v>1.8063012946844441</v>
      </c>
      <c r="BD306">
        <v>6.8136398283159965</v>
      </c>
      <c r="BE306">
        <v>1.8257127076088653</v>
      </c>
      <c r="BJ306">
        <v>6.2453655924349931</v>
      </c>
      <c r="BK306">
        <v>2.9122648879908977</v>
      </c>
      <c r="BL306">
        <v>6.0994502703027775</v>
      </c>
      <c r="BM306">
        <v>2.8442233837785151</v>
      </c>
      <c r="BN306">
        <v>6.1683298426968918</v>
      </c>
      <c r="BO306">
        <v>2.8763424898923651</v>
      </c>
      <c r="BZ306">
        <v>5.0425940496761514</v>
      </c>
      <c r="CA306">
        <v>1.5416782271029497</v>
      </c>
      <c r="CC306">
        <v>5.8267640045060549</v>
      </c>
      <c r="CD306">
        <v>1.7814234324079865</v>
      </c>
      <c r="CF306">
        <v>6.2121546507449459</v>
      </c>
      <c r="CG306">
        <v>1.8992493692933465</v>
      </c>
      <c r="CI306">
        <v>6.424454393735731</v>
      </c>
      <c r="CJ306">
        <v>1.964156020148865</v>
      </c>
      <c r="CL306">
        <v>6.650142343077059</v>
      </c>
      <c r="CM306">
        <v>2.0331558631247999</v>
      </c>
      <c r="CO306">
        <v>6.8648338648958758</v>
      </c>
      <c r="CP306">
        <v>1.839430134049467</v>
      </c>
      <c r="CR306">
        <v>6.1675235339736307</v>
      </c>
      <c r="CS306">
        <v>3.0081052675767022</v>
      </c>
    </row>
    <row r="307" spans="1:97" x14ac:dyDescent="0.2">
      <c r="A307" s="67">
        <f t="shared" si="4"/>
        <v>118</v>
      </c>
      <c r="B307">
        <v>5.0869960452637022</v>
      </c>
      <c r="C307">
        <v>1.4586751857364288</v>
      </c>
      <c r="D307">
        <v>4.7697798009488777</v>
      </c>
      <c r="E307">
        <v>1.3677147328527757</v>
      </c>
      <c r="F307">
        <v>5.0293204061487558</v>
      </c>
      <c r="G307">
        <v>1.4421369335243415</v>
      </c>
      <c r="L307">
        <v>5.8685018949199632</v>
      </c>
      <c r="M307">
        <v>1.6827687726506206</v>
      </c>
      <c r="N307">
        <v>5.7483441988391819</v>
      </c>
      <c r="O307">
        <v>1.648314047683519</v>
      </c>
      <c r="P307">
        <v>5.8742695046679811</v>
      </c>
      <c r="Q307">
        <v>1.6844226110152638</v>
      </c>
      <c r="V307">
        <v>6.2568513816400317</v>
      </c>
      <c r="W307">
        <v>1.7941263901190805</v>
      </c>
      <c r="X307">
        <v>6.1703381521502294</v>
      </c>
      <c r="Y307">
        <v>1.769319077518122</v>
      </c>
      <c r="Z307">
        <v>6.2260914074709151</v>
      </c>
      <c r="AA307">
        <v>1.7853060940867767</v>
      </c>
      <c r="AF307">
        <v>6.4740967931747564</v>
      </c>
      <c r="AG307">
        <v>1.8564206180290561</v>
      </c>
      <c r="AH307">
        <v>6.3741255020294219</v>
      </c>
      <c r="AI307">
        <v>1.8277542616210332</v>
      </c>
      <c r="AJ307">
        <v>6.4231499557049583</v>
      </c>
      <c r="AK307">
        <v>1.8418118220033282</v>
      </c>
      <c r="AP307">
        <v>6.7038381577374135</v>
      </c>
      <c r="AQ307">
        <v>1.9222980090556894</v>
      </c>
      <c r="AR307">
        <v>6.585602845450893</v>
      </c>
      <c r="AS307">
        <v>1.8883945197320202</v>
      </c>
      <c r="AT307">
        <v>6.6394337169773179</v>
      </c>
      <c r="AU307">
        <v>1.9038303006572423</v>
      </c>
      <c r="AZ307">
        <v>6.809577058630766</v>
      </c>
      <c r="BA307">
        <v>1.9526182038283555</v>
      </c>
      <c r="BB307">
        <v>6.6846129446990972</v>
      </c>
      <c r="BC307">
        <v>1.9167852583183269</v>
      </c>
      <c r="BD307">
        <v>6.7547849952072117</v>
      </c>
      <c r="BE307">
        <v>1.9369068050814171</v>
      </c>
      <c r="BJ307">
        <v>6.1675235339736307</v>
      </c>
      <c r="BK307">
        <v>3.0081052675767022</v>
      </c>
      <c r="BL307">
        <v>6.0165259647496088</v>
      </c>
      <c r="BM307">
        <v>2.934458757616583</v>
      </c>
      <c r="BN307">
        <v>6.0857332196921456</v>
      </c>
      <c r="BO307">
        <v>2.9682134254342896</v>
      </c>
      <c r="BZ307">
        <v>4.9958989439230335</v>
      </c>
      <c r="CA307">
        <v>1.6232684490582021</v>
      </c>
      <c r="CC307">
        <v>5.7824227023057588</v>
      </c>
      <c r="CD307">
        <v>1.878825900429465</v>
      </c>
      <c r="CF307">
        <v>6.1647473188747508</v>
      </c>
      <c r="CG307">
        <v>2.0030508886329654</v>
      </c>
      <c r="CI307">
        <v>6.3720775474818945</v>
      </c>
      <c r="CJ307">
        <v>2.0704166665263273</v>
      </c>
      <c r="CL307">
        <v>6.5946249357156015</v>
      </c>
      <c r="CM307">
        <v>2.1427268068624343</v>
      </c>
      <c r="CO307">
        <v>6.809577058630766</v>
      </c>
      <c r="CP307">
        <v>1.9526182038283555</v>
      </c>
      <c r="CR307">
        <v>6.0882465232916179</v>
      </c>
      <c r="CS307">
        <v>3.102119561517076</v>
      </c>
    </row>
    <row r="308" spans="1:97" x14ac:dyDescent="0.2">
      <c r="A308" s="67">
        <f t="shared" si="4"/>
        <v>119</v>
      </c>
      <c r="B308">
        <v>5.0425940496761514</v>
      </c>
      <c r="C308">
        <v>1.5416782271029497</v>
      </c>
      <c r="D308">
        <v>4.7011934197325767</v>
      </c>
      <c r="E308">
        <v>1.4373014097906296</v>
      </c>
      <c r="F308">
        <v>4.9670459881255322</v>
      </c>
      <c r="G308">
        <v>1.5185808291278138</v>
      </c>
      <c r="L308">
        <v>5.8267640045060549</v>
      </c>
      <c r="M308">
        <v>1.7814234324079865</v>
      </c>
      <c r="N308">
        <v>5.6880998524448332</v>
      </c>
      <c r="O308">
        <v>1.7390294776286588</v>
      </c>
      <c r="P308">
        <v>5.8219823719518384</v>
      </c>
      <c r="Q308">
        <v>1.7799615382467233</v>
      </c>
      <c r="V308">
        <v>6.2121546507449459</v>
      </c>
      <c r="W308">
        <v>1.8992493692933465</v>
      </c>
      <c r="X308">
        <v>6.1146118090474584</v>
      </c>
      <c r="Y308">
        <v>1.8694274812386409</v>
      </c>
      <c r="Z308">
        <v>6.1719900316933183</v>
      </c>
      <c r="AA308">
        <v>1.8869697929320972</v>
      </c>
      <c r="AF308">
        <v>6.424454393735731</v>
      </c>
      <c r="AG308">
        <v>1.964156020148865</v>
      </c>
      <c r="AH308">
        <v>6.3192607575508664</v>
      </c>
      <c r="AI308">
        <v>1.9319950456705783</v>
      </c>
      <c r="AJ308">
        <v>6.368032406400399</v>
      </c>
      <c r="AK308">
        <v>1.9469060594048813</v>
      </c>
      <c r="AP308">
        <v>6.650142343077059</v>
      </c>
      <c r="AQ308">
        <v>2.0331558631247999</v>
      </c>
      <c r="AR308">
        <v>6.5286917946100687</v>
      </c>
      <c r="AS308">
        <v>1.9960246436776794</v>
      </c>
      <c r="AT308">
        <v>6.5812883847017121</v>
      </c>
      <c r="AU308">
        <v>2.0121050612098723</v>
      </c>
      <c r="AZ308">
        <v>6.752466817328763</v>
      </c>
      <c r="BA308">
        <v>2.064439645340769</v>
      </c>
      <c r="BB308">
        <v>6.6262346363075562</v>
      </c>
      <c r="BC308">
        <v>2.0258465317323848</v>
      </c>
      <c r="BD308">
        <v>6.6931761240618481</v>
      </c>
      <c r="BE308">
        <v>2.0463126317483673</v>
      </c>
      <c r="BJ308">
        <v>6.0882465232916179</v>
      </c>
      <c r="BK308">
        <v>3.102119561517076</v>
      </c>
      <c r="BL308">
        <v>5.9314293010825478</v>
      </c>
      <c r="BM308">
        <v>3.0222171182213802</v>
      </c>
      <c r="BN308">
        <v>6.000036915461191</v>
      </c>
      <c r="BO308">
        <v>3.0571744777531924</v>
      </c>
      <c r="BZ308">
        <v>4.9450614139635931</v>
      </c>
      <c r="CA308">
        <v>1.7027236451159817</v>
      </c>
      <c r="CC308">
        <v>5.7355147901054</v>
      </c>
      <c r="CD308">
        <v>1.9748989613047487</v>
      </c>
      <c r="CF308">
        <v>6.1137222528146751</v>
      </c>
      <c r="CG308">
        <v>2.1051264217152421</v>
      </c>
      <c r="CI308">
        <v>6.3170088598283041</v>
      </c>
      <c r="CJ308">
        <v>2.175123714675061</v>
      </c>
      <c r="CL308">
        <v>6.5363690168735218</v>
      </c>
      <c r="CM308">
        <v>2.250655582720734</v>
      </c>
      <c r="CO308">
        <v>6.752466817328763</v>
      </c>
      <c r="CP308">
        <v>2.064439645340769</v>
      </c>
      <c r="CR308">
        <v>6.0066912148858016</v>
      </c>
      <c r="CS308">
        <v>3.1938173532145404</v>
      </c>
    </row>
    <row r="309" spans="1:97" x14ac:dyDescent="0.2">
      <c r="A309" s="67">
        <f t="shared" si="4"/>
        <v>120</v>
      </c>
      <c r="B309">
        <v>4.9958989439230335</v>
      </c>
      <c r="C309">
        <v>1.6232684490582021</v>
      </c>
      <c r="D309">
        <v>4.6287914869806048</v>
      </c>
      <c r="E309">
        <v>1.5039878232974466</v>
      </c>
      <c r="F309">
        <v>4.9017443843239317</v>
      </c>
      <c r="G309">
        <v>1.5926757313816158</v>
      </c>
      <c r="L309">
        <v>5.7824227023057588</v>
      </c>
      <c r="M309">
        <v>1.878825900429465</v>
      </c>
      <c r="N309">
        <v>5.6235964614160681</v>
      </c>
      <c r="O309">
        <v>1.8272200475864324</v>
      </c>
      <c r="P309">
        <v>5.7662550087326219</v>
      </c>
      <c r="Q309">
        <v>1.8735726903133481</v>
      </c>
      <c r="V309">
        <v>6.1647473188747508</v>
      </c>
      <c r="W309">
        <v>2.0030508886329654</v>
      </c>
      <c r="X309">
        <v>6.0563270405936995</v>
      </c>
      <c r="Y309">
        <v>1.9678229508889844</v>
      </c>
      <c r="Z309">
        <v>6.1152923437117055</v>
      </c>
      <c r="AA309">
        <v>1.986981968558275</v>
      </c>
      <c r="AF309">
        <v>6.3720775474818945</v>
      </c>
      <c r="AG309">
        <v>2.0704166665263273</v>
      </c>
      <c r="AH309">
        <v>6.2608043068640615</v>
      </c>
      <c r="AI309">
        <v>2.0342617437092629</v>
      </c>
      <c r="AJ309">
        <v>6.311210269472701</v>
      </c>
      <c r="AK309">
        <v>2.0506396588083144</v>
      </c>
      <c r="AP309">
        <v>6.5946249357156015</v>
      </c>
      <c r="AQ309">
        <v>2.1427268068624343</v>
      </c>
      <c r="AR309">
        <v>6.4690855229167985</v>
      </c>
      <c r="AS309">
        <v>2.1019365166269859</v>
      </c>
      <c r="AT309">
        <v>6.5213934604166264</v>
      </c>
      <c r="AU309">
        <v>2.1189324217747596</v>
      </c>
      <c r="AZ309">
        <v>6.693534886041693</v>
      </c>
      <c r="BA309">
        <v>2.1748646470118151</v>
      </c>
      <c r="BB309">
        <v>6.5641910699614945</v>
      </c>
      <c r="BC309">
        <v>2.1328382293279331</v>
      </c>
      <c r="BD309">
        <v>6.6298141921966982</v>
      </c>
      <c r="BE309">
        <v>2.1541605068697298</v>
      </c>
      <c r="BJ309">
        <v>6.0066912148858016</v>
      </c>
      <c r="BK309">
        <v>3.1938173532145404</v>
      </c>
      <c r="BL309">
        <v>5.8424631109187235</v>
      </c>
      <c r="BM309">
        <v>3.1064956398832937</v>
      </c>
      <c r="BN309">
        <v>5.9113330696203077</v>
      </c>
      <c r="BO309">
        <v>3.1431144806639195</v>
      </c>
      <c r="BZ309">
        <v>4.892978490542375</v>
      </c>
      <c r="CA309">
        <v>1.780900948106543</v>
      </c>
      <c r="CC309">
        <v>5.6860792554163648</v>
      </c>
      <c r="CD309">
        <v>2.0695664116556269</v>
      </c>
      <c r="CF309">
        <v>6.061016261139117</v>
      </c>
      <c r="CG309">
        <v>2.2060325069516766</v>
      </c>
      <c r="CI309">
        <v>6.2602314127810015</v>
      </c>
      <c r="CJ309">
        <v>2.2785409909194643</v>
      </c>
      <c r="CL309">
        <v>6.4763606991205513</v>
      </c>
      <c r="CM309">
        <v>2.3572057248232974</v>
      </c>
      <c r="CO309">
        <v>6.693534886041693</v>
      </c>
      <c r="CP309">
        <v>2.1748646470118151</v>
      </c>
      <c r="CR309">
        <v>5.9229232634569611</v>
      </c>
      <c r="CS309">
        <v>3.2831329235276474</v>
      </c>
    </row>
    <row r="310" spans="1:97" x14ac:dyDescent="0.2">
      <c r="A310" s="67">
        <f t="shared" si="4"/>
        <v>121</v>
      </c>
      <c r="B310">
        <v>4.9450614139635931</v>
      </c>
      <c r="C310">
        <v>1.7027236451159817</v>
      </c>
      <c r="D310">
        <v>4.5536167509253671</v>
      </c>
      <c r="E310">
        <v>1.5679382445489518</v>
      </c>
      <c r="F310">
        <v>4.8334902102100656</v>
      </c>
      <c r="G310">
        <v>1.6643065435186701</v>
      </c>
      <c r="L310">
        <v>5.7355147901054</v>
      </c>
      <c r="M310">
        <v>1.9748989613047487</v>
      </c>
      <c r="N310">
        <v>5.5549207841461579</v>
      </c>
      <c r="O310">
        <v>1.9127153687522451</v>
      </c>
      <c r="P310">
        <v>5.707149038787418</v>
      </c>
      <c r="Q310">
        <v>1.9651318357956045</v>
      </c>
      <c r="V310">
        <v>6.1137222528146751</v>
      </c>
      <c r="W310">
        <v>2.1051264217152421</v>
      </c>
      <c r="X310">
        <v>5.9945869989957927</v>
      </c>
      <c r="Y310">
        <v>2.0641048050632236</v>
      </c>
      <c r="Z310">
        <v>6.0569912010370324</v>
      </c>
      <c r="AA310">
        <v>2.0855923259401474</v>
      </c>
      <c r="AF310">
        <v>6.3170088598283041</v>
      </c>
      <c r="AG310">
        <v>2.175123714675061</v>
      </c>
      <c r="AH310">
        <v>6.1997645058111797</v>
      </c>
      <c r="AI310">
        <v>2.134753187975921</v>
      </c>
      <c r="AJ310">
        <v>6.2517678572261053</v>
      </c>
      <c r="AK310">
        <v>2.1526594036256261</v>
      </c>
      <c r="AP310">
        <v>6.5363690168735218</v>
      </c>
      <c r="AQ310">
        <v>2.250655582720734</v>
      </c>
      <c r="AR310">
        <v>6.4077783623292044</v>
      </c>
      <c r="AS310">
        <v>2.206378205817936</v>
      </c>
      <c r="AT310">
        <v>6.458836263843251</v>
      </c>
      <c r="AU310">
        <v>2.2239588764912024</v>
      </c>
      <c r="AZ310">
        <v>6.6328116696380182</v>
      </c>
      <c r="BA310">
        <v>2.2838634989654376</v>
      </c>
      <c r="BB310">
        <v>6.501384665391063</v>
      </c>
      <c r="BC310">
        <v>2.238609487133322</v>
      </c>
      <c r="BD310">
        <v>6.5647343173331816</v>
      </c>
      <c r="BE310">
        <v>2.260422552986685</v>
      </c>
      <c r="BJ310">
        <v>5.9229232634569611</v>
      </c>
      <c r="BK310">
        <v>3.2831329235276474</v>
      </c>
      <c r="BL310">
        <v>5.7514981673354306</v>
      </c>
      <c r="BM310">
        <v>3.1881103557918973</v>
      </c>
      <c r="BN310">
        <v>5.8214676624137836</v>
      </c>
      <c r="BO310">
        <v>3.2268951150596159</v>
      </c>
      <c r="BZ310">
        <v>4.892978490542375</v>
      </c>
      <c r="CA310">
        <v>1.780900948106543</v>
      </c>
      <c r="CC310">
        <v>5.6860792554163648</v>
      </c>
      <c r="CD310">
        <v>2.0695664116556269</v>
      </c>
      <c r="CF310">
        <v>6.061016261139117</v>
      </c>
      <c r="CG310">
        <v>2.2060325069516766</v>
      </c>
      <c r="CI310">
        <v>6.2602314127810015</v>
      </c>
      <c r="CJ310">
        <v>2.2785409909194643</v>
      </c>
      <c r="CL310">
        <v>6.4763606991205513</v>
      </c>
      <c r="CM310">
        <v>2.3572057248232974</v>
      </c>
      <c r="CO310">
        <v>6.6328116696380182</v>
      </c>
      <c r="CP310">
        <v>2.2838634989654376</v>
      </c>
      <c r="CR310">
        <v>5.8378761368265488</v>
      </c>
      <c r="CS310">
        <v>3.3705022736737016</v>
      </c>
    </row>
    <row r="311" spans="1:97" x14ac:dyDescent="0.2">
      <c r="A311" s="67">
        <f t="shared" si="4"/>
        <v>122</v>
      </c>
      <c r="B311">
        <v>4.892978490542375</v>
      </c>
      <c r="C311">
        <v>1.780900948106543</v>
      </c>
      <c r="D311">
        <v>4.4757552519148849</v>
      </c>
      <c r="E311">
        <v>1.6290439017941614</v>
      </c>
      <c r="F311">
        <v>4.7642409911821044</v>
      </c>
      <c r="G311">
        <v>1.7340442666167868</v>
      </c>
      <c r="L311">
        <v>5.6860792554163648</v>
      </c>
      <c r="M311">
        <v>2.0695664116556269</v>
      </c>
      <c r="N311">
        <v>5.4802862851519905</v>
      </c>
      <c r="O311">
        <v>1.9946637942486865</v>
      </c>
      <c r="P311">
        <v>5.6447326468747985</v>
      </c>
      <c r="Q311">
        <v>2.0545174564037301</v>
      </c>
      <c r="V311">
        <v>6.061016261139117</v>
      </c>
      <c r="W311">
        <v>2.2060325069516766</v>
      </c>
      <c r="X311">
        <v>5.9303990649722156</v>
      </c>
      <c r="Y311">
        <v>2.158491670844942</v>
      </c>
      <c r="Z311">
        <v>5.9961776992773954</v>
      </c>
      <c r="AA311">
        <v>2.1824331683245815</v>
      </c>
      <c r="AF311">
        <v>6.2602314127810015</v>
      </c>
      <c r="AG311">
        <v>2.2785409909194643</v>
      </c>
      <c r="AH311">
        <v>6.1371316595997607</v>
      </c>
      <c r="AI311">
        <v>2.2337362840163175</v>
      </c>
      <c r="AJ311">
        <v>6.1906938329428467</v>
      </c>
      <c r="AK311">
        <v>2.2532313472939767</v>
      </c>
      <c r="AP311">
        <v>6.4763606991205513</v>
      </c>
      <c r="AQ311">
        <v>2.3572057248232974</v>
      </c>
      <c r="AR311">
        <v>6.3438638061470192</v>
      </c>
      <c r="AS311">
        <v>2.3089807340995843</v>
      </c>
      <c r="AT311">
        <v>6.3946071064005903</v>
      </c>
      <c r="AU311">
        <v>2.3274498100839387</v>
      </c>
      <c r="AZ311">
        <v>6.5693902322788613</v>
      </c>
      <c r="BA311">
        <v>2.3910657518239837</v>
      </c>
      <c r="BB311">
        <v>6.435014090578985</v>
      </c>
      <c r="BC311">
        <v>2.3421567695714005</v>
      </c>
      <c r="BD311">
        <v>6.4970337793511916</v>
      </c>
      <c r="BE311">
        <v>2.3647301209051914</v>
      </c>
      <c r="BJ311">
        <v>5.8378761368265488</v>
      </c>
      <c r="BK311">
        <v>3.3705022736737016</v>
      </c>
      <c r="BL311">
        <v>5.6577427332072245</v>
      </c>
      <c r="BM311">
        <v>3.2665021146717743</v>
      </c>
      <c r="BN311">
        <v>5.728756609355302</v>
      </c>
      <c r="BO311">
        <v>3.3075020306360057</v>
      </c>
      <c r="BZ311">
        <v>4.8368796074140175</v>
      </c>
      <c r="CA311">
        <v>1.8567065127757683</v>
      </c>
      <c r="CC311">
        <v>5.6332232875562225</v>
      </c>
      <c r="CD311">
        <v>2.1623946045491258</v>
      </c>
      <c r="CF311">
        <v>6.0057219728550502</v>
      </c>
      <c r="CG311">
        <v>2.3053836369688328</v>
      </c>
      <c r="CI311">
        <v>6.2008403530194718</v>
      </c>
      <c r="CJ311">
        <v>2.3802826620878865</v>
      </c>
      <c r="CL311">
        <v>6.4136963630481469</v>
      </c>
      <c r="CM311">
        <v>2.4619905341419934</v>
      </c>
      <c r="CO311">
        <v>6.5693902322788613</v>
      </c>
      <c r="CP311">
        <v>2.3910657518239837</v>
      </c>
      <c r="CR311">
        <v>5.7507342429621486</v>
      </c>
      <c r="CS311">
        <v>3.4553926189660715</v>
      </c>
    </row>
    <row r="312" spans="1:97" x14ac:dyDescent="0.2">
      <c r="A312" s="67">
        <f t="shared" si="4"/>
        <v>123</v>
      </c>
      <c r="B312">
        <v>4.892978490542375</v>
      </c>
      <c r="C312">
        <v>1.780900948106543</v>
      </c>
      <c r="D312">
        <v>4.4757552519148849</v>
      </c>
      <c r="E312">
        <v>1.6290439017941614</v>
      </c>
      <c r="F312">
        <v>4.7642409911821044</v>
      </c>
      <c r="G312">
        <v>1.7340442666167868</v>
      </c>
      <c r="L312">
        <v>5.6860792554163648</v>
      </c>
      <c r="M312">
        <v>2.0695664116556269</v>
      </c>
      <c r="N312">
        <v>5.4802862851519905</v>
      </c>
      <c r="O312">
        <v>1.9946637942486865</v>
      </c>
      <c r="P312">
        <v>5.6447326468747985</v>
      </c>
      <c r="Q312">
        <v>2.0545174564037301</v>
      </c>
      <c r="V312">
        <v>6.061016261139117</v>
      </c>
      <c r="W312">
        <v>2.2060325069516766</v>
      </c>
      <c r="X312">
        <v>5.9303990649722156</v>
      </c>
      <c r="Y312">
        <v>2.158491670844942</v>
      </c>
      <c r="Z312">
        <v>5.9961776992773954</v>
      </c>
      <c r="AA312">
        <v>2.1824331683245815</v>
      </c>
      <c r="AF312">
        <v>6.2602314127810015</v>
      </c>
      <c r="AG312">
        <v>2.2785409909194643</v>
      </c>
      <c r="AH312">
        <v>6.1371316595997607</v>
      </c>
      <c r="AI312">
        <v>2.2337362840163175</v>
      </c>
      <c r="AJ312">
        <v>6.1906938329428467</v>
      </c>
      <c r="AK312">
        <v>2.2532313472939767</v>
      </c>
      <c r="AP312">
        <v>6.4763606991205513</v>
      </c>
      <c r="AQ312">
        <v>2.3572057248232974</v>
      </c>
      <c r="AR312">
        <v>6.3438638061470192</v>
      </c>
      <c r="AS312">
        <v>2.3089807340995843</v>
      </c>
      <c r="AT312">
        <v>6.3946071064005903</v>
      </c>
      <c r="AU312">
        <v>2.3274498100839387</v>
      </c>
      <c r="AZ312">
        <v>6.5693902322788613</v>
      </c>
      <c r="BA312">
        <v>2.3910657518239837</v>
      </c>
      <c r="BB312">
        <v>6.435014090578985</v>
      </c>
      <c r="BC312">
        <v>2.3421567695714005</v>
      </c>
      <c r="BD312">
        <v>6.4970337793511916</v>
      </c>
      <c r="BE312">
        <v>2.3647301209051914</v>
      </c>
      <c r="BJ312">
        <v>5.7507342429621486</v>
      </c>
      <c r="BK312">
        <v>3.4553926189660715</v>
      </c>
      <c r="BZ312">
        <v>4.778704586721557</v>
      </c>
      <c r="CA312">
        <v>1.9307243375038097</v>
      </c>
      <c r="CC312">
        <v>5.5779369217150272</v>
      </c>
      <c r="CD312">
        <v>2.2536355559079877</v>
      </c>
      <c r="CF312">
        <v>5.9478833718827646</v>
      </c>
      <c r="CG312">
        <v>2.4031038065499497</v>
      </c>
      <c r="CI312">
        <v>6.1398106338452374</v>
      </c>
      <c r="CJ312">
        <v>2.4806475485780877</v>
      </c>
      <c r="CL312">
        <v>6.3502811099193774</v>
      </c>
      <c r="CM312">
        <v>2.5656832445722482</v>
      </c>
      <c r="CO312">
        <v>6.5693902322788613</v>
      </c>
      <c r="CP312">
        <v>2.3910657518239837</v>
      </c>
      <c r="CR312">
        <v>5.6615679097097003</v>
      </c>
      <c r="CS312">
        <v>3.5377431199416285</v>
      </c>
    </row>
    <row r="313" spans="1:97" x14ac:dyDescent="0.2">
      <c r="A313" s="67">
        <f t="shared" si="4"/>
        <v>124</v>
      </c>
      <c r="B313">
        <v>4.8368796074140175</v>
      </c>
      <c r="C313">
        <v>1.8567065127757683</v>
      </c>
      <c r="D313">
        <v>4.3943621346021082</v>
      </c>
      <c r="E313">
        <v>1.6868397514597433</v>
      </c>
      <c r="F313">
        <v>4.692174469352925</v>
      </c>
      <c r="G313">
        <v>1.8011593430967219</v>
      </c>
      <c r="L313">
        <v>5.6332232875562225</v>
      </c>
      <c r="M313">
        <v>2.1623946045491258</v>
      </c>
      <c r="N313">
        <v>5.3998282195108107</v>
      </c>
      <c r="O313">
        <v>2.0728025166614255</v>
      </c>
      <c r="P313">
        <v>5.5790755498591862</v>
      </c>
      <c r="Q313">
        <v>2.1416092087166434</v>
      </c>
      <c r="V313">
        <v>6.0057219728550502</v>
      </c>
      <c r="W313">
        <v>2.3053836369688328</v>
      </c>
      <c r="X313">
        <v>5.8638178177806788</v>
      </c>
      <c r="Y313">
        <v>2.250911665304979</v>
      </c>
      <c r="Z313">
        <v>5.9319691349140253</v>
      </c>
      <c r="AA313">
        <v>2.2770725385633863</v>
      </c>
      <c r="AF313">
        <v>6.2008403530194718</v>
      </c>
      <c r="AG313">
        <v>2.3802826620878865</v>
      </c>
      <c r="AH313">
        <v>6.0710723070016765</v>
      </c>
      <c r="AI313">
        <v>2.3304693122120472</v>
      </c>
      <c r="AJ313">
        <v>6.126153557305698</v>
      </c>
      <c r="AK313">
        <v>2.3516130504218116</v>
      </c>
      <c r="AP313">
        <v>6.4136963630481469</v>
      </c>
      <c r="AQ313">
        <v>2.4619905341419934</v>
      </c>
      <c r="AR313">
        <v>6.2773937287814521</v>
      </c>
      <c r="AS313">
        <v>2.4096687876251792</v>
      </c>
      <c r="AT313">
        <v>6.3278069708847822</v>
      </c>
      <c r="AU313">
        <v>2.4290206430651864</v>
      </c>
      <c r="AZ313">
        <v>6.5042537634122022</v>
      </c>
      <c r="BA313">
        <v>2.4967523079885576</v>
      </c>
      <c r="BB313">
        <v>6.3670176165385222</v>
      </c>
      <c r="BC313">
        <v>2.4440722190944615</v>
      </c>
      <c r="BD313">
        <v>6.427700387650221</v>
      </c>
      <c r="BE313">
        <v>2.4673661824512649</v>
      </c>
      <c r="BJ313">
        <v>5.6615679097097003</v>
      </c>
      <c r="BK313">
        <v>3.5377431199416285</v>
      </c>
      <c r="BZ313">
        <v>4.7175865366495229</v>
      </c>
      <c r="CA313">
        <v>2.0024990060479824</v>
      </c>
      <c r="CC313">
        <v>5.5202668265499639</v>
      </c>
      <c r="CD313">
        <v>2.3432169706709498</v>
      </c>
      <c r="CF313">
        <v>5.8866274754912933</v>
      </c>
      <c r="CG313">
        <v>2.4987280205818947</v>
      </c>
      <c r="CI313">
        <v>6.0771721816043609</v>
      </c>
      <c r="CJ313">
        <v>2.5796095437155677</v>
      </c>
      <c r="CL313">
        <v>6.2833652111131428</v>
      </c>
      <c r="CM313">
        <v>2.6671333937684816</v>
      </c>
      <c r="CO313">
        <v>6.5042537634122022</v>
      </c>
      <c r="CP313">
        <v>2.4967523079885576</v>
      </c>
      <c r="CR313">
        <v>5.5712874014355629</v>
      </c>
      <c r="CS313">
        <v>3.6180391599751425</v>
      </c>
    </row>
    <row r="314" spans="1:97" x14ac:dyDescent="0.2">
      <c r="A314" s="67">
        <f t="shared" si="4"/>
        <v>125</v>
      </c>
      <c r="B314">
        <v>4.778704586721557</v>
      </c>
      <c r="C314">
        <v>1.9307243375038097</v>
      </c>
      <c r="D314">
        <v>4.3095495978435148</v>
      </c>
      <c r="E314">
        <v>1.7411731864230107</v>
      </c>
      <c r="F314">
        <v>4.6192290547435979</v>
      </c>
      <c r="G314">
        <v>1.8662919614825395</v>
      </c>
      <c r="L314">
        <v>5.5779369217150272</v>
      </c>
      <c r="M314">
        <v>2.2536355559079877</v>
      </c>
      <c r="N314">
        <v>5.313689709947008</v>
      </c>
      <c r="O314">
        <v>2.1468726218074612</v>
      </c>
      <c r="P314">
        <v>5.5093254378855594</v>
      </c>
      <c r="Q314">
        <v>2.2259146831781913</v>
      </c>
      <c r="V314">
        <v>5.9478833718827646</v>
      </c>
      <c r="W314">
        <v>2.4031038065499497</v>
      </c>
      <c r="X314">
        <v>5.7930438644905422</v>
      </c>
      <c r="Y314">
        <v>2.3405445083334508</v>
      </c>
      <c r="Z314">
        <v>5.865364256411727</v>
      </c>
      <c r="AA314">
        <v>2.3697638790323703</v>
      </c>
      <c r="AF314">
        <v>6.1398106338452374</v>
      </c>
      <c r="AG314">
        <v>2.4806475485780877</v>
      </c>
      <c r="AH314">
        <v>6.0025872240706626</v>
      </c>
      <c r="AI314">
        <v>2.4252056244919635</v>
      </c>
      <c r="AJ314">
        <v>6.0600724257406196</v>
      </c>
      <c r="AK314">
        <v>2.4484311819409212</v>
      </c>
      <c r="AP314">
        <v>6.3502811099193774</v>
      </c>
      <c r="AQ314">
        <v>2.5656832445722482</v>
      </c>
      <c r="AR314">
        <v>6.2084221176747052</v>
      </c>
      <c r="AS314">
        <v>2.5083684213078841</v>
      </c>
      <c r="AT314">
        <v>6.2594170617708871</v>
      </c>
      <c r="AU314">
        <v>2.5289717412807748</v>
      </c>
      <c r="AZ314">
        <v>6.4374362499761517</v>
      </c>
      <c r="BA314">
        <v>2.6008962498945989</v>
      </c>
      <c r="BB314">
        <v>6.2965043742254991</v>
      </c>
      <c r="BC314">
        <v>2.5439560064658826</v>
      </c>
      <c r="BD314">
        <v>6.3558442509991337</v>
      </c>
      <c r="BE314">
        <v>2.5679309022126677</v>
      </c>
      <c r="BJ314">
        <v>5.5712874014355629</v>
      </c>
      <c r="BK314">
        <v>3.6180391599751425</v>
      </c>
      <c r="BZ314">
        <v>4.6545130614620351</v>
      </c>
      <c r="CA314">
        <v>2.0723250282550456</v>
      </c>
      <c r="CC314">
        <v>5.4593465003864647</v>
      </c>
      <c r="CD314">
        <v>2.4306603593703859</v>
      </c>
      <c r="CF314">
        <v>5.8238512244775444</v>
      </c>
      <c r="CG314">
        <v>2.5929484983607778</v>
      </c>
      <c r="CI314">
        <v>6.0111279392529653</v>
      </c>
      <c r="CJ314">
        <v>2.6763295562961011</v>
      </c>
      <c r="CL314">
        <v>6.2157620633291364</v>
      </c>
      <c r="CM314">
        <v>2.7674386393211887</v>
      </c>
      <c r="CO314">
        <v>6.4374362499761517</v>
      </c>
      <c r="CP314">
        <v>2.6008962498945989</v>
      </c>
      <c r="CR314">
        <v>5.4791081962262886</v>
      </c>
      <c r="CS314">
        <v>3.6957079290536536</v>
      </c>
    </row>
    <row r="315" spans="1:97" x14ac:dyDescent="0.2">
      <c r="A315" s="67">
        <f t="shared" si="4"/>
        <v>126</v>
      </c>
      <c r="B315">
        <v>4.7175865366495229</v>
      </c>
      <c r="C315">
        <v>2.0024990060479824</v>
      </c>
      <c r="D315">
        <v>4.2205140391218947</v>
      </c>
      <c r="E315">
        <v>1.7915040037305903</v>
      </c>
      <c r="F315">
        <v>4.5445314688081915</v>
      </c>
      <c r="G315">
        <v>1.929041402535753</v>
      </c>
      <c r="L315">
        <v>5.5202668265499639</v>
      </c>
      <c r="M315">
        <v>2.3432169706709498</v>
      </c>
      <c r="N315">
        <v>5.2220229768887139</v>
      </c>
      <c r="O315">
        <v>2.2166198202282708</v>
      </c>
      <c r="P315">
        <v>5.4365008260124892</v>
      </c>
      <c r="Q315">
        <v>2.3076603716528341</v>
      </c>
      <c r="V315">
        <v>5.8866274754912933</v>
      </c>
      <c r="W315">
        <v>2.4987280205818947</v>
      </c>
      <c r="X315">
        <v>5.7200163513197735</v>
      </c>
      <c r="Y315">
        <v>2.4280057120544165</v>
      </c>
      <c r="Z315">
        <v>5.7973384081874366</v>
      </c>
      <c r="AA315">
        <v>2.460827016087781</v>
      </c>
      <c r="AF315">
        <v>6.0771721816043609</v>
      </c>
      <c r="AG315">
        <v>2.5796095437155677</v>
      </c>
      <c r="AH315">
        <v>5.9317320086640972</v>
      </c>
      <c r="AI315">
        <v>2.5178737812680239</v>
      </c>
      <c r="AJ315">
        <v>5.9915648661908651</v>
      </c>
      <c r="AK315">
        <v>2.5432713519952497</v>
      </c>
      <c r="AP315">
        <v>6.2833652111131428</v>
      </c>
      <c r="AQ315">
        <v>2.6671333937684816</v>
      </c>
      <c r="AR315">
        <v>6.1370046002002887</v>
      </c>
      <c r="AS315">
        <v>2.605006928127489</v>
      </c>
      <c r="AT315">
        <v>6.1885530770429042</v>
      </c>
      <c r="AU315">
        <v>2.6268879837983694</v>
      </c>
      <c r="AZ315">
        <v>6.368051649623208</v>
      </c>
      <c r="BA315">
        <v>2.7030806959800464</v>
      </c>
      <c r="BB315">
        <v>6.2235323535863749</v>
      </c>
      <c r="BC315">
        <v>2.6417358230412562</v>
      </c>
      <c r="BD315">
        <v>6.2824443342097123</v>
      </c>
      <c r="BE315">
        <v>2.6667425042597284</v>
      </c>
      <c r="BJ315">
        <v>5.4791081962262886</v>
      </c>
      <c r="BK315">
        <v>3.6957079290536536</v>
      </c>
      <c r="BZ315">
        <v>4.5895418829675503</v>
      </c>
      <c r="CA315">
        <v>2.1401407939865371</v>
      </c>
      <c r="CC315">
        <v>5.3961555398501755</v>
      </c>
      <c r="CD315">
        <v>2.5162713177077802</v>
      </c>
      <c r="CF315">
        <v>5.7577724305969786</v>
      </c>
      <c r="CG315">
        <v>2.6848962217649595</v>
      </c>
      <c r="CI315">
        <v>5.9435654226500585</v>
      </c>
      <c r="CJ315">
        <v>2.7715330085443215</v>
      </c>
      <c r="CL315">
        <v>6.1456720658745567</v>
      </c>
      <c r="CM315">
        <v>2.8657769838538476</v>
      </c>
      <c r="CO315">
        <v>6.368051649623208</v>
      </c>
      <c r="CP315">
        <v>2.7030806959800464</v>
      </c>
      <c r="CR315">
        <v>5.3842850555700794</v>
      </c>
      <c r="CS315">
        <v>3.7701197379643769</v>
      </c>
    </row>
    <row r="316" spans="1:97" x14ac:dyDescent="0.2">
      <c r="A316" s="67">
        <f t="shared" si="4"/>
        <v>127</v>
      </c>
      <c r="B316">
        <v>4.6545130614620351</v>
      </c>
      <c r="C316">
        <v>2.0723250282550456</v>
      </c>
      <c r="D316">
        <v>4.1283112148143113</v>
      </c>
      <c r="E316">
        <v>1.8380446121679599</v>
      </c>
      <c r="F316">
        <v>4.4681498257636525</v>
      </c>
      <c r="G316">
        <v>1.9893506778590795</v>
      </c>
      <c r="L316">
        <v>5.4593465003864647</v>
      </c>
      <c r="M316">
        <v>2.4306603593703859</v>
      </c>
      <c r="N316">
        <v>5.1240757204346554</v>
      </c>
      <c r="O316">
        <v>2.2813880253233778</v>
      </c>
      <c r="P316">
        <v>5.3597703111918342</v>
      </c>
      <c r="Q316">
        <v>2.3863261344232387</v>
      </c>
      <c r="V316">
        <v>5.8238512244775444</v>
      </c>
      <c r="W316">
        <v>2.5929484983607778</v>
      </c>
      <c r="X316">
        <v>5.6429692988537319</v>
      </c>
      <c r="Y316">
        <v>2.5124145871482804</v>
      </c>
      <c r="Z316">
        <v>5.7251885143599521</v>
      </c>
      <c r="AA316">
        <v>2.5490209809529878</v>
      </c>
      <c r="AF316">
        <v>6.0111279392529653</v>
      </c>
      <c r="AG316">
        <v>2.6763295562961011</v>
      </c>
      <c r="AH316">
        <v>5.8585660430790449</v>
      </c>
      <c r="AI316">
        <v>2.6084045485403053</v>
      </c>
      <c r="AJ316">
        <v>5.9206869764410595</v>
      </c>
      <c r="AK316">
        <v>2.6360626006898524</v>
      </c>
      <c r="AP316">
        <v>6.2157620633291364</v>
      </c>
      <c r="AQ316">
        <v>2.7674386393211887</v>
      </c>
      <c r="AR316">
        <v>6.0632001671552169</v>
      </c>
      <c r="AS316">
        <v>2.6995136315653929</v>
      </c>
      <c r="AT316">
        <v>6.1152719594451277</v>
      </c>
      <c r="AU316">
        <v>2.7226975128873598</v>
      </c>
      <c r="AZ316">
        <v>6.2970677997583184</v>
      </c>
      <c r="BA316">
        <v>2.8036383255865394</v>
      </c>
      <c r="BB316">
        <v>6.1481598198925518</v>
      </c>
      <c r="BC316">
        <v>2.7373401479881729</v>
      </c>
      <c r="BD316">
        <v>6.2066268369464126</v>
      </c>
      <c r="BE316">
        <v>2.7633713699802906</v>
      </c>
      <c r="BJ316">
        <v>5.3842850555700794</v>
      </c>
      <c r="BK316">
        <v>3.7701197379643769</v>
      </c>
      <c r="BZ316">
        <v>4.5218320895001556</v>
      </c>
      <c r="CA316">
        <v>2.2054471057298342</v>
      </c>
      <c r="CC316">
        <v>5.3298475020013569</v>
      </c>
      <c r="CD316">
        <v>2.5995429539644066</v>
      </c>
      <c r="CF316">
        <v>5.6893651362019817</v>
      </c>
      <c r="CG316">
        <v>2.7748915980787552</v>
      </c>
      <c r="CI316">
        <v>5.8736178112279935</v>
      </c>
      <c r="CJ316">
        <v>2.8647577233165054</v>
      </c>
      <c r="CL316">
        <v>6.0731501603531957</v>
      </c>
      <c r="CM316">
        <v>2.9620762511095831</v>
      </c>
      <c r="CO316">
        <v>6.2970677997583184</v>
      </c>
      <c r="CP316">
        <v>2.8036383255865394</v>
      </c>
      <c r="CR316">
        <v>5.2885429424200128</v>
      </c>
      <c r="CS316">
        <v>3.8423540818392907</v>
      </c>
    </row>
    <row r="317" spans="1:97" x14ac:dyDescent="0.2">
      <c r="A317" s="67">
        <f t="shared" si="4"/>
        <v>128</v>
      </c>
      <c r="B317">
        <v>4.5895418829675503</v>
      </c>
      <c r="C317">
        <v>2.1401407939865371</v>
      </c>
      <c r="D317">
        <v>4.0330687165742738</v>
      </c>
      <c r="E317">
        <v>1.8806528201264827</v>
      </c>
      <c r="F317">
        <v>4.3901539655243811</v>
      </c>
      <c r="G317">
        <v>2.0471645826719049</v>
      </c>
      <c r="L317">
        <v>5.3961555398501755</v>
      </c>
      <c r="M317">
        <v>2.5162713177077802</v>
      </c>
      <c r="N317">
        <v>5.0209441558744299</v>
      </c>
      <c r="O317">
        <v>2.3413071906355976</v>
      </c>
      <c r="P317">
        <v>5.2792416880300621</v>
      </c>
      <c r="Q317">
        <v>2.4617534355220019</v>
      </c>
      <c r="V317">
        <v>5.7577724305969786</v>
      </c>
      <c r="W317">
        <v>2.6848962217649595</v>
      </c>
      <c r="X317">
        <v>5.5629161549505071</v>
      </c>
      <c r="Y317">
        <v>2.5940331519620838</v>
      </c>
      <c r="Z317">
        <v>5.6517343462244787</v>
      </c>
      <c r="AA317">
        <v>2.6354497985992902</v>
      </c>
      <c r="AF317">
        <v>5.9435654226500585</v>
      </c>
      <c r="AG317">
        <v>2.7715330085443215</v>
      </c>
      <c r="AH317">
        <v>5.7822426912735336</v>
      </c>
      <c r="AI317">
        <v>2.6963069038000729</v>
      </c>
      <c r="AJ317">
        <v>5.8474968637980611</v>
      </c>
      <c r="AK317">
        <v>2.7267354564004638</v>
      </c>
      <c r="AP317">
        <v>6.1456720658745567</v>
      </c>
      <c r="AQ317">
        <v>2.8657769838538476</v>
      </c>
      <c r="AR317">
        <v>5.9870680602793609</v>
      </c>
      <c r="AS317">
        <v>2.7918186431044933</v>
      </c>
      <c r="AT317">
        <v>6.0405402234291659</v>
      </c>
      <c r="AU317">
        <v>2.8167531486864767</v>
      </c>
      <c r="AZ317">
        <v>6.2236144897009158</v>
      </c>
      <c r="BA317">
        <v>2.9021221714709449</v>
      </c>
      <c r="BB317">
        <v>6.0695421259024167</v>
      </c>
      <c r="BC317">
        <v>2.8302769722333472</v>
      </c>
      <c r="BD317">
        <v>6.1284521727760284</v>
      </c>
      <c r="BE317">
        <v>2.8577472073253856</v>
      </c>
      <c r="BJ317">
        <v>5.2885429424200128</v>
      </c>
      <c r="BK317">
        <v>3.8423540818392907</v>
      </c>
      <c r="BZ317">
        <v>4.4523589031833071</v>
      </c>
      <c r="CA317">
        <v>2.2685923764125624</v>
      </c>
      <c r="CC317">
        <v>5.2605012916466372</v>
      </c>
      <c r="CD317">
        <v>2.6803618903690762</v>
      </c>
      <c r="CF317">
        <v>5.6186862232955699</v>
      </c>
      <c r="CG317">
        <v>2.8628664060548301</v>
      </c>
      <c r="CI317">
        <v>5.8022333979511682</v>
      </c>
      <c r="CJ317">
        <v>2.9563884536233775</v>
      </c>
      <c r="CL317">
        <v>5.9991455488300307</v>
      </c>
      <c r="CM317">
        <v>3.0567203033283512</v>
      </c>
      <c r="CO317">
        <v>6.2236144897009158</v>
      </c>
      <c r="CP317">
        <v>2.9021221714709449</v>
      </c>
      <c r="CR317">
        <v>5.1903309440320333</v>
      </c>
      <c r="CS317">
        <v>3.9111975958149712</v>
      </c>
    </row>
    <row r="318" spans="1:97" x14ac:dyDescent="0.2">
      <c r="A318" s="67">
        <f t="shared" si="4"/>
        <v>129</v>
      </c>
      <c r="B318">
        <v>4.5218320895001556</v>
      </c>
      <c r="C318">
        <v>2.2054471057298342</v>
      </c>
      <c r="D318">
        <v>3.9340206440088807</v>
      </c>
      <c r="E318">
        <v>1.9187520172094408</v>
      </c>
      <c r="F318">
        <v>4.3106154097633125</v>
      </c>
      <c r="G318">
        <v>2.1024297433449828</v>
      </c>
      <c r="L318">
        <v>5.3298475020013569</v>
      </c>
      <c r="M318">
        <v>2.5995429539644066</v>
      </c>
      <c r="N318">
        <v>4.911009914593536</v>
      </c>
      <c r="O318">
        <v>2.395262006190082</v>
      </c>
      <c r="P318">
        <v>5.1950287641821493</v>
      </c>
      <c r="Q318">
        <v>2.5337873953243712</v>
      </c>
      <c r="V318">
        <v>5.6893651362019817</v>
      </c>
      <c r="W318">
        <v>2.7748915980787552</v>
      </c>
      <c r="X318">
        <v>5.4790476137707627</v>
      </c>
      <c r="Y318">
        <v>2.6723127844586601</v>
      </c>
      <c r="Z318">
        <v>5.575218444845814</v>
      </c>
      <c r="AA318">
        <v>2.7192184803916448</v>
      </c>
      <c r="AF318">
        <v>5.8736178112279935</v>
      </c>
      <c r="AG318">
        <v>2.8647577233165054</v>
      </c>
      <c r="AH318">
        <v>5.7028469242682398</v>
      </c>
      <c r="AI318">
        <v>2.7814671121363941</v>
      </c>
      <c r="AJ318">
        <v>5.7720541792107758</v>
      </c>
      <c r="AK318">
        <v>2.8152217799541006</v>
      </c>
      <c r="AP318">
        <v>6.0731501603531957</v>
      </c>
      <c r="AQ318">
        <v>2.9620762511095831</v>
      </c>
      <c r="AR318">
        <v>5.9077720743356075</v>
      </c>
      <c r="AS318">
        <v>2.8814158873588922</v>
      </c>
      <c r="AT318">
        <v>5.9625983839062622</v>
      </c>
      <c r="AU318">
        <v>2.908156492354204</v>
      </c>
      <c r="AZ318">
        <v>6.1486489449652071</v>
      </c>
      <c r="BA318">
        <v>2.9988995060896428</v>
      </c>
      <c r="BB318">
        <v>5.9895623886170934</v>
      </c>
      <c r="BC318">
        <v>2.9213077295013048</v>
      </c>
      <c r="BD318">
        <v>6.0479840416752975</v>
      </c>
      <c r="BE318">
        <v>2.9498019024601709</v>
      </c>
      <c r="BJ318">
        <v>5.1903309440320333</v>
      </c>
      <c r="BK318">
        <v>3.9111975958149712</v>
      </c>
      <c r="BZ318">
        <v>4.3811849601160917</v>
      </c>
      <c r="CA318">
        <v>2.3295195395735608</v>
      </c>
      <c r="CC318">
        <v>5.1881989242758149</v>
      </c>
      <c r="CD318">
        <v>2.7586168763289987</v>
      </c>
      <c r="CF318">
        <v>5.5449099276498419</v>
      </c>
      <c r="CG318">
        <v>2.9482836582396779</v>
      </c>
      <c r="CI318">
        <v>5.727679846416085</v>
      </c>
      <c r="CJ318">
        <v>3.0454642385822508</v>
      </c>
      <c r="CL318">
        <v>5.9228113960705713</v>
      </c>
      <c r="CM318">
        <v>3.1492176207940239</v>
      </c>
      <c r="CO318">
        <v>6.1486489449652071</v>
      </c>
      <c r="CP318">
        <v>2.9988995060896428</v>
      </c>
      <c r="CR318">
        <v>5.0897602542683149</v>
      </c>
      <c r="CS318">
        <v>3.9765591889396124</v>
      </c>
    </row>
    <row r="319" spans="1:97" x14ac:dyDescent="0.2">
      <c r="A319" s="67">
        <f t="shared" si="4"/>
        <v>130</v>
      </c>
      <c r="B319">
        <v>4.4523589031833071</v>
      </c>
      <c r="C319">
        <v>2.2685923764125624</v>
      </c>
      <c r="D319">
        <v>3.8322183982067086</v>
      </c>
      <c r="E319">
        <v>1.9526146997502665</v>
      </c>
      <c r="F319">
        <v>4.2287159501280476</v>
      </c>
      <c r="G319">
        <v>2.1546404894753231</v>
      </c>
      <c r="L319">
        <v>5.2605012916466372</v>
      </c>
      <c r="M319">
        <v>2.6803618903690762</v>
      </c>
      <c r="N319">
        <v>4.7971780088791078</v>
      </c>
      <c r="O319">
        <v>2.4442866570024764</v>
      </c>
      <c r="P319">
        <v>5.1072482613674071</v>
      </c>
      <c r="Q319">
        <v>2.602275495333624</v>
      </c>
      <c r="V319">
        <v>5.6186862232955699</v>
      </c>
      <c r="W319">
        <v>2.8628664060548301</v>
      </c>
      <c r="X319">
        <v>5.3914795031754039</v>
      </c>
      <c r="Y319">
        <v>2.7470986873370542</v>
      </c>
      <c r="Z319">
        <v>5.495727337392708</v>
      </c>
      <c r="AA319">
        <v>2.8002156635524731</v>
      </c>
      <c r="AF319">
        <v>5.8022333979511682</v>
      </c>
      <c r="AG319">
        <v>2.9563884536233775</v>
      </c>
      <c r="AH319">
        <v>5.6204681068280227</v>
      </c>
      <c r="AI319">
        <v>2.8637743219450984</v>
      </c>
      <c r="AJ319">
        <v>5.6935304300377974</v>
      </c>
      <c r="AK319">
        <v>2.9010014712025809</v>
      </c>
      <c r="AP319">
        <v>5.9991455488300307</v>
      </c>
      <c r="AQ319">
        <v>3.0567203033283512</v>
      </c>
      <c r="AR319">
        <v>5.8271814668652437</v>
      </c>
      <c r="AS319">
        <v>2.9691001420059613</v>
      </c>
      <c r="AT319">
        <v>5.8833150467868487</v>
      </c>
      <c r="AU319">
        <v>2.9977016573464814</v>
      </c>
      <c r="AZ319">
        <v>6.0722082969047397</v>
      </c>
      <c r="BA319">
        <v>3.0939476690655408</v>
      </c>
      <c r="BB319">
        <v>5.905589865537312</v>
      </c>
      <c r="BC319">
        <v>3.0090512554139557</v>
      </c>
      <c r="BD319">
        <v>5.9652876373887569</v>
      </c>
      <c r="BE319">
        <v>3.039468819014719</v>
      </c>
      <c r="BJ319">
        <v>5.0897602542683149</v>
      </c>
      <c r="BK319">
        <v>3.9765591889396124</v>
      </c>
      <c r="BZ319">
        <v>4.3075013155347719</v>
      </c>
      <c r="CA319">
        <v>2.3876891119667678</v>
      </c>
      <c r="CC319">
        <v>5.1121509259869216</v>
      </c>
      <c r="CD319">
        <v>2.8337140747209295</v>
      </c>
      <c r="CF319">
        <v>5.469870657709297</v>
      </c>
      <c r="CG319">
        <v>3.0320015379165506</v>
      </c>
      <c r="CI319">
        <v>5.6517912615027983</v>
      </c>
      <c r="CJ319">
        <v>3.1328418657775381</v>
      </c>
      <c r="CL319">
        <v>5.8442077900193574</v>
      </c>
      <c r="CM319">
        <v>3.239500184939164</v>
      </c>
      <c r="CO319">
        <v>6.0722082969047397</v>
      </c>
      <c r="CP319">
        <v>3.0939476690655408</v>
      </c>
      <c r="CR319">
        <v>4.9877216670735738</v>
      </c>
      <c r="CS319">
        <v>4.0389799964596502</v>
      </c>
    </row>
    <row r="320" spans="1:97" x14ac:dyDescent="0.2">
      <c r="A320" s="67">
        <f t="shared" ref="A320:A350" si="5">A319+1</f>
        <v>131</v>
      </c>
      <c r="B320">
        <v>4.3811849601160917</v>
      </c>
      <c r="C320">
        <v>2.3295195395735608</v>
      </c>
      <c r="D320">
        <v>3.7278040779111623</v>
      </c>
      <c r="E320">
        <v>1.9821104377583612</v>
      </c>
      <c r="F320">
        <v>4.1445549427619124</v>
      </c>
      <c r="G320">
        <v>2.2037010100902532</v>
      </c>
      <c r="L320">
        <v>5.1881989242758149</v>
      </c>
      <c r="M320">
        <v>2.7586168763289987</v>
      </c>
      <c r="N320">
        <v>4.6778552599691272</v>
      </c>
      <c r="O320">
        <v>2.4872620833397301</v>
      </c>
      <c r="P320">
        <v>5.0151411441060105</v>
      </c>
      <c r="Q320">
        <v>2.6666003364999877</v>
      </c>
      <c r="V320">
        <v>5.5449099276498419</v>
      </c>
      <c r="W320">
        <v>2.9482836582396779</v>
      </c>
      <c r="X320">
        <v>5.2985673506770903</v>
      </c>
      <c r="Y320">
        <v>2.817300864381159</v>
      </c>
      <c r="Z320">
        <v>5.4142334985955758</v>
      </c>
      <c r="AA320">
        <v>2.8788017035596485</v>
      </c>
      <c r="AF320">
        <v>5.727679846416085</v>
      </c>
      <c r="AG320">
        <v>3.0454642385822508</v>
      </c>
      <c r="AH320">
        <v>5.5351973680312696</v>
      </c>
      <c r="AI320">
        <v>2.9431193938644671</v>
      </c>
      <c r="AJ320">
        <v>5.6128965819134455</v>
      </c>
      <c r="AK320">
        <v>2.9844328372812083</v>
      </c>
      <c r="AP320">
        <v>5.9228113960705713</v>
      </c>
      <c r="AQ320">
        <v>3.1492176207940239</v>
      </c>
      <c r="AR320">
        <v>5.7435730109677117</v>
      </c>
      <c r="AS320">
        <v>3.0539147919612373</v>
      </c>
      <c r="AT320">
        <v>5.8018475266348775</v>
      </c>
      <c r="AU320">
        <v>3.0848999304892053</v>
      </c>
      <c r="AZ320">
        <v>5.9934471216038467</v>
      </c>
      <c r="BA320">
        <v>3.1867753373295429</v>
      </c>
      <c r="BB320">
        <v>5.8203893414340415</v>
      </c>
      <c r="BC320">
        <v>3.094758797500532</v>
      </c>
      <c r="BD320">
        <v>5.8813125073487447</v>
      </c>
      <c r="BE320">
        <v>3.1271522496608402</v>
      </c>
      <c r="BJ320">
        <v>4.9877216670735738</v>
      </c>
      <c r="BK320">
        <v>4.0389799964596502</v>
      </c>
      <c r="BZ320">
        <v>4.2322653060293884</v>
      </c>
      <c r="CA320">
        <v>2.4435016266920506</v>
      </c>
      <c r="CC320">
        <v>5.03333838357955</v>
      </c>
      <c r="CD320">
        <v>2.9060017835948879</v>
      </c>
      <c r="CF320">
        <v>5.3918728529697795</v>
      </c>
      <c r="CG320">
        <v>3.1130019350107538</v>
      </c>
      <c r="CI320">
        <v>5.5737381814845195</v>
      </c>
      <c r="CJ320">
        <v>3.2180020221819348</v>
      </c>
      <c r="CL320">
        <v>5.764263960382344</v>
      </c>
      <c r="CM320">
        <v>3.3280022270368552</v>
      </c>
      <c r="CO320">
        <v>5.9934471216038467</v>
      </c>
      <c r="CP320">
        <v>3.1867753373295429</v>
      </c>
      <c r="CR320">
        <v>4.8835320462414638</v>
      </c>
      <c r="CS320">
        <v>4.0977725355774286</v>
      </c>
    </row>
    <row r="321" spans="1:97" x14ac:dyDescent="0.2">
      <c r="A321" s="67">
        <f t="shared" si="5"/>
        <v>132</v>
      </c>
      <c r="B321">
        <v>4.3075013155347719</v>
      </c>
      <c r="C321">
        <v>2.3876891119667678</v>
      </c>
      <c r="D321">
        <v>3.621799262844299</v>
      </c>
      <c r="E321">
        <v>2.0075979163221667</v>
      </c>
      <c r="F321">
        <v>4.0582344680042786</v>
      </c>
      <c r="G321">
        <v>2.2495181181062702</v>
      </c>
      <c r="L321">
        <v>5.1121509259869216</v>
      </c>
      <c r="M321">
        <v>2.8337140747209295</v>
      </c>
      <c r="N321">
        <v>4.5550186337525442</v>
      </c>
      <c r="O321">
        <v>2.5248903250227919</v>
      </c>
      <c r="P321">
        <v>4.9179857022598172</v>
      </c>
      <c r="Q321">
        <v>2.7260864371056313</v>
      </c>
      <c r="V321">
        <v>5.469870657709297</v>
      </c>
      <c r="W321">
        <v>3.0320015379165506</v>
      </c>
      <c r="X321">
        <v>5.2004877680167674</v>
      </c>
      <c r="Y321">
        <v>2.8826800297955142</v>
      </c>
      <c r="Z321">
        <v>5.3290566943706867</v>
      </c>
      <c r="AA321">
        <v>2.9539470133911769</v>
      </c>
      <c r="AF321">
        <v>5.6517912615027983</v>
      </c>
      <c r="AG321">
        <v>3.1328418657775381</v>
      </c>
      <c r="AH321">
        <v>5.4462559739729075</v>
      </c>
      <c r="AI321">
        <v>3.0189116932224653</v>
      </c>
      <c r="AJ321">
        <v>5.5302192012464966</v>
      </c>
      <c r="AK321">
        <v>3.0654533118735676</v>
      </c>
      <c r="AP321">
        <v>5.8442077900193574</v>
      </c>
      <c r="AQ321">
        <v>3.239500184939164</v>
      </c>
      <c r="AR321">
        <v>5.6570390153387837</v>
      </c>
      <c r="AS321">
        <v>3.135750745840157</v>
      </c>
      <c r="AT321">
        <v>5.7182625320578868</v>
      </c>
      <c r="AU321">
        <v>3.1696875257871109</v>
      </c>
      <c r="AZ321">
        <v>5.9133027289668947</v>
      </c>
      <c r="BA321">
        <v>3.277800169392346</v>
      </c>
      <c r="BB321">
        <v>5.7313817081223055</v>
      </c>
      <c r="BC321">
        <v>3.1769596103559579</v>
      </c>
      <c r="BD321">
        <v>5.7943543371030417</v>
      </c>
      <c r="BE321">
        <v>3.2118659399319847</v>
      </c>
      <c r="BJ321">
        <v>4.8835320462414638</v>
      </c>
      <c r="BK321">
        <v>4.0977725355774286</v>
      </c>
      <c r="BZ321">
        <v>4.2322653060293884</v>
      </c>
      <c r="CA321">
        <v>2.4435016266920506</v>
      </c>
      <c r="CC321">
        <v>5.03333838357955</v>
      </c>
      <c r="CD321">
        <v>2.9060017835948879</v>
      </c>
      <c r="CF321">
        <v>5.3918728529697795</v>
      </c>
      <c r="CG321">
        <v>3.1130019350107538</v>
      </c>
      <c r="CI321">
        <v>5.5737381814845195</v>
      </c>
      <c r="CJ321">
        <v>3.2180020221819348</v>
      </c>
      <c r="CL321">
        <v>5.764263960382344</v>
      </c>
      <c r="CM321">
        <v>3.3280022270368552</v>
      </c>
      <c r="CO321">
        <v>5.9133027289668947</v>
      </c>
      <c r="CP321">
        <v>3.277800169392346</v>
      </c>
      <c r="CR321">
        <v>4.7773103153173428</v>
      </c>
      <c r="CS321">
        <v>4.152855064323961</v>
      </c>
    </row>
    <row r="322" spans="1:97" x14ac:dyDescent="0.2">
      <c r="A322" s="67">
        <f t="shared" si="5"/>
        <v>133</v>
      </c>
      <c r="B322">
        <v>4.2322653060293884</v>
      </c>
      <c r="C322">
        <v>2.4435016266920506</v>
      </c>
      <c r="D322">
        <v>3.5143304048012203</v>
      </c>
      <c r="E322">
        <v>2.029001359775692</v>
      </c>
      <c r="F322">
        <v>3.9689937260880703</v>
      </c>
      <c r="G322">
        <v>2.2915015777036452</v>
      </c>
      <c r="L322">
        <v>5.03333838357955</v>
      </c>
      <c r="M322">
        <v>2.9060017835948879</v>
      </c>
      <c r="N322">
        <v>4.429718784508875</v>
      </c>
      <c r="O322">
        <v>2.5575015442239879</v>
      </c>
      <c r="P322">
        <v>4.8168320794384787</v>
      </c>
      <c r="Q322">
        <v>2.7810017025262184</v>
      </c>
      <c r="V322">
        <v>5.3918728529697795</v>
      </c>
      <c r="W322">
        <v>3.1130019350107538</v>
      </c>
      <c r="X322">
        <v>5.0956922222975463</v>
      </c>
      <c r="Y322">
        <v>2.9420018202941138</v>
      </c>
      <c r="Z322">
        <v>5.2420506127382476</v>
      </c>
      <c r="AA322">
        <v>3.0265019494831797</v>
      </c>
      <c r="AF322">
        <v>5.5737381814845195</v>
      </c>
      <c r="AG322">
        <v>3.2180020221819348</v>
      </c>
      <c r="AH322">
        <v>5.3537680275526176</v>
      </c>
      <c r="AI322">
        <v>3.0910020847747566</v>
      </c>
      <c r="AJ322">
        <v>5.4447006918099872</v>
      </c>
      <c r="AK322">
        <v>3.143502128360347</v>
      </c>
      <c r="AP322">
        <v>5.764263960382344</v>
      </c>
      <c r="AQ322">
        <v>3.3280022270368552</v>
      </c>
      <c r="AR322">
        <v>5.5676760313975624</v>
      </c>
      <c r="AS322">
        <v>3.2145020351708111</v>
      </c>
      <c r="AT322">
        <v>5.6326281704116852</v>
      </c>
      <c r="AU322">
        <v>3.252002202542652</v>
      </c>
      <c r="AZ322">
        <v>5.8309476113388801</v>
      </c>
      <c r="BA322">
        <v>3.3665020841592166</v>
      </c>
      <c r="BB322">
        <v>5.6404222453940589</v>
      </c>
      <c r="BC322">
        <v>3.2565021177230302</v>
      </c>
      <c r="BD322">
        <v>5.7053739714551792</v>
      </c>
      <c r="BE322">
        <v>3.2940020466761375</v>
      </c>
      <c r="BJ322">
        <v>4.7773103153173428</v>
      </c>
      <c r="BK322">
        <v>4.152855064323961</v>
      </c>
      <c r="BZ322">
        <v>4.1546890919680886</v>
      </c>
      <c r="CA322">
        <v>2.4963911417145757</v>
      </c>
      <c r="CC322">
        <v>4.9509972531320781</v>
      </c>
      <c r="CD322">
        <v>2.9748617554237557</v>
      </c>
      <c r="CF322">
        <v>5.3118646101603959</v>
      </c>
      <c r="CG322">
        <v>3.1916929197968038</v>
      </c>
      <c r="CI322">
        <v>5.4935839461509115</v>
      </c>
      <c r="CJ322">
        <v>3.3008810035747129</v>
      </c>
      <c r="CL322">
        <v>5.6821609394735866</v>
      </c>
      <c r="CM322">
        <v>3.4141895870188939</v>
      </c>
      <c r="CO322">
        <v>5.8309476113388801</v>
      </c>
      <c r="CP322">
        <v>3.3665020841592166</v>
      </c>
      <c r="CR322">
        <v>4.6684345826805922</v>
      </c>
      <c r="CS322">
        <v>4.2034799109791701</v>
      </c>
    </row>
    <row r="323" spans="1:97" x14ac:dyDescent="0.2">
      <c r="A323" s="67">
        <f t="shared" si="5"/>
        <v>134</v>
      </c>
      <c r="B323">
        <v>4.2322653060293884</v>
      </c>
      <c r="C323">
        <v>2.4435016266920506</v>
      </c>
      <c r="D323">
        <v>3.5143304048012203</v>
      </c>
      <c r="E323">
        <v>2.029001359775692</v>
      </c>
      <c r="F323">
        <v>3.9689937260880703</v>
      </c>
      <c r="G323">
        <v>2.2915015777036452</v>
      </c>
      <c r="L323">
        <v>5.03333838357955</v>
      </c>
      <c r="M323">
        <v>2.9060017835948879</v>
      </c>
      <c r="N323">
        <v>4.429718784508875</v>
      </c>
      <c r="O323">
        <v>2.5575015442239879</v>
      </c>
      <c r="P323">
        <v>4.8168320794384787</v>
      </c>
      <c r="Q323">
        <v>2.7810017025262184</v>
      </c>
      <c r="V323">
        <v>5.3918728529697795</v>
      </c>
      <c r="W323">
        <v>3.1130019350107538</v>
      </c>
      <c r="X323">
        <v>5.0956922222975463</v>
      </c>
      <c r="Y323">
        <v>2.9420018202941138</v>
      </c>
      <c r="Z323">
        <v>5.2420506127382476</v>
      </c>
      <c r="AA323">
        <v>3.0265019494831797</v>
      </c>
      <c r="AF323">
        <v>5.5737381814845195</v>
      </c>
      <c r="AG323">
        <v>3.2180020221819348</v>
      </c>
      <c r="AH323">
        <v>5.3537680275526176</v>
      </c>
      <c r="AI323">
        <v>3.0910020847747566</v>
      </c>
      <c r="AJ323">
        <v>5.4447006918099872</v>
      </c>
      <c r="AK323">
        <v>3.143502128360347</v>
      </c>
      <c r="AP323">
        <v>5.764263960382344</v>
      </c>
      <c r="AQ323">
        <v>3.3280022270368552</v>
      </c>
      <c r="AR323">
        <v>5.5676760313975624</v>
      </c>
      <c r="AS323">
        <v>3.2145020351708111</v>
      </c>
      <c r="AT323">
        <v>5.6326281704116852</v>
      </c>
      <c r="AU323">
        <v>3.252002202542652</v>
      </c>
      <c r="AZ323">
        <v>5.8309476113388801</v>
      </c>
      <c r="BA323">
        <v>3.3665020841592166</v>
      </c>
      <c r="BB323">
        <v>5.6404222453940589</v>
      </c>
      <c r="BC323">
        <v>3.2565021177230302</v>
      </c>
      <c r="BD323">
        <v>5.7053739714551792</v>
      </c>
      <c r="BE323">
        <v>3.2940020466761375</v>
      </c>
      <c r="BJ323">
        <v>4.6684345826805922</v>
      </c>
      <c r="BK323">
        <v>4.2034799109791701</v>
      </c>
      <c r="BZ323">
        <v>4.074870034812208</v>
      </c>
      <c r="CA323">
        <v>2.546263448609305</v>
      </c>
      <c r="CC323">
        <v>4.8652508175359221</v>
      </c>
      <c r="CD323">
        <v>3.0401485738622269</v>
      </c>
      <c r="CF323">
        <v>5.2290632843897624</v>
      </c>
      <c r="CG323">
        <v>3.2674840173449069</v>
      </c>
      <c r="CI323">
        <v>5.4113937132262953</v>
      </c>
      <c r="CJ323">
        <v>3.3814168060104279</v>
      </c>
      <c r="CL323">
        <v>5.5988124650744187</v>
      </c>
      <c r="CM323">
        <v>3.4985291343394089</v>
      </c>
      <c r="CO323">
        <v>5.8309476113388801</v>
      </c>
      <c r="CP323">
        <v>3.3665020841592166</v>
      </c>
      <c r="CR323">
        <v>4.5570636292939115</v>
      </c>
      <c r="CS323">
        <v>4.2495330817660424</v>
      </c>
    </row>
    <row r="324" spans="1:97" x14ac:dyDescent="0.2">
      <c r="A324" s="67">
        <f t="shared" si="5"/>
        <v>135</v>
      </c>
      <c r="B324">
        <v>4.1546890919680886</v>
      </c>
      <c r="C324">
        <v>2.4963911417145757</v>
      </c>
      <c r="L324">
        <v>4.9509972531320781</v>
      </c>
      <c r="M324">
        <v>2.9748617554237557</v>
      </c>
      <c r="V324">
        <v>5.3118646101603959</v>
      </c>
      <c r="W324">
        <v>3.1916929197968038</v>
      </c>
      <c r="AF324">
        <v>5.4935839461509115</v>
      </c>
      <c r="AG324">
        <v>3.3008810035747129</v>
      </c>
      <c r="AP324">
        <v>5.6821609394735866</v>
      </c>
      <c r="AQ324">
        <v>3.4141895870188939</v>
      </c>
      <c r="AZ324">
        <v>5.7464483093118304</v>
      </c>
      <c r="BA324">
        <v>3.4528173680720124</v>
      </c>
      <c r="BJ324">
        <v>4.5570636292939115</v>
      </c>
      <c r="BK324">
        <v>4.2495330817660424</v>
      </c>
      <c r="BZ324">
        <v>3.9929097827714881</v>
      </c>
      <c r="CA324">
        <v>2.5930279512402516</v>
      </c>
      <c r="CC324">
        <v>4.7753889155810549</v>
      </c>
      <c r="CD324">
        <v>3.1011762373327847</v>
      </c>
      <c r="CF324">
        <v>5.1435653186333914</v>
      </c>
      <c r="CG324">
        <v>3.3402729753109592</v>
      </c>
      <c r="CI324">
        <v>5.3263954058229457</v>
      </c>
      <c r="CJ324">
        <v>3.4590043146604663</v>
      </c>
      <c r="CL324">
        <v>5.5125803312737363</v>
      </c>
      <c r="CM324">
        <v>3.5799143131474294</v>
      </c>
      <c r="CO324">
        <v>5.7464483093118304</v>
      </c>
      <c r="CP324">
        <v>3.4528173680720124</v>
      </c>
      <c r="CR324">
        <v>4.44192217289946</v>
      </c>
      <c r="CS324">
        <v>4.289516845226248</v>
      </c>
    </row>
    <row r="325" spans="1:97" x14ac:dyDescent="0.2">
      <c r="A325" s="67">
        <f t="shared" si="5"/>
        <v>136</v>
      </c>
      <c r="B325">
        <v>4.074870034812208</v>
      </c>
      <c r="C325">
        <v>2.546263448609305</v>
      </c>
      <c r="L325">
        <v>4.8652508175359221</v>
      </c>
      <c r="M325">
        <v>3.0401485738622269</v>
      </c>
      <c r="V325">
        <v>5.2290632843897624</v>
      </c>
      <c r="W325">
        <v>3.2674840173449069</v>
      </c>
      <c r="AF325">
        <v>5.4113937132262953</v>
      </c>
      <c r="AG325">
        <v>3.3814168060104279</v>
      </c>
      <c r="AP325">
        <v>5.5988124650744187</v>
      </c>
      <c r="AQ325">
        <v>3.4985291343394089</v>
      </c>
      <c r="AZ325">
        <v>5.6598715324520015</v>
      </c>
      <c r="BA325">
        <v>3.5366831049302472</v>
      </c>
      <c r="BJ325">
        <v>4.44192217289946</v>
      </c>
      <c r="BK325">
        <v>4.289516845226248</v>
      </c>
      <c r="BZ325">
        <v>3.9080823823782365</v>
      </c>
      <c r="CA325">
        <v>2.6360368386040967</v>
      </c>
      <c r="CC325">
        <v>4.6807449553733607</v>
      </c>
      <c r="CD325">
        <v>3.1572047176154685</v>
      </c>
      <c r="CF325">
        <v>5.0562989441385708</v>
      </c>
      <c r="CG325">
        <v>3.4105192725321336</v>
      </c>
      <c r="CI325">
        <v>5.2395163657730803</v>
      </c>
      <c r="CJ325">
        <v>3.5341010770202774</v>
      </c>
      <c r="CL325">
        <v>5.4252207192749626</v>
      </c>
      <c r="CM325">
        <v>3.659360339498317</v>
      </c>
      <c r="CO325">
        <v>5.6598715324520015</v>
      </c>
      <c r="CP325">
        <v>3.5366831049302472</v>
      </c>
      <c r="CR325">
        <v>4.323956590813995</v>
      </c>
      <c r="CS325">
        <v>4.3239590194093438</v>
      </c>
    </row>
    <row r="326" spans="1:97" x14ac:dyDescent="0.2">
      <c r="A326" s="67">
        <f t="shared" si="5"/>
        <v>137</v>
      </c>
      <c r="B326">
        <v>3.9929097827714881</v>
      </c>
      <c r="C326">
        <v>2.5930279512402516</v>
      </c>
      <c r="L326">
        <v>4.7753889155810549</v>
      </c>
      <c r="M326">
        <v>3.1011762373327847</v>
      </c>
      <c r="V326">
        <v>5.1435653186333914</v>
      </c>
      <c r="W326">
        <v>3.3402729753109592</v>
      </c>
      <c r="AF326">
        <v>5.3263954058229457</v>
      </c>
      <c r="AG326">
        <v>3.4590043146604663</v>
      </c>
      <c r="AP326">
        <v>5.5125803312737363</v>
      </c>
      <c r="AQ326">
        <v>3.5799143131474294</v>
      </c>
      <c r="AZ326">
        <v>5.5721260110235722</v>
      </c>
      <c r="BA326">
        <v>3.6185837598334381</v>
      </c>
      <c r="BJ326">
        <v>4.323956590813995</v>
      </c>
      <c r="BK326">
        <v>4.3239590194093438</v>
      </c>
      <c r="BZ326">
        <v>3.8213433369492567</v>
      </c>
      <c r="CA326">
        <v>2.6757353653233849</v>
      </c>
      <c r="CC326">
        <v>4.5831544144297576</v>
      </c>
      <c r="CD326">
        <v>3.2091616141505934</v>
      </c>
      <c r="CF326">
        <v>4.9656983334228402</v>
      </c>
      <c r="CG326">
        <v>3.4770219456057534</v>
      </c>
      <c r="CI326">
        <v>5.1508269040490635</v>
      </c>
      <c r="CJ326">
        <v>3.6066504609937002</v>
      </c>
      <c r="CL326">
        <v>5.3351359915973413</v>
      </c>
      <c r="CM326">
        <v>3.7357051677338498</v>
      </c>
      <c r="CO326">
        <v>5.5721260110235722</v>
      </c>
      <c r="CP326">
        <v>3.6185837598334381</v>
      </c>
      <c r="CR326">
        <v>4.2019871396938804</v>
      </c>
      <c r="CS326">
        <v>4.3512874524025262</v>
      </c>
    </row>
    <row r="327" spans="1:97" x14ac:dyDescent="0.2">
      <c r="A327" s="67">
        <f t="shared" si="5"/>
        <v>138</v>
      </c>
      <c r="B327">
        <v>3.9080823823782365</v>
      </c>
      <c r="C327">
        <v>2.6360368386040967</v>
      </c>
      <c r="L327">
        <v>4.6807449553733607</v>
      </c>
      <c r="M327">
        <v>3.1572047176154685</v>
      </c>
      <c r="V327">
        <v>5.0562989441385708</v>
      </c>
      <c r="W327">
        <v>3.4105192725321336</v>
      </c>
      <c r="AF327">
        <v>5.2395163657730803</v>
      </c>
      <c r="AG327">
        <v>3.5341010770202774</v>
      </c>
      <c r="AP327">
        <v>5.4252207192749626</v>
      </c>
      <c r="AQ327">
        <v>3.659360339498317</v>
      </c>
      <c r="AZ327">
        <v>5.4824241053827842</v>
      </c>
      <c r="BA327">
        <v>3.6979445397068478</v>
      </c>
      <c r="BJ327">
        <v>4.2019871396938804</v>
      </c>
      <c r="BK327">
        <v>4.3512874524025262</v>
      </c>
      <c r="BZ327">
        <v>3.7311854552472705</v>
      </c>
      <c r="CA327">
        <v>2.7108668342415712</v>
      </c>
      <c r="CC327">
        <v>4.480335104285853</v>
      </c>
      <c r="CD327">
        <v>3.2551562998338994</v>
      </c>
      <c r="CF327">
        <v>4.8727079727343376</v>
      </c>
      <c r="CG327">
        <v>3.5402320776238665</v>
      </c>
      <c r="CI327">
        <v>5.0595911952412536</v>
      </c>
      <c r="CJ327">
        <v>3.6760107827690955</v>
      </c>
      <c r="CL327">
        <v>5.2432378135721711</v>
      </c>
      <c r="CM327">
        <v>3.809437955667665</v>
      </c>
      <c r="CO327">
        <v>5.4824241053827842</v>
      </c>
      <c r="CP327">
        <v>3.6979445397068478</v>
      </c>
      <c r="CR327">
        <v>4.0742570149588957</v>
      </c>
      <c r="CS327">
        <v>4.3691080900557058</v>
      </c>
    </row>
    <row r="328" spans="1:97" x14ac:dyDescent="0.2">
      <c r="A328" s="67">
        <f t="shared" si="5"/>
        <v>139</v>
      </c>
      <c r="B328">
        <v>3.8213433369492567</v>
      </c>
      <c r="C328">
        <v>2.6757353653233849</v>
      </c>
      <c r="L328">
        <v>4.5831544144297576</v>
      </c>
      <c r="M328">
        <v>3.2091616141505934</v>
      </c>
      <c r="V328">
        <v>4.9656983334228402</v>
      </c>
      <c r="W328">
        <v>3.4770219456057534</v>
      </c>
      <c r="AF328">
        <v>5.1508269040490635</v>
      </c>
      <c r="AG328">
        <v>3.6066504609937002</v>
      </c>
      <c r="AP328">
        <v>5.3351359915973413</v>
      </c>
      <c r="AQ328">
        <v>3.7357051677338498</v>
      </c>
      <c r="AZ328">
        <v>5.3908381859793701</v>
      </c>
      <c r="BA328">
        <v>3.774708292627909</v>
      </c>
      <c r="BJ328">
        <v>4.0742570149588957</v>
      </c>
      <c r="BK328">
        <v>4.3691080900557058</v>
      </c>
      <c r="BZ328">
        <v>3.6369851270546025</v>
      </c>
      <c r="CA328">
        <v>2.7406667586981088</v>
      </c>
      <c r="CC328">
        <v>4.3725282515262798</v>
      </c>
      <c r="CD328">
        <v>3.2949386406018499</v>
      </c>
      <c r="CF328">
        <v>4.7766377524011236</v>
      </c>
      <c r="CG328">
        <v>3.5994572012314054</v>
      </c>
      <c r="CI328">
        <v>4.965914311966956</v>
      </c>
      <c r="CJ328">
        <v>3.742087417435485</v>
      </c>
      <c r="CL328">
        <v>5.1496004487282487</v>
      </c>
      <c r="CM328">
        <v>3.880504944994374</v>
      </c>
      <c r="CO328">
        <v>5.3908381859793701</v>
      </c>
      <c r="CP328">
        <v>3.774708292627909</v>
      </c>
      <c r="CR328">
        <v>3.9418471167489644</v>
      </c>
      <c r="CS328">
        <v>4.3778670469945409</v>
      </c>
    </row>
    <row r="329" spans="1:97" x14ac:dyDescent="0.2">
      <c r="A329" s="67">
        <f t="shared" si="5"/>
        <v>140</v>
      </c>
      <c r="B329">
        <v>3.7311854552472705</v>
      </c>
      <c r="C329">
        <v>2.7108668342415712</v>
      </c>
      <c r="L329">
        <v>4.480335104285853</v>
      </c>
      <c r="M329">
        <v>3.2551562998338994</v>
      </c>
      <c r="V329">
        <v>4.8727079727343376</v>
      </c>
      <c r="W329">
        <v>3.5402320776238665</v>
      </c>
      <c r="AF329">
        <v>5.0595911952412536</v>
      </c>
      <c r="AG329">
        <v>3.6760107827690955</v>
      </c>
      <c r="AP329">
        <v>5.2432378135721711</v>
      </c>
      <c r="AQ329">
        <v>3.809437955667665</v>
      </c>
      <c r="AZ329">
        <v>5.2974418679422914</v>
      </c>
      <c r="BA329">
        <v>3.8488195342666973</v>
      </c>
      <c r="BJ329">
        <v>3.9418471167489644</v>
      </c>
      <c r="BK329">
        <v>4.3778670469945409</v>
      </c>
      <c r="BZ329">
        <v>3.5397434889013746</v>
      </c>
      <c r="CA329">
        <v>2.7655525592734302</v>
      </c>
      <c r="CC329">
        <v>4.2615610690216537</v>
      </c>
      <c r="CD329">
        <v>3.3294986368039687</v>
      </c>
      <c r="CF329">
        <v>4.676842591804089</v>
      </c>
      <c r="CG329">
        <v>3.653952338534312</v>
      </c>
      <c r="CI329">
        <v>4.8699050873082115</v>
      </c>
      <c r="CJ329">
        <v>3.804789392183884</v>
      </c>
      <c r="CL329">
        <v>5.0542997192261883</v>
      </c>
      <c r="CM329">
        <v>3.9488543640712441</v>
      </c>
      <c r="CO329">
        <v>5.2974418679422914</v>
      </c>
      <c r="CP329">
        <v>3.8488195342666973</v>
      </c>
      <c r="CR329">
        <v>3.9398398710084481</v>
      </c>
      <c r="CS329">
        <v>4.3756377735797276</v>
      </c>
    </row>
    <row r="330" spans="1:97" x14ac:dyDescent="0.2">
      <c r="A330" s="67">
        <f t="shared" si="5"/>
        <v>141</v>
      </c>
      <c r="B330">
        <v>3.6369851270546025</v>
      </c>
      <c r="C330">
        <v>2.7406667586981088</v>
      </c>
      <c r="L330">
        <v>4.3725282515262798</v>
      </c>
      <c r="M330">
        <v>3.2949386406018499</v>
      </c>
      <c r="V330">
        <v>4.7766377524011236</v>
      </c>
      <c r="W330">
        <v>3.5994572012314054</v>
      </c>
      <c r="AF330">
        <v>4.965914311966956</v>
      </c>
      <c r="AG330">
        <v>3.742087417435485</v>
      </c>
      <c r="AP330">
        <v>5.1496004487282487</v>
      </c>
      <c r="AQ330">
        <v>3.880504944994374</v>
      </c>
      <c r="AZ330">
        <v>5.2023103670676205</v>
      </c>
      <c r="BA330">
        <v>3.9202247447735381</v>
      </c>
      <c r="BJ330">
        <v>3.9398398710084481</v>
      </c>
      <c r="BK330">
        <v>4.3756377735797276</v>
      </c>
      <c r="BZ330">
        <v>3.5397434889013746</v>
      </c>
      <c r="CA330">
        <v>2.7655525592734302</v>
      </c>
      <c r="CC330">
        <v>4.2615610690216537</v>
      </c>
      <c r="CD330">
        <v>3.3294986368039687</v>
      </c>
      <c r="CF330">
        <v>4.676842591804089</v>
      </c>
      <c r="CG330">
        <v>3.653952338534312</v>
      </c>
      <c r="CI330">
        <v>4.8699050873082115</v>
      </c>
      <c r="CJ330">
        <v>3.804789392183884</v>
      </c>
      <c r="CL330">
        <v>5.0542997192261883</v>
      </c>
      <c r="CM330">
        <v>3.9488543640712441</v>
      </c>
      <c r="CO330">
        <v>5.2023103670676205</v>
      </c>
      <c r="CP330">
        <v>3.9202247447735381</v>
      </c>
      <c r="CR330">
        <v>3.7959562767725261</v>
      </c>
      <c r="CS330">
        <v>4.3667504325704689</v>
      </c>
    </row>
    <row r="331" spans="1:97" x14ac:dyDescent="0.2">
      <c r="A331" s="67">
        <f t="shared" si="5"/>
        <v>142</v>
      </c>
      <c r="B331">
        <v>3.5397434889013746</v>
      </c>
      <c r="C331">
        <v>2.7655525592734302</v>
      </c>
      <c r="L331">
        <v>4.2615610690216537</v>
      </c>
      <c r="M331">
        <v>3.3294986368039687</v>
      </c>
      <c r="V331">
        <v>4.676842591804089</v>
      </c>
      <c r="W331">
        <v>3.653952338534312</v>
      </c>
      <c r="AF331">
        <v>4.8699050873082115</v>
      </c>
      <c r="AG331">
        <v>3.804789392183884</v>
      </c>
      <c r="AP331">
        <v>5.0542997192261883</v>
      </c>
      <c r="AQ331">
        <v>3.9488543640712441</v>
      </c>
      <c r="AZ331">
        <v>5.1055204503145148</v>
      </c>
      <c r="BA331">
        <v>3.988872411817733</v>
      </c>
      <c r="BJ331">
        <v>3.7959562767725261</v>
      </c>
      <c r="BK331">
        <v>4.3667504325704689</v>
      </c>
      <c r="BZ331">
        <v>3.4396472307982839</v>
      </c>
      <c r="CA331">
        <v>2.7853732199582191</v>
      </c>
      <c r="CC331">
        <v>4.1460726654370985</v>
      </c>
      <c r="CD331">
        <v>3.3574256298455087</v>
      </c>
      <c r="CF331">
        <v>4.574280071738392</v>
      </c>
      <c r="CG331">
        <v>3.7041813760220088</v>
      </c>
      <c r="CI331">
        <v>4.771674869765401</v>
      </c>
      <c r="CJ331">
        <v>3.8640286357236637</v>
      </c>
      <c r="CL331">
        <v>4.9566354957009349</v>
      </c>
      <c r="CM331">
        <v>4.0138068948470513</v>
      </c>
      <c r="CO331">
        <v>5.1055204503145148</v>
      </c>
      <c r="CP331">
        <v>3.988872411817733</v>
      </c>
      <c r="CR331">
        <v>3.6381766904094004</v>
      </c>
      <c r="CS331">
        <v>4.3358123393508166</v>
      </c>
    </row>
    <row r="332" spans="1:97" x14ac:dyDescent="0.2">
      <c r="A332" s="67">
        <f t="shared" si="5"/>
        <v>143</v>
      </c>
      <c r="B332">
        <v>3.5397434889013746</v>
      </c>
      <c r="C332">
        <v>2.7655525592734302</v>
      </c>
      <c r="L332">
        <v>4.2615610690216537</v>
      </c>
      <c r="M332">
        <v>3.3294986368039687</v>
      </c>
      <c r="V332">
        <v>4.676842591804089</v>
      </c>
      <c r="W332">
        <v>3.653952338534312</v>
      </c>
      <c r="AF332">
        <v>4.8699050873082115</v>
      </c>
      <c r="AG332">
        <v>3.804789392183884</v>
      </c>
      <c r="AP332">
        <v>5.0542997192261883</v>
      </c>
      <c r="AQ332">
        <v>3.9488543640712441</v>
      </c>
      <c r="AZ332">
        <v>5.1055204503145148</v>
      </c>
      <c r="BA332">
        <v>3.988872411817733</v>
      </c>
      <c r="BJ332">
        <v>3.6381766904094004</v>
      </c>
      <c r="BK332">
        <v>4.3358123393508166</v>
      </c>
      <c r="BZ332">
        <v>3.3353567021860462</v>
      </c>
      <c r="CA332">
        <v>2.7986983521672788</v>
      </c>
      <c r="CC332">
        <v>4.0270945596953416</v>
      </c>
      <c r="CD332">
        <v>3.3791357010943446</v>
      </c>
      <c r="CF332">
        <v>4.4668038643286767</v>
      </c>
      <c r="CG332">
        <v>3.7480958502452202</v>
      </c>
      <c r="CI332">
        <v>4.6705718403244685</v>
      </c>
      <c r="CJ332">
        <v>3.9190775920991299</v>
      </c>
      <c r="CL332">
        <v>4.8559546259211324</v>
      </c>
      <c r="CM332">
        <v>4.0746323176940011</v>
      </c>
      <c r="CO332">
        <v>5.1055204503145148</v>
      </c>
      <c r="CP332">
        <v>3.988872411817733</v>
      </c>
      <c r="CR332">
        <v>3.4593732867002829</v>
      </c>
      <c r="CS332">
        <v>4.2719723610734057</v>
      </c>
    </row>
    <row r="333" spans="1:97" x14ac:dyDescent="0.2">
      <c r="A333" s="67">
        <f t="shared" si="5"/>
        <v>144</v>
      </c>
      <c r="B333">
        <v>3.4396472307982839</v>
      </c>
      <c r="C333">
        <v>2.7853732199582191</v>
      </c>
      <c r="L333">
        <v>4.1460726654370985</v>
      </c>
      <c r="M333">
        <v>3.3574256298455087</v>
      </c>
      <c r="V333">
        <v>4.574280071738392</v>
      </c>
      <c r="W333">
        <v>3.7041813760220088</v>
      </c>
      <c r="AF333">
        <v>4.771674869765401</v>
      </c>
      <c r="AG333">
        <v>3.8640286357236637</v>
      </c>
      <c r="AP333">
        <v>4.9566354957009349</v>
      </c>
      <c r="AQ333">
        <v>4.0138068948470513</v>
      </c>
      <c r="AZ333">
        <v>5.006372925210786</v>
      </c>
      <c r="BA333">
        <v>4.0540834973270519</v>
      </c>
      <c r="BJ333">
        <v>3.4593732867002829</v>
      </c>
      <c r="BK333">
        <v>4.2719723610734057</v>
      </c>
      <c r="BZ333">
        <v>3.2278919791420195</v>
      </c>
      <c r="CA333">
        <v>2.8059654215240522</v>
      </c>
      <c r="CC333">
        <v>3.9056211834031793</v>
      </c>
      <c r="CD333">
        <v>3.3951067944702737</v>
      </c>
      <c r="CF333">
        <v>4.3546731059235855</v>
      </c>
      <c r="CG333">
        <v>3.7854619163898349</v>
      </c>
      <c r="CI333">
        <v>4.5659918905572017</v>
      </c>
      <c r="CJ333">
        <v>3.9691586467736144</v>
      </c>
      <c r="CL333">
        <v>4.7539142209060392</v>
      </c>
      <c r="CM333">
        <v>4.1325171371748999</v>
      </c>
      <c r="CO333">
        <v>5.006372925210786</v>
      </c>
      <c r="CP333">
        <v>4.0540834973270519</v>
      </c>
      <c r="CR333">
        <v>3.2537698155288739</v>
      </c>
      <c r="CS333">
        <v>4.1646374841874554</v>
      </c>
    </row>
    <row r="334" spans="1:97" x14ac:dyDescent="0.2">
      <c r="A334" s="67">
        <f t="shared" si="5"/>
        <v>145</v>
      </c>
      <c r="B334">
        <v>3.3353567021860462</v>
      </c>
      <c r="C334">
        <v>2.7986983521672788</v>
      </c>
      <c r="L334">
        <v>4.0270945596953416</v>
      </c>
      <c r="M334">
        <v>3.3791357010943446</v>
      </c>
      <c r="V334">
        <v>4.4668038643286767</v>
      </c>
      <c r="W334">
        <v>3.7480958502452202</v>
      </c>
      <c r="AF334" s="45">
        <v>4.6705718403244685</v>
      </c>
      <c r="AG334" s="45">
        <v>3.9190775920991299</v>
      </c>
      <c r="AP334">
        <v>4.8559546259211324</v>
      </c>
      <c r="AQ334">
        <v>4.0746323176940011</v>
      </c>
      <c r="AZ334">
        <v>4.9049811915215384</v>
      </c>
      <c r="BA334">
        <v>4.1157705168762195</v>
      </c>
      <c r="BJ334">
        <v>3.2537698155288739</v>
      </c>
      <c r="BK334">
        <v>4.1646374841874554</v>
      </c>
      <c r="BZ334">
        <v>3.1182349203654836</v>
      </c>
      <c r="CA334">
        <v>2.807673024721665</v>
      </c>
      <c r="CC334">
        <v>3.7826062548375257</v>
      </c>
      <c r="CD334">
        <v>3.4058760215558017</v>
      </c>
      <c r="CF334">
        <v>4.2374107568560744</v>
      </c>
      <c r="CG334">
        <v>3.8153840812275153</v>
      </c>
      <c r="CI334">
        <v>4.4588677502270979</v>
      </c>
      <c r="CJ334">
        <v>4.0147849738167469</v>
      </c>
      <c r="CL334">
        <v>4.6491128054203772</v>
      </c>
      <c r="CM334">
        <v>4.1860824941107744</v>
      </c>
      <c r="CO334">
        <v>4.9049811915215384</v>
      </c>
      <c r="CP334">
        <v>4.1157705168762195</v>
      </c>
      <c r="CR334">
        <v>3.0205087077928732</v>
      </c>
      <c r="CS334">
        <v>4.0083523650291104</v>
      </c>
    </row>
    <row r="335" spans="1:97" x14ac:dyDescent="0.2">
      <c r="A335" s="67">
        <f t="shared" si="5"/>
        <v>146</v>
      </c>
      <c r="B335">
        <v>3.2278919791420195</v>
      </c>
      <c r="C335">
        <v>2.8059654215240522</v>
      </c>
      <c r="L335">
        <v>3.9056211834031793</v>
      </c>
      <c r="M335">
        <v>3.3951067944702737</v>
      </c>
      <c r="V335">
        <v>4.3546731059235855</v>
      </c>
      <c r="W335">
        <v>3.7854619163898349</v>
      </c>
      <c r="AF335">
        <v>4.5659918905572017</v>
      </c>
      <c r="AG335">
        <v>3.9691586467736144</v>
      </c>
      <c r="AP335">
        <v>4.7539142209060392</v>
      </c>
      <c r="AQ335">
        <v>4.1325171371748999</v>
      </c>
      <c r="AZ335">
        <v>4.8022157190863188</v>
      </c>
      <c r="BA335">
        <v>4.1745050148912091</v>
      </c>
      <c r="BJ335">
        <v>3.0205087077928732</v>
      </c>
      <c r="BK335">
        <v>4.0083523650291104</v>
      </c>
      <c r="BZ335">
        <v>3.006594289638552</v>
      </c>
      <c r="CA335">
        <v>2.8036961817115467</v>
      </c>
      <c r="CC335">
        <v>3.6596930586169987</v>
      </c>
      <c r="CD335">
        <v>3.41272099466212</v>
      </c>
      <c r="CF335">
        <v>4.1145947468878292</v>
      </c>
      <c r="CG335">
        <v>3.8369239311389247</v>
      </c>
      <c r="CI335">
        <v>4.3478966924453308</v>
      </c>
      <c r="CJ335">
        <v>4.0544816429325152</v>
      </c>
      <c r="CL335">
        <v>4.5424365732117487</v>
      </c>
      <c r="CM335">
        <v>4.2358931232825947</v>
      </c>
      <c r="CO335">
        <v>4.8022157190863188</v>
      </c>
      <c r="CP335">
        <v>4.1745050148912091</v>
      </c>
      <c r="CR335">
        <v>2.7596510070635749</v>
      </c>
      <c r="CS335">
        <v>3.7983355474619875</v>
      </c>
    </row>
    <row r="336" spans="1:97" x14ac:dyDescent="0.2">
      <c r="A336" s="67">
        <f t="shared" si="5"/>
        <v>147</v>
      </c>
      <c r="B336">
        <v>3.1421806447449323</v>
      </c>
      <c r="C336">
        <v>2.8094353671345176</v>
      </c>
      <c r="L336">
        <v>3.7826062548375257</v>
      </c>
      <c r="M336">
        <v>3.4058760215558017</v>
      </c>
      <c r="V336">
        <v>4.2374107568560744</v>
      </c>
      <c r="W336">
        <v>3.8153840812275153</v>
      </c>
      <c r="AF336">
        <v>4.4588677502270979</v>
      </c>
      <c r="AG336">
        <v>4.0147849738167469</v>
      </c>
      <c r="AP336">
        <v>4.6491128054203772</v>
      </c>
      <c r="AQ336">
        <v>4.1860824941107744</v>
      </c>
      <c r="AZ336">
        <v>4.6966741578084399</v>
      </c>
      <c r="BA336">
        <v>4.2289069539508928</v>
      </c>
      <c r="BJ336">
        <v>2.7596510070635749</v>
      </c>
      <c r="BK336">
        <v>3.7983355474619875</v>
      </c>
      <c r="BZ336">
        <v>2.892464469451788</v>
      </c>
      <c r="CA336">
        <v>2.7932220743599867</v>
      </c>
      <c r="CC336">
        <v>3.5369926860208234</v>
      </c>
      <c r="CD336">
        <v>3.4156360957186371</v>
      </c>
      <c r="CF336">
        <v>3.9851413616699158</v>
      </c>
      <c r="CG336">
        <v>3.8484084898616464</v>
      </c>
      <c r="CI336">
        <v>4.2325940856009883</v>
      </c>
      <c r="CJ336">
        <v>4.0873709449391953</v>
      </c>
      <c r="CL336">
        <v>4.4318511193836985</v>
      </c>
      <c r="CM336">
        <v>4.2797913363083753</v>
      </c>
      <c r="CO336">
        <v>4.6966741578084399</v>
      </c>
      <c r="CP336">
        <v>4.2289069539508928</v>
      </c>
      <c r="CR336">
        <v>1.9616308441676553</v>
      </c>
      <c r="CS336">
        <v>2.8015004824309209</v>
      </c>
    </row>
    <row r="337" spans="1:94" x14ac:dyDescent="0.2">
      <c r="A337" s="67">
        <f t="shared" si="5"/>
        <v>148</v>
      </c>
      <c r="B337">
        <v>3.1421806447449323</v>
      </c>
      <c r="C337">
        <v>2.8094353671345176</v>
      </c>
      <c r="L337">
        <v>3.6596930586169987</v>
      </c>
      <c r="M337">
        <v>3.41272099466212</v>
      </c>
      <c r="V337">
        <v>4.1145947468878292</v>
      </c>
      <c r="W337">
        <v>3.8369239311389247</v>
      </c>
      <c r="AF337">
        <v>4.3478966924453308</v>
      </c>
      <c r="AG337">
        <v>4.0544816429325152</v>
      </c>
      <c r="AP337">
        <v>4.5424365732117487</v>
      </c>
      <c r="AQ337">
        <v>4.2358931232825947</v>
      </c>
      <c r="AZ337">
        <v>4.5892432921692796</v>
      </c>
      <c r="BA337">
        <v>4.2795411205105323</v>
      </c>
      <c r="BJ337">
        <v>1.9616308441676553</v>
      </c>
      <c r="BK337">
        <v>2.8015004824309209</v>
      </c>
      <c r="BZ337">
        <v>2.7761005269447057</v>
      </c>
      <c r="CA337">
        <v>2.7761020861705417</v>
      </c>
      <c r="CC337">
        <v>3.4146176847244742</v>
      </c>
      <c r="CD337">
        <v>3.4146196025801361</v>
      </c>
      <c r="CF337">
        <v>3.8487810158534836</v>
      </c>
      <c r="CG337">
        <v>3.8487831775615118</v>
      </c>
      <c r="CI337">
        <v>4.1125318736679795</v>
      </c>
      <c r="CJ337">
        <v>4.1125341835144305</v>
      </c>
      <c r="CL337">
        <v>4.3197142588216568</v>
      </c>
      <c r="CM337">
        <v>4.3197166850342565</v>
      </c>
      <c r="CO337">
        <v>4.5892432921692796</v>
      </c>
      <c r="CP337">
        <v>4.2795411205105323</v>
      </c>
    </row>
    <row r="338" spans="1:94" x14ac:dyDescent="0.2">
      <c r="A338" s="67">
        <f t="shared" si="5"/>
        <v>149</v>
      </c>
      <c r="B338">
        <v>3.1182349203654836</v>
      </c>
      <c r="C338">
        <v>2.807673024721665</v>
      </c>
      <c r="L338">
        <v>3.5369926860208234</v>
      </c>
      <c r="M338">
        <v>3.4156360957186371</v>
      </c>
      <c r="V338">
        <v>3.9851413616699158</v>
      </c>
      <c r="W338">
        <v>3.8484084898616464</v>
      </c>
      <c r="AF338">
        <v>4.2325940856009883</v>
      </c>
      <c r="AG338">
        <v>4.0873709449391953</v>
      </c>
      <c r="AP338">
        <v>4.4318511193836985</v>
      </c>
      <c r="AQ338">
        <v>4.2797913363083753</v>
      </c>
      <c r="AZ338">
        <v>4.4786082346046019</v>
      </c>
      <c r="BA338">
        <v>4.3249441835594853</v>
      </c>
      <c r="BZ338">
        <v>2.657067544603458</v>
      </c>
      <c r="CA338">
        <v>2.7514755001990077</v>
      </c>
      <c r="CC338">
        <v>3.2899011494226924</v>
      </c>
      <c r="CD338">
        <v>3.4067942416812103</v>
      </c>
      <c r="CF338">
        <v>3.7066959869364289</v>
      </c>
      <c r="CG338">
        <v>3.8383981677303014</v>
      </c>
      <c r="CI338">
        <v>3.9866431458324305</v>
      </c>
      <c r="CJ338">
        <v>4.1282920963272964</v>
      </c>
      <c r="CL338">
        <v>4.2033766865819775</v>
      </c>
      <c r="CM338">
        <v>4.3527263711182895</v>
      </c>
      <c r="CO338">
        <v>4.4786082346046019</v>
      </c>
      <c r="CP338">
        <v>4.3249441835594853</v>
      </c>
    </row>
    <row r="339" spans="1:94" x14ac:dyDescent="0.2">
      <c r="A339" s="67">
        <f t="shared" si="5"/>
        <v>150</v>
      </c>
      <c r="B339">
        <v>3.006594289638552</v>
      </c>
      <c r="C339">
        <v>2.8036961817115467</v>
      </c>
      <c r="L339">
        <v>3.5025993476605484</v>
      </c>
      <c r="M339">
        <v>3.4180453964954149</v>
      </c>
      <c r="V339">
        <v>3.9075978914910094</v>
      </c>
      <c r="W339">
        <v>3.8534168989706323</v>
      </c>
      <c r="AF339">
        <v>4.1125318736679795</v>
      </c>
      <c r="AG339">
        <v>4.1125341835144305</v>
      </c>
      <c r="AP339">
        <v>4.3197142588216568</v>
      </c>
      <c r="AQ339">
        <v>4.3197166850342565</v>
      </c>
      <c r="AZ339">
        <v>4.3656758899775525</v>
      </c>
      <c r="BA339">
        <v>4.3656783420049816</v>
      </c>
      <c r="BZ339">
        <v>2.5356691287979687</v>
      </c>
      <c r="CA339">
        <v>2.7191736956357615</v>
      </c>
      <c r="CC339">
        <v>3.1610616453312463</v>
      </c>
      <c r="CD339">
        <v>3.389825422665655</v>
      </c>
      <c r="CF339">
        <v>3.5600302719710282</v>
      </c>
      <c r="CG339">
        <v>3.8176671243379463</v>
      </c>
      <c r="CI339">
        <v>3.8532896905363221</v>
      </c>
      <c r="CJ339">
        <v>4.1321495179214516</v>
      </c>
      <c r="CL339">
        <v>4.0838049476262954</v>
      </c>
      <c r="CM339">
        <v>4.3793469998022632</v>
      </c>
      <c r="CO339">
        <v>4.3656758899775525</v>
      </c>
      <c r="CP339">
        <v>4.3656783420049816</v>
      </c>
    </row>
    <row r="340" spans="1:94" x14ac:dyDescent="0.2">
      <c r="A340" s="67">
        <f t="shared" si="5"/>
        <v>151</v>
      </c>
      <c r="B340">
        <v>2.892464469451788</v>
      </c>
      <c r="C340">
        <v>2.7932220743599867</v>
      </c>
      <c r="L340">
        <v>3.5025993476605484</v>
      </c>
      <c r="M340">
        <v>3.4180453964954149</v>
      </c>
      <c r="V340">
        <v>3.9075978914910094</v>
      </c>
      <c r="W340">
        <v>3.8534168989706323</v>
      </c>
      <c r="AF340">
        <v>3.9866431458324305</v>
      </c>
      <c r="AG340">
        <v>4.1282920963272964</v>
      </c>
      <c r="AP340">
        <v>4.2033766865819775</v>
      </c>
      <c r="AQ340">
        <v>4.3527263711182895</v>
      </c>
      <c r="AZ340">
        <v>4.2499187232207341</v>
      </c>
      <c r="BA340">
        <v>4.4009220874074719</v>
      </c>
      <c r="BZ340">
        <v>2.4128842284023517</v>
      </c>
      <c r="CA340">
        <v>2.679780833419934</v>
      </c>
      <c r="CC340">
        <v>3.0264766932947618</v>
      </c>
      <c r="CD340">
        <v>3.3612446631364201</v>
      </c>
      <c r="CF340">
        <v>3.4125650352168764</v>
      </c>
      <c r="CG340">
        <v>3.7900394335240684</v>
      </c>
      <c r="CI340">
        <v>3.7109972651448975</v>
      </c>
      <c r="CJ340">
        <v>4.1214821776151975</v>
      </c>
      <c r="CL340">
        <v>3.9592445227650819</v>
      </c>
      <c r="CM340">
        <v>4.3971888340261902</v>
      </c>
      <c r="CO340">
        <v>4.2499187232207341</v>
      </c>
      <c r="CP340">
        <v>4.4009220874074719</v>
      </c>
    </row>
    <row r="341" spans="1:94" x14ac:dyDescent="0.2">
      <c r="A341" s="67">
        <f t="shared" si="5"/>
        <v>152</v>
      </c>
      <c r="B341">
        <v>2.7761005269447057</v>
      </c>
      <c r="C341">
        <v>2.7761020861705417</v>
      </c>
      <c r="L341">
        <v>3.4146176847244742</v>
      </c>
      <c r="M341">
        <v>3.4146196025801361</v>
      </c>
      <c r="V341">
        <v>3.8487810158534836</v>
      </c>
      <c r="W341">
        <v>3.8487831775615118</v>
      </c>
      <c r="AF341">
        <v>3.8806965862641234</v>
      </c>
      <c r="AG341">
        <v>4.1325242518524279</v>
      </c>
      <c r="AP341">
        <v>4.0838049476262954</v>
      </c>
      <c r="AQ341">
        <v>4.3793469998022632</v>
      </c>
      <c r="AZ341">
        <v>4.1294987647640227</v>
      </c>
      <c r="BA341">
        <v>4.4283476459050917</v>
      </c>
      <c r="BZ341">
        <v>2.2896453434948327</v>
      </c>
      <c r="CA341">
        <v>2.6339370280207715</v>
      </c>
      <c r="CC341">
        <v>2.8853466050563403</v>
      </c>
      <c r="CD341">
        <v>3.3192132935888772</v>
      </c>
      <c r="CF341">
        <v>3.266517003934708</v>
      </c>
      <c r="CG341">
        <v>3.7576999048204414</v>
      </c>
      <c r="CI341">
        <v>3.5597753210939018</v>
      </c>
      <c r="CJ341">
        <v>4.0950551823682124</v>
      </c>
      <c r="CL341">
        <v>3.8287593437000615</v>
      </c>
      <c r="CM341">
        <v>4.4044860639242751</v>
      </c>
      <c r="CO341">
        <v>4.1294987647640227</v>
      </c>
      <c r="CP341">
        <v>4.4283476459050917</v>
      </c>
    </row>
    <row r="342" spans="1:94" x14ac:dyDescent="0.2">
      <c r="A342" s="67">
        <f t="shared" si="5"/>
        <v>153</v>
      </c>
      <c r="B342">
        <v>2.657067544603458</v>
      </c>
      <c r="C342">
        <v>2.7514755001990077</v>
      </c>
      <c r="L342">
        <v>3.2899011494226924</v>
      </c>
      <c r="M342">
        <v>3.4067942416812103</v>
      </c>
      <c r="V342">
        <v>3.7066959869364289</v>
      </c>
      <c r="W342">
        <v>3.8383981677303014</v>
      </c>
      <c r="AF342">
        <v>3.8806965862641234</v>
      </c>
      <c r="AG342">
        <v>4.1325242518524279</v>
      </c>
      <c r="AP342">
        <v>3.9592445227650819</v>
      </c>
      <c r="AQ342">
        <v>4.3971888340261902</v>
      </c>
      <c r="AZ342">
        <v>4.0054146845256415</v>
      </c>
      <c r="BA342">
        <v>4.4484660205175492</v>
      </c>
      <c r="BZ342">
        <v>2.1642653041642723</v>
      </c>
      <c r="CA342">
        <v>2.5792722591404282</v>
      </c>
      <c r="CC342">
        <v>2.7389172905972288</v>
      </c>
      <c r="CD342">
        <v>3.264116175648534</v>
      </c>
      <c r="CF342">
        <v>3.1226611513789622</v>
      </c>
      <c r="CG342">
        <v>3.721444532216156</v>
      </c>
      <c r="CI342">
        <v>3.400988159969613</v>
      </c>
      <c r="CJ342">
        <v>4.0531419127757973</v>
      </c>
      <c r="CL342">
        <v>3.6902426821801551</v>
      </c>
      <c r="CM342">
        <v>4.3978622035520996</v>
      </c>
      <c r="CO342">
        <v>4.0054146845256415</v>
      </c>
      <c r="CP342">
        <v>4.4484660205175492</v>
      </c>
    </row>
    <row r="343" spans="1:94" x14ac:dyDescent="0.2">
      <c r="A343" s="67">
        <f t="shared" si="5"/>
        <v>154</v>
      </c>
      <c r="B343">
        <v>2.5356691287979687</v>
      </c>
      <c r="C343">
        <v>2.7191736956357615</v>
      </c>
      <c r="L343">
        <v>3.1610616453312463</v>
      </c>
      <c r="M343">
        <v>3.389825422665655</v>
      </c>
      <c r="V343">
        <v>3.5600302719710282</v>
      </c>
      <c r="W343">
        <v>3.8176671243379463</v>
      </c>
      <c r="AF343">
        <v>3.8532896905363221</v>
      </c>
      <c r="AG343">
        <v>4.1321495179214516</v>
      </c>
      <c r="AP343">
        <v>3.8287593437000615</v>
      </c>
      <c r="AQ343">
        <v>4.4044860639242751</v>
      </c>
      <c r="AZ343">
        <v>3.8753395861171986</v>
      </c>
      <c r="BA343">
        <v>4.4580705308921651</v>
      </c>
      <c r="BZ343">
        <v>2.0383681855790368</v>
      </c>
      <c r="CA343">
        <v>2.5171763290081257</v>
      </c>
      <c r="CC343">
        <v>2.5890232122027763</v>
      </c>
      <c r="CD343">
        <v>3.1971789940187505</v>
      </c>
      <c r="CF343">
        <v>2.978572390773579</v>
      </c>
      <c r="CG343">
        <v>3.6782324063611509</v>
      </c>
      <c r="CI343">
        <v>3.2353350283487838</v>
      </c>
      <c r="CJ343">
        <v>3.9953080151989138</v>
      </c>
      <c r="CL343">
        <v>3.5411846848844339</v>
      </c>
      <c r="CM343">
        <v>4.3730010743397996</v>
      </c>
      <c r="CO343">
        <v>3.8753395861171986</v>
      </c>
      <c r="CP343">
        <v>4.4580705308921651</v>
      </c>
    </row>
    <row r="344" spans="1:94" x14ac:dyDescent="0.2">
      <c r="A344" s="67">
        <f t="shared" si="5"/>
        <v>155</v>
      </c>
      <c r="B344">
        <v>2.4128842284023517</v>
      </c>
      <c r="C344">
        <v>2.679780833419934</v>
      </c>
      <c r="L344">
        <v>3.0264766932947618</v>
      </c>
      <c r="M344">
        <v>3.3612446631364201</v>
      </c>
      <c r="V344">
        <v>3.4125650352168764</v>
      </c>
      <c r="W344">
        <v>3.7900394335240684</v>
      </c>
      <c r="AF344">
        <v>3.7109972651448975</v>
      </c>
      <c r="AG344">
        <v>4.1214821776151975</v>
      </c>
      <c r="AP344">
        <v>3.8171378866126395</v>
      </c>
      <c r="AQ344">
        <v>4.4066265402231446</v>
      </c>
      <c r="AZ344">
        <v>3.8362937691145484</v>
      </c>
      <c r="BA344">
        <v>4.4601051450825961</v>
      </c>
      <c r="BZ344">
        <v>1.9110126957219573</v>
      </c>
      <c r="CA344">
        <v>2.4459859045278414</v>
      </c>
      <c r="CC344">
        <v>2.4367873456407558</v>
      </c>
      <c r="CD344">
        <v>3.1189470970612025</v>
      </c>
      <c r="CF344">
        <v>2.8289634912682446</v>
      </c>
      <c r="CG344">
        <v>3.6209099183675777</v>
      </c>
      <c r="CI344">
        <v>3.0703028384668092</v>
      </c>
      <c r="CJ344">
        <v>3.929810347327118</v>
      </c>
      <c r="CL344">
        <v>3.3787490993588318</v>
      </c>
      <c r="CM344">
        <v>4.3246037509162978</v>
      </c>
      <c r="CO344">
        <v>3.7384516159627821</v>
      </c>
      <c r="CP344">
        <v>4.4553154027088846</v>
      </c>
    </row>
    <row r="345" spans="1:94" x14ac:dyDescent="0.2">
      <c r="A345" s="67">
        <f t="shared" si="5"/>
        <v>156</v>
      </c>
      <c r="B345">
        <v>2.2896453434948327</v>
      </c>
      <c r="C345">
        <v>2.6339370280207715</v>
      </c>
      <c r="L345">
        <v>2.8853466050563403</v>
      </c>
      <c r="M345">
        <v>3.3192132935888772</v>
      </c>
      <c r="V345">
        <v>3.266517003934708</v>
      </c>
      <c r="W345">
        <v>3.7576999048204414</v>
      </c>
      <c r="AF345">
        <v>3.5597753210939018</v>
      </c>
      <c r="AG345">
        <v>4.0950551823682124</v>
      </c>
      <c r="AP345">
        <v>3.8171378866126395</v>
      </c>
      <c r="AQ345">
        <v>4.4066265402231446</v>
      </c>
      <c r="AZ345">
        <v>3.8362937691145484</v>
      </c>
      <c r="BA345">
        <v>4.4601051450825961</v>
      </c>
      <c r="BZ345">
        <v>1.7813719456375059</v>
      </c>
      <c r="CA345">
        <v>2.3639615515328769</v>
      </c>
      <c r="CC345">
        <v>2.2814799870992513</v>
      </c>
      <c r="CD345">
        <v>3.0276276570439777</v>
      </c>
      <c r="CF345">
        <v>2.6708543760169463</v>
      </c>
      <c r="CG345">
        <v>3.5443451717703192</v>
      </c>
      <c r="CI345">
        <v>2.9079691676544988</v>
      </c>
      <c r="CJ345">
        <v>3.8590072793125509</v>
      </c>
      <c r="CL345">
        <v>3.2022568166422389</v>
      </c>
      <c r="CM345">
        <v>4.2495403675885397</v>
      </c>
      <c r="CO345">
        <v>3.5902717038448784</v>
      </c>
      <c r="CP345">
        <v>4.4336185246429221</v>
      </c>
    </row>
    <row r="346" spans="1:94" x14ac:dyDescent="0.2">
      <c r="A346" s="67">
        <f t="shared" si="5"/>
        <v>157</v>
      </c>
      <c r="B346">
        <v>2.1642653041642723</v>
      </c>
      <c r="C346">
        <v>2.5792722591404282</v>
      </c>
      <c r="L346">
        <v>2.7389172905972288</v>
      </c>
      <c r="M346">
        <v>3.264116175648534</v>
      </c>
      <c r="V346">
        <v>3.1226611513789622</v>
      </c>
      <c r="W346">
        <v>3.721444532216156</v>
      </c>
      <c r="AF346">
        <v>3.400988159969613</v>
      </c>
      <c r="AG346">
        <v>4.0531419127757973</v>
      </c>
      <c r="AP346">
        <v>3.6902426821801551</v>
      </c>
      <c r="AQ346">
        <v>4.3978622035520996</v>
      </c>
      <c r="AZ346">
        <v>3.7384516159627821</v>
      </c>
      <c r="BA346">
        <v>4.4553154027088846</v>
      </c>
      <c r="BZ346">
        <v>1.6499126470272414</v>
      </c>
      <c r="CA346">
        <v>2.2709110106205186</v>
      </c>
      <c r="CC346">
        <v>2.1219040429715919</v>
      </c>
      <c r="CD346">
        <v>2.920551741540061</v>
      </c>
      <c r="CF346">
        <v>2.4974988073070237</v>
      </c>
      <c r="CG346">
        <v>3.437513828834533</v>
      </c>
      <c r="CI346">
        <v>2.7426050740936136</v>
      </c>
      <c r="CJ346">
        <v>3.7748738224200404</v>
      </c>
      <c r="CL346">
        <v>3.0123984864937912</v>
      </c>
      <c r="CM346">
        <v>4.146212772949541</v>
      </c>
      <c r="CO346">
        <v>3.4286175721295864</v>
      </c>
      <c r="CP346">
        <v>4.3884325165496492</v>
      </c>
    </row>
    <row r="347" spans="1:94" x14ac:dyDescent="0.2">
      <c r="A347" s="67">
        <f t="shared" si="5"/>
        <v>158</v>
      </c>
      <c r="B347">
        <v>2.0383681855790368</v>
      </c>
      <c r="C347">
        <v>2.5171763290081257</v>
      </c>
      <c r="L347">
        <v>2.5890232122027763</v>
      </c>
      <c r="M347">
        <v>3.1971789940187505</v>
      </c>
      <c r="V347">
        <v>2.978572390773579</v>
      </c>
      <c r="W347">
        <v>3.6782324063611509</v>
      </c>
      <c r="AF347">
        <v>3.2353350283487838</v>
      </c>
      <c r="AG347">
        <v>3.9953080151989138</v>
      </c>
      <c r="AP347">
        <v>3.5411846848844339</v>
      </c>
      <c r="AQ347">
        <v>4.3730010743397996</v>
      </c>
      <c r="AZ347">
        <v>3.5902717038448784</v>
      </c>
      <c r="BA347">
        <v>4.4336185246429221</v>
      </c>
      <c r="BZ347">
        <v>1.5142413797831655</v>
      </c>
      <c r="CA347">
        <v>2.1625618136012732</v>
      </c>
      <c r="CC347">
        <v>1.957042156433521</v>
      </c>
      <c r="CD347">
        <v>2.7949471541433262</v>
      </c>
      <c r="CF347">
        <v>2.3132330418352112</v>
      </c>
      <c r="CG347">
        <v>3.3036406936322718</v>
      </c>
      <c r="CI347">
        <v>2.5656066279242782</v>
      </c>
      <c r="CJ347">
        <v>3.6640676951160001</v>
      </c>
      <c r="CL347">
        <v>2.819700818068505</v>
      </c>
      <c r="CM347">
        <v>4.0269519749938425</v>
      </c>
      <c r="CO347">
        <v>3.2467910435412572</v>
      </c>
      <c r="CP347">
        <v>4.3086393111720733</v>
      </c>
    </row>
    <row r="348" spans="1:94" x14ac:dyDescent="0.2">
      <c r="A348" s="67">
        <f t="shared" si="5"/>
        <v>159</v>
      </c>
      <c r="B348">
        <v>1.9110126957219573</v>
      </c>
      <c r="C348">
        <v>2.4459859045278414</v>
      </c>
      <c r="L348">
        <v>2.4367873456407558</v>
      </c>
      <c r="M348">
        <v>3.1189470970612025</v>
      </c>
      <c r="V348">
        <v>2.8289634912682446</v>
      </c>
      <c r="W348">
        <v>3.6209099183675777</v>
      </c>
      <c r="AF348">
        <v>3.0703028384668092</v>
      </c>
      <c r="AG348">
        <v>3.929810347327118</v>
      </c>
      <c r="AP348">
        <v>3.3787490993588318</v>
      </c>
      <c r="AQ348">
        <v>4.3246037509162978</v>
      </c>
      <c r="AZ348">
        <v>3.4286175721295864</v>
      </c>
      <c r="BA348">
        <v>4.3884325165496492</v>
      </c>
      <c r="BZ348">
        <v>1.3733773890243746</v>
      </c>
      <c r="CA348">
        <v>2.0361166439216429</v>
      </c>
      <c r="CC348">
        <v>1.7849431373194018</v>
      </c>
      <c r="CD348">
        <v>2.6462882375918064</v>
      </c>
      <c r="CF348">
        <v>2.1176628262181643</v>
      </c>
      <c r="CG348">
        <v>3.1395656875784086</v>
      </c>
      <c r="CI348">
        <v>2.3715364557206615</v>
      </c>
      <c r="CJ348">
        <v>3.515948993881449</v>
      </c>
      <c r="CL348">
        <v>2.6192587444388375</v>
      </c>
      <c r="CM348">
        <v>3.8832125582595935</v>
      </c>
      <c r="CO348">
        <v>3.0435510795366114</v>
      </c>
      <c r="CP348">
        <v>4.1890906590471992</v>
      </c>
    </row>
    <row r="349" spans="1:94" x14ac:dyDescent="0.2">
      <c r="A349" s="67">
        <f t="shared" si="5"/>
        <v>160</v>
      </c>
      <c r="B349">
        <v>1.7813719456375059</v>
      </c>
      <c r="C349">
        <v>2.3639615515328769</v>
      </c>
      <c r="L349">
        <v>2.2814799870992513</v>
      </c>
      <c r="M349">
        <v>3.0276276570439777</v>
      </c>
      <c r="V349">
        <v>2.6708543760169463</v>
      </c>
      <c r="W349">
        <v>3.5443451717703192</v>
      </c>
      <c r="AF349">
        <v>2.9079691676544988</v>
      </c>
      <c r="AG349">
        <v>3.8590072793125509</v>
      </c>
      <c r="AP349">
        <v>3.2022568166422389</v>
      </c>
      <c r="AQ349">
        <v>4.2495403675885397</v>
      </c>
      <c r="AZ349">
        <v>3.2467910435412572</v>
      </c>
      <c r="BA349">
        <v>4.3086393111720733</v>
      </c>
      <c r="BZ349">
        <v>1.2227141835287714</v>
      </c>
      <c r="CA349">
        <v>1.8828155808676168</v>
      </c>
      <c r="CC349">
        <v>1.600148957692358</v>
      </c>
      <c r="CD349">
        <v>2.4640144277686424</v>
      </c>
      <c r="CF349">
        <v>1.9024235626260013</v>
      </c>
      <c r="CG349">
        <v>2.929476711216731</v>
      </c>
      <c r="CI349">
        <v>2.150234203418687</v>
      </c>
      <c r="CJ349">
        <v>3.3110718066810652</v>
      </c>
      <c r="CL349">
        <v>2.3757147111085164</v>
      </c>
      <c r="CM349">
        <v>3.6582814970398765</v>
      </c>
      <c r="CO349">
        <v>2.8283046588517204</v>
      </c>
      <c r="CP349">
        <v>4.0392395387709943</v>
      </c>
    </row>
    <row r="350" spans="1:94" x14ac:dyDescent="0.2">
      <c r="A350" s="67">
        <f t="shared" si="5"/>
        <v>161</v>
      </c>
      <c r="B350">
        <v>1.6499126470272414</v>
      </c>
      <c r="C350">
        <v>2.2709110106205186</v>
      </c>
      <c r="L350">
        <v>2.1219040429715919</v>
      </c>
      <c r="M350">
        <v>2.920551741540061</v>
      </c>
      <c r="V350">
        <v>2.4974988073070237</v>
      </c>
      <c r="W350">
        <v>3.437513828834533</v>
      </c>
      <c r="AF350">
        <v>2.7426050740936136</v>
      </c>
      <c r="AG350">
        <v>3.7748738224200404</v>
      </c>
      <c r="AP350">
        <v>3.0123984864937912</v>
      </c>
      <c r="AQ350">
        <v>4.146212772949541</v>
      </c>
      <c r="AZ350">
        <v>3.0435510795366114</v>
      </c>
      <c r="BA350">
        <v>4.1890906590471992</v>
      </c>
      <c r="CI350">
        <v>1.8674348529483566</v>
      </c>
      <c r="CJ350">
        <v>2.9885218039363552</v>
      </c>
      <c r="CL350">
        <v>2.0491971944684724</v>
      </c>
      <c r="CM350">
        <v>3.2794024844108427</v>
      </c>
      <c r="CO350">
        <v>2.5896215448100426</v>
      </c>
      <c r="CP350">
        <v>3.8392735827633637</v>
      </c>
    </row>
    <row r="351" spans="1:94" x14ac:dyDescent="0.2">
      <c r="B351">
        <v>1.5142413797831655</v>
      </c>
      <c r="C351">
        <v>2.1625618136012732</v>
      </c>
      <c r="L351">
        <v>1.957042156433521</v>
      </c>
      <c r="M351">
        <v>2.7949471541433262</v>
      </c>
      <c r="V351">
        <v>2.3132330418352112</v>
      </c>
      <c r="W351">
        <v>3.3036406936322718</v>
      </c>
      <c r="AF351">
        <v>2.5656066279242782</v>
      </c>
      <c r="AG351">
        <v>3.6640676951160001</v>
      </c>
      <c r="AP351">
        <v>2.819700818068505</v>
      </c>
      <c r="AQ351">
        <v>4.0269519749938425</v>
      </c>
      <c r="AZ351">
        <v>2.8283046588517204</v>
      </c>
      <c r="BA351">
        <v>4.0392395387709943</v>
      </c>
      <c r="CO351">
        <v>1.8882629397404738</v>
      </c>
      <c r="CP351">
        <v>2.907671254338235</v>
      </c>
    </row>
    <row r="352" spans="1:94" x14ac:dyDescent="0.2">
      <c r="B352">
        <v>1.3733773890243746</v>
      </c>
      <c r="C352">
        <v>2.0361166439216429</v>
      </c>
      <c r="L352">
        <v>1.7849431373194018</v>
      </c>
      <c r="M352">
        <v>2.6462882375918064</v>
      </c>
      <c r="V352">
        <v>2.1176628262181643</v>
      </c>
      <c r="W352">
        <v>3.1395656875784086</v>
      </c>
      <c r="AF352">
        <v>2.3715364557206615</v>
      </c>
      <c r="AG352">
        <v>3.515948993881449</v>
      </c>
      <c r="AP352">
        <v>2.6192587444388375</v>
      </c>
      <c r="AQ352">
        <v>3.8832125582595935</v>
      </c>
      <c r="AZ352">
        <v>2.5896215448100426</v>
      </c>
      <c r="BA352">
        <v>3.8392735827633637</v>
      </c>
    </row>
    <row r="353" spans="2:53" x14ac:dyDescent="0.2">
      <c r="B353">
        <v>1.2227141835287714</v>
      </c>
      <c r="C353">
        <v>1.8828155808676168</v>
      </c>
      <c r="L353">
        <v>1.600148957692358</v>
      </c>
      <c r="M353">
        <v>2.4640144277686424</v>
      </c>
      <c r="V353">
        <v>1.9024235626260013</v>
      </c>
      <c r="W353">
        <v>2.929476711216731</v>
      </c>
      <c r="AF353">
        <v>2.150234203418687</v>
      </c>
      <c r="AG353">
        <v>3.3110718066810652</v>
      </c>
      <c r="AP353">
        <v>2.3757147111085164</v>
      </c>
      <c r="AQ353">
        <v>3.6582814970398765</v>
      </c>
      <c r="AZ353">
        <v>1.8882629397404738</v>
      </c>
      <c r="BA353">
        <v>2.907671254338235</v>
      </c>
    </row>
    <row r="354" spans="2:53" x14ac:dyDescent="0.2">
      <c r="AF354">
        <v>1.8674348529483566</v>
      </c>
      <c r="AG354">
        <v>2.9885218039363552</v>
      </c>
      <c r="AP354">
        <v>2.0491971944684724</v>
      </c>
      <c r="AQ354">
        <v>3.2794024844108427</v>
      </c>
    </row>
  </sheetData>
  <phoneticPr fontId="1"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S354"/>
  <sheetViews>
    <sheetView topLeftCell="BS179" workbookViewId="0">
      <selection activeCell="CC211" sqref="CC211"/>
    </sheetView>
    <sheetView workbookViewId="1"/>
    <sheetView workbookViewId="2">
      <selection activeCell="B1" sqref="B1"/>
    </sheetView>
  </sheetViews>
  <sheetFormatPr defaultRowHeight="12.75" x14ac:dyDescent="0.2"/>
  <sheetData>
    <row r="1" spans="1:72" ht="15.75" x14ac:dyDescent="0.25">
      <c r="A1" s="27" t="str">
        <f>Summary!A1</f>
        <v>ORR 2017</v>
      </c>
      <c r="B1" s="27" t="str">
        <f>$A$1&amp;" APPARENT WIND POLAR DIAGRAM;  "&amp;C3</f>
        <v>ORR 2017 APPARENT WIND POLAR DIAGRAM;  VTW: 6</v>
      </c>
      <c r="L1" s="27" t="str">
        <f>$A$1&amp;" APPARENT WIND POLAR DIAGRAM;  "&amp;M3</f>
        <v>ORR 2017 APPARENT WIND POLAR DIAGRAM;  VTW: 8</v>
      </c>
      <c r="V1" s="27" t="str">
        <f>$A$1&amp;" APPARENT WIND POLAR DIAGRAM;  "&amp;W3</f>
        <v>ORR 2017 APPARENT WIND POLAR DIAGRAM;  VTW: 10</v>
      </c>
      <c r="AF1" s="27" t="str">
        <f>$A$1&amp;" APPARENT WIND POLAR DIAGRAM;  "&amp;AG3</f>
        <v>ORR 2017 APPARENT WIND POLAR DIAGRAM;  VTW: 12</v>
      </c>
      <c r="AP1" s="27" t="str">
        <f>$A$1&amp;" APPARENT WIND POLAR DIAGRAM;  "&amp;AQ3</f>
        <v>ORR 2017 APPARENT WIND POLAR DIAGRAM;  VTW: 16</v>
      </c>
      <c r="AZ1" s="27" t="str">
        <f>$A$1&amp;" APPARENT WIND POLAR DIAGRAM;  "&amp;BA3</f>
        <v>ORR 2017 APPARENT WIND POLAR DIAGRAM;  VTW: 20</v>
      </c>
      <c r="BJ1" s="27" t="str">
        <f>$A$1&amp;" APPARENT WIND POLAR DIAGRAM;  "&amp;BK3</f>
        <v>ORR 2017 APPARENT WIND POLAR DIAGRAM;  VTW: 25</v>
      </c>
      <c r="BT1" s="27" t="str">
        <f>$A$1&amp;" APPARENT WIND POLAR DIAGRAM"</f>
        <v>ORR 2017 APPARENT WIND POLAR DIAGRAM</v>
      </c>
    </row>
    <row r="2" spans="1:72" x14ac:dyDescent="0.2">
      <c r="B2" t="s">
        <v>109</v>
      </c>
      <c r="C2" t="s">
        <v>122</v>
      </c>
      <c r="D2" t="s">
        <v>112</v>
      </c>
      <c r="E2" t="s">
        <v>124</v>
      </c>
      <c r="F2" t="s">
        <v>111</v>
      </c>
      <c r="G2" t="s">
        <v>123</v>
      </c>
      <c r="H2" t="s">
        <v>110</v>
      </c>
      <c r="I2" t="s">
        <v>125</v>
      </c>
      <c r="J2" t="s">
        <v>116</v>
      </c>
      <c r="K2" t="s">
        <v>126</v>
      </c>
      <c r="L2" t="s">
        <v>109</v>
      </c>
      <c r="M2" t="s">
        <v>122</v>
      </c>
      <c r="N2" t="s">
        <v>112</v>
      </c>
      <c r="O2" t="s">
        <v>124</v>
      </c>
      <c r="P2" t="s">
        <v>111</v>
      </c>
      <c r="Q2" t="s">
        <v>123</v>
      </c>
      <c r="R2" t="s">
        <v>110</v>
      </c>
      <c r="S2" t="s">
        <v>125</v>
      </c>
      <c r="T2" t="s">
        <v>116</v>
      </c>
      <c r="U2" t="s">
        <v>126</v>
      </c>
      <c r="V2" t="s">
        <v>109</v>
      </c>
      <c r="W2" t="s">
        <v>122</v>
      </c>
      <c r="X2" t="s">
        <v>112</v>
      </c>
      <c r="Y2" t="s">
        <v>124</v>
      </c>
      <c r="Z2" t="s">
        <v>111</v>
      </c>
      <c r="AA2" t="s">
        <v>123</v>
      </c>
      <c r="AB2" t="s">
        <v>110</v>
      </c>
      <c r="AC2" t="s">
        <v>125</v>
      </c>
      <c r="AD2" t="s">
        <v>116</v>
      </c>
      <c r="AE2" t="s">
        <v>126</v>
      </c>
      <c r="AF2" t="s">
        <v>109</v>
      </c>
      <c r="AG2" t="s">
        <v>122</v>
      </c>
      <c r="AH2" t="s">
        <v>112</v>
      </c>
      <c r="AI2" t="s">
        <v>124</v>
      </c>
      <c r="AJ2" t="s">
        <v>111</v>
      </c>
      <c r="AK2" t="s">
        <v>123</v>
      </c>
      <c r="AL2" t="s">
        <v>110</v>
      </c>
      <c r="AM2" t="s">
        <v>125</v>
      </c>
      <c r="AN2" t="s">
        <v>116</v>
      </c>
      <c r="AO2" t="s">
        <v>126</v>
      </c>
      <c r="AP2" t="s">
        <v>109</v>
      </c>
      <c r="AQ2" t="s">
        <v>122</v>
      </c>
      <c r="AR2" t="s">
        <v>112</v>
      </c>
      <c r="AS2" t="s">
        <v>124</v>
      </c>
      <c r="AT2" t="s">
        <v>111</v>
      </c>
      <c r="AU2" t="s">
        <v>123</v>
      </c>
      <c r="AV2" t="s">
        <v>110</v>
      </c>
      <c r="AW2" t="s">
        <v>125</v>
      </c>
      <c r="AX2" t="s">
        <v>116</v>
      </c>
      <c r="AY2" t="s">
        <v>126</v>
      </c>
      <c r="AZ2" t="s">
        <v>109</v>
      </c>
      <c r="BA2" t="s">
        <v>122</v>
      </c>
      <c r="BB2" t="s">
        <v>112</v>
      </c>
      <c r="BC2" t="s">
        <v>124</v>
      </c>
      <c r="BD2" t="s">
        <v>111</v>
      </c>
      <c r="BE2" t="s">
        <v>123</v>
      </c>
      <c r="BF2" t="s">
        <v>110</v>
      </c>
      <c r="BG2" t="s">
        <v>125</v>
      </c>
      <c r="BH2" t="s">
        <v>116</v>
      </c>
      <c r="BI2" t="s">
        <v>126</v>
      </c>
      <c r="BJ2" t="s">
        <v>109</v>
      </c>
      <c r="BK2" t="s">
        <v>122</v>
      </c>
      <c r="BL2" t="s">
        <v>112</v>
      </c>
      <c r="BM2" t="s">
        <v>124</v>
      </c>
      <c r="BN2" t="s">
        <v>111</v>
      </c>
      <c r="BO2" t="s">
        <v>123</v>
      </c>
      <c r="BP2" t="s">
        <v>110</v>
      </c>
      <c r="BQ2" t="s">
        <v>125</v>
      </c>
      <c r="BR2" t="s">
        <v>116</v>
      </c>
      <c r="BS2" t="s">
        <v>126</v>
      </c>
    </row>
    <row r="3" spans="1:72" s="16" customFormat="1" x14ac:dyDescent="0.2">
      <c r="B3" s="19">
        <v>6.1470694541931152</v>
      </c>
      <c r="C3" s="16" t="str">
        <f>"VTW: "&amp;TEXT(B3,"#0")</f>
        <v>VTW: 6</v>
      </c>
      <c r="L3" s="19">
        <v>8.1960926055908203</v>
      </c>
      <c r="M3" s="16" t="str">
        <f>"VTW: "&amp;TEXT(L3,"#0")</f>
        <v>VTW: 8</v>
      </c>
      <c r="V3" s="19">
        <v>10.245115280151367</v>
      </c>
      <c r="W3" s="16" t="str">
        <f>"VTW: "&amp;TEXT(V3,"#0")</f>
        <v>VTW: 10</v>
      </c>
      <c r="AF3" s="19">
        <v>12.29413890838623</v>
      </c>
      <c r="AG3" s="16" t="str">
        <f>"VTW: "&amp;TEXT(AF3,"#0")</f>
        <v>VTW: 12</v>
      </c>
      <c r="AP3" s="19">
        <v>16.392185211181641</v>
      </c>
      <c r="AQ3" s="16" t="str">
        <f>"VTW: "&amp;TEXT(AP3,"#0")</f>
        <v>VTW: 16</v>
      </c>
      <c r="AZ3" s="19">
        <v>20.490230560302734</v>
      </c>
      <c r="BA3" s="16" t="str">
        <f>"VTW: "&amp;TEXT(AZ3,"#0")</f>
        <v>VTW: 20</v>
      </c>
      <c r="BJ3" s="19">
        <v>24.588277816772461</v>
      </c>
      <c r="BK3" s="16" t="str">
        <f>"VTW: "&amp;TEXT(BJ3,"#0")</f>
        <v>VTW: 25</v>
      </c>
    </row>
    <row r="4" spans="1:72" s="16" customFormat="1" x14ac:dyDescent="0.2">
      <c r="B4" s="17" t="s">
        <v>104</v>
      </c>
      <c r="C4" s="18" t="s">
        <v>107</v>
      </c>
      <c r="D4" s="17" t="s">
        <v>104</v>
      </c>
      <c r="E4" s="18" t="s">
        <v>107</v>
      </c>
      <c r="F4" s="17" t="s">
        <v>104</v>
      </c>
      <c r="G4" s="18" t="s">
        <v>107</v>
      </c>
      <c r="H4" s="17" t="s">
        <v>104</v>
      </c>
      <c r="I4" s="18" t="s">
        <v>107</v>
      </c>
      <c r="J4" s="17" t="s">
        <v>104</v>
      </c>
      <c r="K4" s="18" t="s">
        <v>107</v>
      </c>
      <c r="L4" s="17" t="s">
        <v>104</v>
      </c>
      <c r="M4" s="18" t="s">
        <v>107</v>
      </c>
      <c r="N4" s="17" t="s">
        <v>104</v>
      </c>
      <c r="O4" s="18" t="s">
        <v>107</v>
      </c>
      <c r="P4" s="17" t="s">
        <v>104</v>
      </c>
      <c r="Q4" s="18" t="s">
        <v>107</v>
      </c>
      <c r="R4" s="17" t="s">
        <v>104</v>
      </c>
      <c r="S4" s="18" t="s">
        <v>107</v>
      </c>
      <c r="T4" s="17" t="s">
        <v>104</v>
      </c>
      <c r="U4" s="18" t="s">
        <v>107</v>
      </c>
      <c r="V4" s="17" t="s">
        <v>104</v>
      </c>
      <c r="W4" s="18" t="s">
        <v>107</v>
      </c>
      <c r="X4" s="17" t="s">
        <v>104</v>
      </c>
      <c r="Y4" s="18" t="s">
        <v>107</v>
      </c>
      <c r="Z4" s="17" t="s">
        <v>104</v>
      </c>
      <c r="AA4" s="18" t="s">
        <v>107</v>
      </c>
      <c r="AB4" s="17" t="s">
        <v>104</v>
      </c>
      <c r="AC4" s="18" t="s">
        <v>107</v>
      </c>
      <c r="AD4" s="17" t="s">
        <v>104</v>
      </c>
      <c r="AE4" s="18" t="s">
        <v>107</v>
      </c>
      <c r="AF4" s="17" t="s">
        <v>104</v>
      </c>
      <c r="AG4" s="18" t="s">
        <v>107</v>
      </c>
      <c r="AH4" s="17" t="s">
        <v>104</v>
      </c>
      <c r="AI4" s="18" t="s">
        <v>107</v>
      </c>
      <c r="AJ4" s="17" t="s">
        <v>104</v>
      </c>
      <c r="AK4" s="18" t="s">
        <v>107</v>
      </c>
      <c r="AL4" s="17" t="s">
        <v>104</v>
      </c>
      <c r="AM4" s="18" t="s">
        <v>107</v>
      </c>
      <c r="AN4" s="17" t="s">
        <v>104</v>
      </c>
      <c r="AO4" s="18" t="s">
        <v>107</v>
      </c>
      <c r="AP4" s="17" t="s">
        <v>104</v>
      </c>
      <c r="AQ4" s="18" t="s">
        <v>107</v>
      </c>
      <c r="AR4" s="17" t="s">
        <v>104</v>
      </c>
      <c r="AS4" s="18" t="s">
        <v>107</v>
      </c>
      <c r="AT4" s="17" t="s">
        <v>104</v>
      </c>
      <c r="AU4" s="18" t="s">
        <v>107</v>
      </c>
      <c r="AV4" s="17" t="s">
        <v>104</v>
      </c>
      <c r="AW4" s="18" t="s">
        <v>107</v>
      </c>
      <c r="AX4" s="17" t="s">
        <v>104</v>
      </c>
      <c r="AY4" s="18" t="s">
        <v>107</v>
      </c>
      <c r="AZ4" s="17" t="s">
        <v>104</v>
      </c>
      <c r="BA4" s="18" t="s">
        <v>107</v>
      </c>
      <c r="BB4" s="17" t="s">
        <v>104</v>
      </c>
      <c r="BC4" s="18" t="s">
        <v>107</v>
      </c>
      <c r="BD4" s="17" t="s">
        <v>104</v>
      </c>
      <c r="BE4" s="18" t="s">
        <v>107</v>
      </c>
      <c r="BF4" s="17" t="s">
        <v>104</v>
      </c>
      <c r="BG4" s="18" t="s">
        <v>107</v>
      </c>
      <c r="BH4" s="17" t="s">
        <v>104</v>
      </c>
      <c r="BI4" s="18" t="s">
        <v>107</v>
      </c>
      <c r="BJ4" s="17" t="s">
        <v>104</v>
      </c>
      <c r="BK4" s="18" t="s">
        <v>107</v>
      </c>
      <c r="BL4" s="17" t="s">
        <v>104</v>
      </c>
      <c r="BM4" s="18" t="s">
        <v>107</v>
      </c>
      <c r="BN4" s="17" t="s">
        <v>104</v>
      </c>
      <c r="BO4" s="18" t="s">
        <v>107</v>
      </c>
      <c r="BP4" s="17" t="s">
        <v>104</v>
      </c>
      <c r="BQ4" s="18" t="s">
        <v>107</v>
      </c>
      <c r="BR4" s="17" t="s">
        <v>104</v>
      </c>
      <c r="BS4" s="18" t="s">
        <v>107</v>
      </c>
    </row>
    <row r="5" spans="1:72" x14ac:dyDescent="0.2">
      <c r="B5" s="6">
        <v>180</v>
      </c>
      <c r="C5" s="8">
        <v>2.6349999904632568</v>
      </c>
      <c r="D5" s="6">
        <v>180</v>
      </c>
      <c r="E5" s="8">
        <v>2.8340001106262207</v>
      </c>
      <c r="F5" s="6">
        <v>180</v>
      </c>
      <c r="G5" s="8">
        <v>2.8259999752044678</v>
      </c>
      <c r="H5" s="6"/>
      <c r="I5" s="8"/>
      <c r="J5" s="6">
        <v>180</v>
      </c>
      <c r="K5" s="8">
        <v>2.7950000762939453</v>
      </c>
      <c r="L5" s="6">
        <v>180</v>
      </c>
      <c r="M5" s="8">
        <v>3.500999927520752</v>
      </c>
      <c r="N5" s="6">
        <v>180</v>
      </c>
      <c r="O5" s="8">
        <v>3.750999927520752</v>
      </c>
      <c r="P5" s="6">
        <v>180</v>
      </c>
      <c r="Q5" s="8">
        <v>3.7420001029968262</v>
      </c>
      <c r="R5" s="6"/>
      <c r="S5" s="8"/>
      <c r="T5" s="6">
        <v>180</v>
      </c>
      <c r="U5" s="8">
        <v>3.7019999027252197</v>
      </c>
      <c r="V5" s="6">
        <v>180</v>
      </c>
      <c r="W5" s="8">
        <v>4.3130002021789551</v>
      </c>
      <c r="X5" s="6">
        <v>180</v>
      </c>
      <c r="Y5" s="8">
        <v>4.620999813079834</v>
      </c>
      <c r="Z5" s="6">
        <v>180</v>
      </c>
      <c r="AA5" s="8">
        <v>4.6139998435974121</v>
      </c>
      <c r="AB5" s="6"/>
      <c r="AC5" s="8"/>
      <c r="AD5" s="6">
        <v>180</v>
      </c>
      <c r="AE5" s="8">
        <v>4.5450000762939453</v>
      </c>
      <c r="AF5" s="6">
        <v>180</v>
      </c>
      <c r="AG5" s="8">
        <v>5.0219998359680176</v>
      </c>
      <c r="AH5" s="6">
        <v>180</v>
      </c>
      <c r="AI5" s="8">
        <v>5.4019999504089355</v>
      </c>
      <c r="AJ5" s="6">
        <v>180</v>
      </c>
      <c r="AK5" s="8">
        <v>5.3959999084472656</v>
      </c>
      <c r="AL5" s="6"/>
      <c r="AM5" s="8"/>
      <c r="AN5" s="6">
        <v>180</v>
      </c>
      <c r="AO5" s="8">
        <v>5.2839999198913574</v>
      </c>
      <c r="AP5" s="6">
        <v>180</v>
      </c>
      <c r="AQ5" s="8">
        <v>6.1519999504089355</v>
      </c>
      <c r="AR5" s="6">
        <v>180</v>
      </c>
      <c r="AS5" s="8">
        <v>6.4320001602172852</v>
      </c>
      <c r="AT5" s="6">
        <v>180</v>
      </c>
      <c r="AU5" s="8">
        <v>6.4279999732971191</v>
      </c>
      <c r="AV5" s="6"/>
      <c r="AW5" s="8"/>
      <c r="AX5" s="6">
        <v>180</v>
      </c>
      <c r="AY5" s="8">
        <v>6.3520002365112305</v>
      </c>
      <c r="AZ5" s="6">
        <v>180</v>
      </c>
      <c r="BA5" s="8">
        <v>6.8029999732971191</v>
      </c>
      <c r="BB5" s="6">
        <v>180</v>
      </c>
      <c r="BC5" s="8">
        <v>7.0859999656677246</v>
      </c>
      <c r="BD5" s="6">
        <v>180</v>
      </c>
      <c r="BE5" s="8">
        <v>7.0809998512268066</v>
      </c>
      <c r="BF5" s="6"/>
      <c r="BG5" s="8"/>
      <c r="BH5" s="6">
        <v>180</v>
      </c>
      <c r="BI5" s="8">
        <v>7.0060000419616699</v>
      </c>
      <c r="BJ5" s="6">
        <v>180</v>
      </c>
      <c r="BK5" s="8">
        <v>7.3379998207092285</v>
      </c>
      <c r="BL5" s="6">
        <v>180</v>
      </c>
      <c r="BM5" s="8">
        <v>7.679999828338623</v>
      </c>
      <c r="BN5" s="6">
        <v>180</v>
      </c>
      <c r="BO5" s="8">
        <v>7.6750001907348633</v>
      </c>
      <c r="BP5" s="6"/>
      <c r="BQ5" s="8"/>
      <c r="BR5" s="6">
        <v>180</v>
      </c>
      <c r="BS5" s="8">
        <v>7.5840001106262207</v>
      </c>
    </row>
    <row r="6" spans="1:72" x14ac:dyDescent="0.2">
      <c r="B6" s="6">
        <v>180</v>
      </c>
      <c r="C6" s="8">
        <v>2.6349999904632568</v>
      </c>
      <c r="D6" s="6">
        <v>180</v>
      </c>
      <c r="E6" s="8">
        <v>2.8340001106262207</v>
      </c>
      <c r="F6" s="6">
        <v>180</v>
      </c>
      <c r="G6" s="8">
        <v>2.8259999752044678</v>
      </c>
      <c r="H6" s="6"/>
      <c r="I6" s="8"/>
      <c r="J6" s="6">
        <v>180</v>
      </c>
      <c r="K6" s="8">
        <v>2.7950000762939453</v>
      </c>
      <c r="L6" s="6">
        <v>180</v>
      </c>
      <c r="M6" s="8">
        <v>3.500999927520752</v>
      </c>
      <c r="N6" s="6">
        <v>180</v>
      </c>
      <c r="O6" s="8">
        <v>3.750999927520752</v>
      </c>
      <c r="P6" s="6">
        <v>180</v>
      </c>
      <c r="Q6" s="8">
        <v>3.7420001029968262</v>
      </c>
      <c r="R6" s="6"/>
      <c r="S6" s="8"/>
      <c r="T6" s="6">
        <v>180</v>
      </c>
      <c r="U6" s="8">
        <v>3.7019999027252197</v>
      </c>
      <c r="V6" s="6">
        <v>180</v>
      </c>
      <c r="W6" s="8">
        <v>4.3130002021789551</v>
      </c>
      <c r="X6" s="6">
        <v>180</v>
      </c>
      <c r="Y6" s="8">
        <v>4.620999813079834</v>
      </c>
      <c r="Z6" s="6">
        <v>180</v>
      </c>
      <c r="AA6" s="8">
        <v>4.6139998435974121</v>
      </c>
      <c r="AB6" s="6"/>
      <c r="AC6" s="8"/>
      <c r="AD6" s="6">
        <v>180</v>
      </c>
      <c r="AE6" s="8">
        <v>4.5450000762939453</v>
      </c>
      <c r="AF6" s="6">
        <v>180</v>
      </c>
      <c r="AG6" s="8">
        <v>5.0219998359680176</v>
      </c>
      <c r="AH6" s="6">
        <v>180</v>
      </c>
      <c r="AI6" s="8">
        <v>5.4019999504089355</v>
      </c>
      <c r="AJ6" s="6">
        <v>180</v>
      </c>
      <c r="AK6" s="8">
        <v>5.3959999084472656</v>
      </c>
      <c r="AL6" s="6"/>
      <c r="AM6" s="8"/>
      <c r="AN6" s="6">
        <v>180</v>
      </c>
      <c r="AO6" s="8">
        <v>5.2839999198913574</v>
      </c>
      <c r="AP6" s="6">
        <v>180</v>
      </c>
      <c r="AQ6" s="8">
        <v>6.1519999504089355</v>
      </c>
      <c r="AR6" s="6">
        <v>180</v>
      </c>
      <c r="AS6" s="8">
        <v>6.4320001602172852</v>
      </c>
      <c r="AT6" s="6">
        <v>180</v>
      </c>
      <c r="AU6" s="8">
        <v>6.4279999732971191</v>
      </c>
      <c r="AV6" s="6"/>
      <c r="AW6" s="8"/>
      <c r="AX6" s="6">
        <v>180</v>
      </c>
      <c r="AY6" s="8">
        <v>6.3520002365112305</v>
      </c>
      <c r="AZ6" s="6">
        <v>180</v>
      </c>
      <c r="BA6" s="8">
        <v>6.8029999732971191</v>
      </c>
      <c r="BB6" s="6">
        <v>180</v>
      </c>
      <c r="BC6" s="8">
        <v>7.0859999656677246</v>
      </c>
      <c r="BD6" s="6">
        <v>180</v>
      </c>
      <c r="BE6" s="8">
        <v>7.0809998512268066</v>
      </c>
      <c r="BF6" s="6"/>
      <c r="BG6" s="8"/>
      <c r="BH6" s="6">
        <v>180</v>
      </c>
      <c r="BI6" s="8">
        <v>7.0060000419616699</v>
      </c>
      <c r="BJ6" s="6">
        <v>178.50999450683594</v>
      </c>
      <c r="BK6" s="8">
        <v>7.3520002365112305</v>
      </c>
      <c r="BL6" s="6">
        <v>178.5</v>
      </c>
      <c r="BM6" s="8">
        <v>7.6880002021789551</v>
      </c>
      <c r="BN6" s="6">
        <v>178.5</v>
      </c>
      <c r="BO6" s="8">
        <v>7.6830000877380371</v>
      </c>
      <c r="BP6" s="6"/>
      <c r="BQ6" s="8"/>
      <c r="BR6" s="6">
        <v>178.47999572753906</v>
      </c>
      <c r="BS6" s="8">
        <v>7.5989999771118164</v>
      </c>
    </row>
    <row r="7" spans="1:72" x14ac:dyDescent="0.2">
      <c r="B7" s="6">
        <v>178.10000610351562</v>
      </c>
      <c r="C7" s="8">
        <v>2.6470000743865967</v>
      </c>
      <c r="D7" s="6">
        <v>178.02000427246094</v>
      </c>
      <c r="E7" s="8">
        <v>2.8399999141693115</v>
      </c>
      <c r="F7" s="6">
        <v>178.02000427246094</v>
      </c>
      <c r="G7" s="8">
        <v>2.8329999446868896</v>
      </c>
      <c r="H7" s="6"/>
      <c r="I7" s="8"/>
      <c r="J7" s="6">
        <v>177.99000549316406</v>
      </c>
      <c r="K7" s="8">
        <v>2.8069999217987061</v>
      </c>
      <c r="L7" s="6">
        <v>178.10000610351562</v>
      </c>
      <c r="M7" s="8">
        <v>3.5160000324249268</v>
      </c>
      <c r="N7" s="6">
        <v>178.02999877929687</v>
      </c>
      <c r="O7" s="8">
        <v>3.7590000629425049</v>
      </c>
      <c r="P7" s="6">
        <v>178.03999328613281</v>
      </c>
      <c r="Q7" s="8">
        <v>3.75</v>
      </c>
      <c r="R7" s="6"/>
      <c r="S7" s="8"/>
      <c r="T7" s="6">
        <v>178.00999450683594</v>
      </c>
      <c r="U7" s="8">
        <v>3.7170000076293945</v>
      </c>
      <c r="V7" s="6">
        <v>178.1300048828125</v>
      </c>
      <c r="W7" s="8">
        <v>4.3299999237060547</v>
      </c>
      <c r="X7" s="6">
        <v>178.05999755859375</v>
      </c>
      <c r="Y7" s="8">
        <v>4.630000114440918</v>
      </c>
      <c r="Z7" s="6">
        <v>178.05999755859375</v>
      </c>
      <c r="AA7" s="8">
        <v>4.6230001449584961</v>
      </c>
      <c r="AB7" s="6"/>
      <c r="AC7" s="8"/>
      <c r="AD7" s="6">
        <v>178.03999328613281</v>
      </c>
      <c r="AE7" s="8">
        <v>4.5619997978210449</v>
      </c>
      <c r="AF7" s="6">
        <v>178.17999267578125</v>
      </c>
      <c r="AG7" s="8">
        <v>5.0399999618530273</v>
      </c>
      <c r="AH7" s="6">
        <v>178.11000061035156</v>
      </c>
      <c r="AI7" s="8">
        <v>5.4120001792907715</v>
      </c>
      <c r="AJ7" s="6">
        <v>178.11000061035156</v>
      </c>
      <c r="AK7" s="8">
        <v>5.4070000648498535</v>
      </c>
      <c r="AL7" s="6"/>
      <c r="AM7" s="8"/>
      <c r="AN7" s="6">
        <v>178.10000610351562</v>
      </c>
      <c r="AO7" s="8">
        <v>5.3029999732971191</v>
      </c>
      <c r="AP7" s="6">
        <v>178.28999328613281</v>
      </c>
      <c r="AQ7" s="8">
        <v>6.1649999618530273</v>
      </c>
      <c r="AR7" s="6">
        <v>178.27000427246094</v>
      </c>
      <c r="AS7" s="8">
        <v>6.439000129699707</v>
      </c>
      <c r="AT7" s="6">
        <v>178.27000427246094</v>
      </c>
      <c r="AU7" s="8">
        <v>6.434999942779541</v>
      </c>
      <c r="AV7" s="6"/>
      <c r="AW7" s="8"/>
      <c r="AX7" s="6">
        <v>178.25</v>
      </c>
      <c r="AY7" s="8">
        <v>6.3649997711181641</v>
      </c>
      <c r="AZ7" s="6">
        <v>178.41999816894531</v>
      </c>
      <c r="BA7" s="8">
        <v>6.815000057220459</v>
      </c>
      <c r="BB7" s="6">
        <v>178.41000366210937</v>
      </c>
      <c r="BC7" s="8">
        <v>7.0920000076293945</v>
      </c>
      <c r="BD7" s="6">
        <v>178.41000366210937</v>
      </c>
      <c r="BE7" s="8">
        <v>7.0890002250671387</v>
      </c>
      <c r="BF7" s="6"/>
      <c r="BG7" s="8"/>
      <c r="BH7" s="6">
        <v>178.39999389648437</v>
      </c>
      <c r="BI7" s="8">
        <v>7.0180001258850098</v>
      </c>
      <c r="BJ7" s="6">
        <v>177.02000427246094</v>
      </c>
      <c r="BK7" s="8">
        <v>7.3660001754760742</v>
      </c>
      <c r="BL7" s="6">
        <v>176.99000549316406</v>
      </c>
      <c r="BM7" s="8">
        <v>7.6970000267028809</v>
      </c>
      <c r="BN7" s="6">
        <v>176.99000549316406</v>
      </c>
      <c r="BO7" s="8">
        <v>7.6929998397827148</v>
      </c>
      <c r="BP7" s="6"/>
      <c r="BQ7" s="8"/>
      <c r="BR7" s="6">
        <v>176.97000122070312</v>
      </c>
      <c r="BS7" s="8">
        <v>7.6149997711181641</v>
      </c>
    </row>
    <row r="8" spans="1:72" x14ac:dyDescent="0.2">
      <c r="B8" s="6">
        <v>176.17999267578125</v>
      </c>
      <c r="C8" s="8">
        <v>2.6589999198913574</v>
      </c>
      <c r="D8" s="6">
        <v>176.02999877929687</v>
      </c>
      <c r="E8" s="8">
        <v>2.8469998836517334</v>
      </c>
      <c r="F8" s="6">
        <v>176.03999328613281</v>
      </c>
      <c r="G8" s="8">
        <v>2.8410000801086426</v>
      </c>
      <c r="H8" s="6"/>
      <c r="I8" s="8"/>
      <c r="J8" s="6">
        <v>175.97000122070312</v>
      </c>
      <c r="K8" s="8">
        <v>2.8210000991821289</v>
      </c>
      <c r="L8" s="6">
        <v>176.19999694824219</v>
      </c>
      <c r="M8" s="8">
        <v>3.5309998989105225</v>
      </c>
      <c r="N8" s="6">
        <v>176.05999755859375</v>
      </c>
      <c r="O8" s="8">
        <v>3.7679998874664307</v>
      </c>
      <c r="P8" s="6">
        <v>176.07000732421875</v>
      </c>
      <c r="Q8" s="8">
        <v>3.7599999904632568</v>
      </c>
      <c r="R8" s="6"/>
      <c r="S8" s="8"/>
      <c r="T8" s="6">
        <v>176</v>
      </c>
      <c r="U8" s="8">
        <v>3.7349998950958252</v>
      </c>
      <c r="V8" s="6">
        <v>176.25</v>
      </c>
      <c r="W8" s="8">
        <v>4.3470001220703125</v>
      </c>
      <c r="X8" s="6">
        <v>176.1199951171875</v>
      </c>
      <c r="Y8" s="8">
        <v>4.6389999389648437</v>
      </c>
      <c r="Z8" s="6">
        <v>176.1199951171875</v>
      </c>
      <c r="AA8" s="8">
        <v>4.6329998970031738</v>
      </c>
      <c r="AB8" s="6"/>
      <c r="AC8" s="8"/>
      <c r="AD8" s="6">
        <v>176.07000732421875</v>
      </c>
      <c r="AE8" s="8">
        <v>4.5809998512268066</v>
      </c>
      <c r="AF8" s="6">
        <v>176.33999633789063</v>
      </c>
      <c r="AG8" s="8">
        <v>5.0590000152587891</v>
      </c>
      <c r="AH8" s="6">
        <v>176.21000671386719</v>
      </c>
      <c r="AI8" s="8">
        <v>5.4239997863769531</v>
      </c>
      <c r="AJ8" s="6">
        <v>176.21000671386719</v>
      </c>
      <c r="AK8" s="8">
        <v>5.4200000762939453</v>
      </c>
      <c r="AL8" s="6"/>
      <c r="AM8" s="8"/>
      <c r="AN8" s="6">
        <v>176.19000244140625</v>
      </c>
      <c r="AO8" s="8">
        <v>5.3249998092651367</v>
      </c>
      <c r="AP8" s="6">
        <v>176.58000183105469</v>
      </c>
      <c r="AQ8" s="8">
        <v>6.1789999008178711</v>
      </c>
      <c r="AR8" s="6">
        <v>176.53999328613281</v>
      </c>
      <c r="AS8" s="8">
        <v>6.4460000991821289</v>
      </c>
      <c r="AT8" s="6">
        <v>176.53999328613281</v>
      </c>
      <c r="AU8" s="8">
        <v>6.4429998397827148</v>
      </c>
      <c r="AV8" s="6"/>
      <c r="AW8" s="8"/>
      <c r="AX8" s="6">
        <v>176.50999450683594</v>
      </c>
      <c r="AY8" s="8">
        <v>6.379000186920166</v>
      </c>
      <c r="AZ8" s="6">
        <v>176.83999633789062</v>
      </c>
      <c r="BA8" s="8">
        <v>6.8280000686645508</v>
      </c>
      <c r="BB8" s="6">
        <v>176.82000732421875</v>
      </c>
      <c r="BC8" s="8">
        <v>7.0999999046325684</v>
      </c>
      <c r="BD8" s="6">
        <v>176.82000732421875</v>
      </c>
      <c r="BE8" s="8">
        <v>7.0970001220703125</v>
      </c>
      <c r="BF8" s="6"/>
      <c r="BG8" s="8"/>
      <c r="BH8" s="6">
        <v>176.78999328613281</v>
      </c>
      <c r="BI8" s="8">
        <v>7.0320000648498535</v>
      </c>
      <c r="BJ8" s="6">
        <v>175.52000427246094</v>
      </c>
      <c r="BK8" s="8">
        <v>7.380000114440918</v>
      </c>
      <c r="BL8" s="6">
        <v>175.49000549316406</v>
      </c>
      <c r="BM8" s="8">
        <v>7.7059998512268066</v>
      </c>
      <c r="BN8" s="6">
        <v>175.47999572753906</v>
      </c>
      <c r="BO8" s="8">
        <v>7.7030000686645508</v>
      </c>
      <c r="BP8" s="6"/>
      <c r="BQ8" s="8"/>
      <c r="BR8" s="6">
        <v>175.44999694824219</v>
      </c>
      <c r="BS8" s="8">
        <v>7.6319999694824219</v>
      </c>
    </row>
    <row r="9" spans="1:72" x14ac:dyDescent="0.2">
      <c r="B9" s="6">
        <v>174.25</v>
      </c>
      <c r="C9" s="8">
        <v>2.6719999313354492</v>
      </c>
      <c r="D9" s="6">
        <v>174.03999328613281</v>
      </c>
      <c r="E9" s="8">
        <v>2.8559999465942383</v>
      </c>
      <c r="F9" s="6">
        <v>174.03999328613281</v>
      </c>
      <c r="G9" s="8">
        <v>2.8499999046325684</v>
      </c>
      <c r="H9" s="6"/>
      <c r="I9" s="8"/>
      <c r="J9" s="6">
        <v>173.92999267578125</v>
      </c>
      <c r="K9" s="8">
        <v>2.8359999656677246</v>
      </c>
      <c r="L9" s="6">
        <v>174.27999877929687</v>
      </c>
      <c r="M9" s="8">
        <v>3.5469999313354492</v>
      </c>
      <c r="N9" s="6">
        <v>174.08000183105469</v>
      </c>
      <c r="O9" s="8">
        <v>3.7780001163482666</v>
      </c>
      <c r="P9" s="6">
        <v>174.08999633789062</v>
      </c>
      <c r="Q9" s="8">
        <v>3.7709999084472656</v>
      </c>
      <c r="R9" s="6"/>
      <c r="S9" s="8"/>
      <c r="T9" s="6">
        <v>173.97000122070312</v>
      </c>
      <c r="U9" s="8">
        <v>3.753000020980835</v>
      </c>
      <c r="V9" s="6">
        <v>174.35000610351562</v>
      </c>
      <c r="W9" s="8">
        <v>4.3649997711181641</v>
      </c>
      <c r="X9" s="6">
        <v>174.16999816894531</v>
      </c>
      <c r="Y9" s="8">
        <v>4.6510000228881836</v>
      </c>
      <c r="Z9" s="6">
        <v>174.16999816894531</v>
      </c>
      <c r="AA9" s="8">
        <v>4.6449999809265137</v>
      </c>
      <c r="AB9" s="6"/>
      <c r="AC9" s="8"/>
      <c r="AD9" s="6">
        <v>174.08000183105469</v>
      </c>
      <c r="AE9" s="8">
        <v>4.6020002365112305</v>
      </c>
      <c r="AF9" s="6">
        <v>174.5</v>
      </c>
      <c r="AG9" s="8">
        <v>5.0780000686645508</v>
      </c>
      <c r="AH9" s="6">
        <v>174.30999755859375</v>
      </c>
      <c r="AI9" s="8">
        <v>5.435999870300293</v>
      </c>
      <c r="AJ9" s="6">
        <v>174.30999755859375</v>
      </c>
      <c r="AK9" s="8">
        <v>5.4330000877380371</v>
      </c>
      <c r="AL9" s="6"/>
      <c r="AM9" s="8"/>
      <c r="AN9" s="6">
        <v>174.25999450683594</v>
      </c>
      <c r="AO9" s="8">
        <v>5.3480000495910645</v>
      </c>
      <c r="AP9" s="6">
        <v>174.8699951171875</v>
      </c>
      <c r="AQ9" s="8">
        <v>6.1929998397827148</v>
      </c>
      <c r="AR9" s="6">
        <v>174.80999755859375</v>
      </c>
      <c r="AS9" s="8">
        <v>6.4539999961853027</v>
      </c>
      <c r="AT9" s="6">
        <v>174.80999755859375</v>
      </c>
      <c r="AU9" s="8">
        <v>6.4520001411437988</v>
      </c>
      <c r="AV9" s="6"/>
      <c r="AW9" s="8"/>
      <c r="AX9" s="6">
        <v>174.75</v>
      </c>
      <c r="AY9" s="8">
        <v>6.3940000534057617</v>
      </c>
      <c r="AZ9" s="6">
        <v>175.25999450683594</v>
      </c>
      <c r="BA9" s="8">
        <v>6.8400001525878906</v>
      </c>
      <c r="BB9" s="6">
        <v>175.22999572753906</v>
      </c>
      <c r="BC9" s="8">
        <v>7.1079998016357422</v>
      </c>
      <c r="BD9" s="6">
        <v>175.22999572753906</v>
      </c>
      <c r="BE9" s="8">
        <v>7.1050000190734863</v>
      </c>
      <c r="BF9" s="6"/>
      <c r="BG9" s="8"/>
      <c r="BH9" s="6">
        <v>175.17999267578125</v>
      </c>
      <c r="BI9" s="8">
        <v>7.0469999313354492</v>
      </c>
      <c r="BJ9" s="6">
        <v>174.02999877929687</v>
      </c>
      <c r="BK9" s="8">
        <v>7.3940000534057617</v>
      </c>
      <c r="BL9" s="6">
        <v>173.97999572753906</v>
      </c>
      <c r="BM9" s="8">
        <v>7.7170000076293945</v>
      </c>
      <c r="BN9" s="6">
        <v>173.97999572753906</v>
      </c>
      <c r="BO9" s="8">
        <v>7.7140002250671387</v>
      </c>
      <c r="BP9" s="6"/>
      <c r="BQ9" s="8"/>
      <c r="BR9" s="6">
        <v>173.92999267578125</v>
      </c>
      <c r="BS9" s="8">
        <v>7.6500000953674316</v>
      </c>
    </row>
    <row r="10" spans="1:72" x14ac:dyDescent="0.2">
      <c r="B10" s="6">
        <v>172.30999755859375</v>
      </c>
      <c r="C10" s="8">
        <v>2.6840000152587891</v>
      </c>
      <c r="D10" s="6">
        <v>172.02999877929687</v>
      </c>
      <c r="E10" s="8">
        <v>2.8640000820159912</v>
      </c>
      <c r="F10" s="6">
        <v>172.03999328613281</v>
      </c>
      <c r="G10" s="8">
        <v>2.8589999675750732</v>
      </c>
      <c r="H10" s="6"/>
      <c r="I10" s="8"/>
      <c r="J10" s="6">
        <v>171.86000061035156</v>
      </c>
      <c r="K10" s="8">
        <v>2.8510000705718994</v>
      </c>
      <c r="L10" s="6">
        <v>172.33999633789063</v>
      </c>
      <c r="M10" s="8">
        <v>3.562999963760376</v>
      </c>
      <c r="N10" s="6">
        <v>172.08999633789063</v>
      </c>
      <c r="O10" s="8">
        <v>3.7890000343322754</v>
      </c>
      <c r="P10" s="6">
        <v>172.10000610351562</v>
      </c>
      <c r="Q10" s="8">
        <v>3.7820000648498535</v>
      </c>
      <c r="R10" s="6"/>
      <c r="S10" s="8"/>
      <c r="T10" s="6">
        <v>171.92999267578125</v>
      </c>
      <c r="U10" s="8">
        <v>3.7730000019073486</v>
      </c>
      <c r="V10" s="6">
        <v>172.44999694824219</v>
      </c>
      <c r="W10" s="8">
        <v>4.3829998970031738</v>
      </c>
      <c r="X10" s="6">
        <v>172.21000671386719</v>
      </c>
      <c r="Y10" s="8">
        <v>4.6630001068115234</v>
      </c>
      <c r="Z10" s="6">
        <v>172.21000671386719</v>
      </c>
      <c r="AA10" s="8">
        <v>4.6570000648498535</v>
      </c>
      <c r="AB10" s="6"/>
      <c r="AC10" s="8"/>
      <c r="AD10" s="6">
        <v>172.08999633789063</v>
      </c>
      <c r="AE10" s="8">
        <v>4.6230001449584961</v>
      </c>
      <c r="AF10" s="6">
        <v>172.64999389648437</v>
      </c>
      <c r="AG10" s="8">
        <v>5.0970001220703125</v>
      </c>
      <c r="AH10" s="6">
        <v>172.39999389648437</v>
      </c>
      <c r="AI10" s="8">
        <v>5.4510002136230469</v>
      </c>
      <c r="AJ10" s="6">
        <v>172.39999389648437</v>
      </c>
      <c r="AK10" s="8">
        <v>5.4479999542236328</v>
      </c>
      <c r="AL10" s="6"/>
      <c r="AM10" s="8"/>
      <c r="AN10" s="6">
        <v>172.32000732421875</v>
      </c>
      <c r="AO10" s="8">
        <v>5.3720002174377441</v>
      </c>
      <c r="AP10" s="6">
        <v>173.14999389648437</v>
      </c>
      <c r="AQ10" s="8">
        <v>6.2069997787475586</v>
      </c>
      <c r="AR10" s="6">
        <v>173.08000183105469</v>
      </c>
      <c r="AS10" s="8">
        <v>6.4629998207092285</v>
      </c>
      <c r="AT10" s="6">
        <v>173.08000183105469</v>
      </c>
      <c r="AU10" s="8">
        <v>6.4619998931884766</v>
      </c>
      <c r="AV10" s="6"/>
      <c r="AW10" s="8"/>
      <c r="AX10" s="6">
        <v>173</v>
      </c>
      <c r="AY10" s="8">
        <v>6.4099998474121094</v>
      </c>
      <c r="AZ10" s="6">
        <v>173.66999816894531</v>
      </c>
      <c r="BA10" s="8">
        <v>6.8530001640319824</v>
      </c>
      <c r="BB10" s="6">
        <v>173.63999938964844</v>
      </c>
      <c r="BC10" s="8">
        <v>7.1160001754760742</v>
      </c>
      <c r="BD10" s="6">
        <v>173.63999938964844</v>
      </c>
      <c r="BE10" s="8">
        <v>7.1139998435974121</v>
      </c>
      <c r="BF10" s="6"/>
      <c r="BG10" s="8"/>
      <c r="BH10" s="6">
        <v>173.57000732421875</v>
      </c>
      <c r="BI10" s="8">
        <v>7.0619997978210449</v>
      </c>
      <c r="BJ10" s="6">
        <v>172.52999877929687</v>
      </c>
      <c r="BK10" s="8">
        <v>7.4079999923706055</v>
      </c>
      <c r="BL10" s="6">
        <v>172.91999816894531</v>
      </c>
      <c r="BM10" s="8">
        <v>7.7239999771118164</v>
      </c>
      <c r="BN10" s="6">
        <v>172.47000122070312</v>
      </c>
      <c r="BO10" s="8">
        <v>7.7259998321533203</v>
      </c>
      <c r="BP10" s="6"/>
      <c r="BQ10" s="8"/>
      <c r="BR10" s="6">
        <v>172.39999389648437</v>
      </c>
      <c r="BS10" s="8">
        <v>7.6680002212524414</v>
      </c>
    </row>
    <row r="11" spans="1:72" x14ac:dyDescent="0.2">
      <c r="B11" s="6">
        <v>170.36000061035156</v>
      </c>
      <c r="C11" s="8">
        <v>2.6970000267028809</v>
      </c>
      <c r="D11" s="6">
        <v>170.02000427246094</v>
      </c>
      <c r="E11" s="8">
        <v>2.874000072479248</v>
      </c>
      <c r="F11" s="6">
        <v>170.02999877929687</v>
      </c>
      <c r="G11" s="8">
        <v>2.8689999580383301</v>
      </c>
      <c r="H11" s="6"/>
      <c r="I11" s="8"/>
      <c r="J11" s="6">
        <v>169.78999328613281</v>
      </c>
      <c r="K11" s="8">
        <v>2.8659999370574951</v>
      </c>
      <c r="L11" s="6">
        <v>170.39999389648438</v>
      </c>
      <c r="M11" s="8">
        <v>3.5789999961853027</v>
      </c>
      <c r="N11" s="6">
        <v>170.10000610351562</v>
      </c>
      <c r="O11" s="8">
        <v>3.8010001182556152</v>
      </c>
      <c r="P11" s="6">
        <v>170.11000061035156</v>
      </c>
      <c r="Q11" s="8">
        <v>3.7950000762939453</v>
      </c>
      <c r="R11" s="6"/>
      <c r="S11" s="8"/>
      <c r="T11" s="6">
        <v>169.8699951171875</v>
      </c>
      <c r="U11" s="8">
        <v>3.7920000553131104</v>
      </c>
      <c r="V11" s="6">
        <v>170.53999328613281</v>
      </c>
      <c r="W11" s="8">
        <v>4.4019999504089355</v>
      </c>
      <c r="X11" s="6">
        <v>170.25</v>
      </c>
      <c r="Y11" s="8">
        <v>4.6760001182556152</v>
      </c>
      <c r="Z11" s="6">
        <v>170.25</v>
      </c>
      <c r="AA11" s="8">
        <v>4.6710000038146973</v>
      </c>
      <c r="AB11" s="6"/>
      <c r="AC11" s="8"/>
      <c r="AD11" s="6">
        <v>170.08000183105469</v>
      </c>
      <c r="AE11" s="8">
        <v>4.6430001258850098</v>
      </c>
      <c r="AF11" s="6">
        <v>170.80000305175781</v>
      </c>
      <c r="AG11" s="8">
        <v>5.1170001029968262</v>
      </c>
      <c r="AH11" s="6">
        <v>170.47999572753906</v>
      </c>
      <c r="AI11" s="8">
        <v>5.4660000801086426</v>
      </c>
      <c r="AJ11" s="6">
        <v>170.47999572753906</v>
      </c>
      <c r="AK11" s="8">
        <v>5.4640002250671387</v>
      </c>
      <c r="AL11" s="6"/>
      <c r="AM11" s="8"/>
      <c r="AN11" s="6">
        <v>170.3800048828125</v>
      </c>
      <c r="AO11" s="8">
        <v>5.3949999809265137</v>
      </c>
      <c r="AP11" s="6">
        <v>171.42999267578125</v>
      </c>
      <c r="AQ11" s="8">
        <v>6.2210001945495605</v>
      </c>
      <c r="AR11" s="6">
        <v>171.35000610351562</v>
      </c>
      <c r="AS11" s="8">
        <v>6.4730000495910645</v>
      </c>
      <c r="AT11" s="6">
        <v>171.35000610351562</v>
      </c>
      <c r="AU11" s="8">
        <v>6.4720001220703125</v>
      </c>
      <c r="AV11" s="6"/>
      <c r="AW11" s="8"/>
      <c r="AX11" s="6">
        <v>171.24000549316406</v>
      </c>
      <c r="AY11" s="8">
        <v>6.4260001182556152</v>
      </c>
      <c r="AZ11" s="6">
        <v>172.08999633789063</v>
      </c>
      <c r="BA11" s="8">
        <v>6.8660001754760742</v>
      </c>
      <c r="BB11" s="6">
        <v>173.35000610351562</v>
      </c>
      <c r="BC11" s="8">
        <v>7.1180000305175781</v>
      </c>
      <c r="BD11" s="6">
        <v>172.83000183105469</v>
      </c>
      <c r="BE11" s="8">
        <v>7.1189999580383301</v>
      </c>
      <c r="BF11" s="6"/>
      <c r="BG11" s="8"/>
      <c r="BH11" s="6">
        <v>171.96000671386719</v>
      </c>
      <c r="BI11" s="8">
        <v>7.0770001411437988</v>
      </c>
      <c r="BJ11" s="6">
        <v>171.02999877929687</v>
      </c>
      <c r="BK11" s="8">
        <v>7.4219999313354492</v>
      </c>
      <c r="BL11" s="6">
        <v>172.47000122070312</v>
      </c>
      <c r="BM11" s="8">
        <v>7.7280001640319824</v>
      </c>
      <c r="BN11" s="6">
        <v>172.3699951171875</v>
      </c>
      <c r="BO11" s="8">
        <v>7.7259998321533203</v>
      </c>
      <c r="BP11" s="6"/>
      <c r="BQ11" s="8"/>
      <c r="BR11" s="6">
        <v>170.8800048828125</v>
      </c>
      <c r="BS11" s="8">
        <v>7.685999870300293</v>
      </c>
    </row>
    <row r="12" spans="1:72" x14ac:dyDescent="0.2">
      <c r="B12" s="6">
        <v>168.39999389648437</v>
      </c>
      <c r="C12" s="8">
        <v>2.7100000381469727</v>
      </c>
      <c r="D12" s="6">
        <v>168</v>
      </c>
      <c r="E12" s="8">
        <v>2.8849999904632568</v>
      </c>
      <c r="F12" s="6">
        <v>168.00999450683594</v>
      </c>
      <c r="G12" s="8">
        <v>2.880000114440918</v>
      </c>
      <c r="H12" s="6"/>
      <c r="I12" s="8"/>
      <c r="J12" s="6">
        <v>167.71000671386719</v>
      </c>
      <c r="K12" s="8">
        <v>2.880000114440918</v>
      </c>
      <c r="L12" s="6">
        <v>168.44999694824219</v>
      </c>
      <c r="M12" s="8">
        <v>3.5950000286102295</v>
      </c>
      <c r="N12" s="6">
        <v>168.10000610351562</v>
      </c>
      <c r="O12" s="8">
        <v>3.815000057220459</v>
      </c>
      <c r="P12" s="6">
        <v>168.11000061035156</v>
      </c>
      <c r="Q12" s="8">
        <v>3.8090000152587891</v>
      </c>
      <c r="R12" s="6"/>
      <c r="S12" s="8"/>
      <c r="T12" s="6">
        <v>167.80999755859375</v>
      </c>
      <c r="U12" s="8">
        <v>3.8090000152587891</v>
      </c>
      <c r="V12" s="6">
        <v>168.6199951171875</v>
      </c>
      <c r="W12" s="8">
        <v>4.4210000038146973</v>
      </c>
      <c r="X12" s="6">
        <v>168.27999877929687</v>
      </c>
      <c r="Y12" s="8">
        <v>4.6909999847412109</v>
      </c>
      <c r="Z12" s="6">
        <v>168.28999328613281</v>
      </c>
      <c r="AA12" s="8">
        <v>4.6869997978210449</v>
      </c>
      <c r="AB12" s="6"/>
      <c r="AC12" s="8"/>
      <c r="AD12" s="6">
        <v>168.07000732421875</v>
      </c>
      <c r="AE12" s="8">
        <v>4.6620001792907715</v>
      </c>
      <c r="AF12" s="6">
        <v>168.92999267578125</v>
      </c>
      <c r="AG12" s="8">
        <v>5.1370000839233398</v>
      </c>
      <c r="AH12" s="6">
        <v>168.57000732421875</v>
      </c>
      <c r="AI12" s="8">
        <v>5.4829998016357422</v>
      </c>
      <c r="AJ12" s="6">
        <v>168.55999755859375</v>
      </c>
      <c r="AK12" s="8">
        <v>5.4819998741149902</v>
      </c>
      <c r="AL12" s="6"/>
      <c r="AM12" s="8"/>
      <c r="AN12" s="6">
        <v>168.42999267578125</v>
      </c>
      <c r="AO12" s="8">
        <v>5.4169998168945313</v>
      </c>
      <c r="AP12" s="6">
        <v>169.71000671386719</v>
      </c>
      <c r="AQ12" s="8">
        <v>6.2350001335144043</v>
      </c>
      <c r="AR12" s="6">
        <v>171.14999389648437</v>
      </c>
      <c r="AS12" s="8">
        <v>6.4739999771118164</v>
      </c>
      <c r="AT12" s="6">
        <v>170.52000427246094</v>
      </c>
      <c r="AU12" s="8">
        <v>6.4770002365112305</v>
      </c>
      <c r="AV12" s="6"/>
      <c r="AW12" s="8"/>
      <c r="AX12" s="6">
        <v>169.47999572753906</v>
      </c>
      <c r="AY12" s="8">
        <v>6.440000057220459</v>
      </c>
      <c r="AZ12" s="6">
        <v>170.58000183105469</v>
      </c>
      <c r="BA12" s="8">
        <v>6.8779997825622559</v>
      </c>
      <c r="BB12" s="6">
        <v>173.35000610351562</v>
      </c>
      <c r="BC12" s="8">
        <v>7.1180000305175781</v>
      </c>
      <c r="BD12" s="6">
        <v>172.83000183105469</v>
      </c>
      <c r="BE12" s="8">
        <v>7.1189999580383301</v>
      </c>
      <c r="BF12" s="6"/>
      <c r="BG12" s="8"/>
      <c r="BH12" s="6">
        <v>170.33999633789062</v>
      </c>
      <c r="BI12" s="8">
        <v>7.0920000076293945</v>
      </c>
      <c r="BJ12" s="6">
        <v>170.85000610351562</v>
      </c>
      <c r="BK12" s="8">
        <v>7.4229998588562012</v>
      </c>
      <c r="BL12" s="6">
        <v>170.97000122070312</v>
      </c>
      <c r="BM12" s="8">
        <v>7.7389998435974121</v>
      </c>
      <c r="BN12" s="6">
        <v>170.96000671386719</v>
      </c>
      <c r="BO12" s="8">
        <v>7.7379999160766602</v>
      </c>
      <c r="BP12" s="6"/>
      <c r="BQ12" s="8"/>
      <c r="BR12" s="6">
        <v>169.36000061035156</v>
      </c>
      <c r="BS12" s="8">
        <v>7.7030000686645508</v>
      </c>
    </row>
    <row r="13" spans="1:72" x14ac:dyDescent="0.2">
      <c r="B13" s="6">
        <v>166.42999267578125</v>
      </c>
      <c r="C13" s="8">
        <v>2.7230000495910645</v>
      </c>
      <c r="D13" s="6">
        <v>165.97000122070312</v>
      </c>
      <c r="E13" s="8">
        <v>2.8980000019073486</v>
      </c>
      <c r="F13" s="6">
        <v>165.97999572753906</v>
      </c>
      <c r="G13" s="8">
        <v>2.8929998874664307</v>
      </c>
      <c r="H13" s="6"/>
      <c r="I13" s="8"/>
      <c r="J13" s="6">
        <v>165.6300048828125</v>
      </c>
      <c r="K13" s="8">
        <v>2.8929998874664307</v>
      </c>
      <c r="L13" s="6">
        <v>166.49000549316406</v>
      </c>
      <c r="M13" s="8">
        <v>3.6119999885559082</v>
      </c>
      <c r="N13" s="6">
        <v>166.08999633789062</v>
      </c>
      <c r="O13" s="8">
        <v>3.8299999237060547</v>
      </c>
      <c r="P13" s="6">
        <v>166.10000610351562</v>
      </c>
      <c r="Q13" s="8">
        <v>3.8250000476837158</v>
      </c>
      <c r="R13" s="6"/>
      <c r="S13" s="8"/>
      <c r="T13" s="6">
        <v>165.75</v>
      </c>
      <c r="U13" s="8">
        <v>3.8250000476837158</v>
      </c>
      <c r="V13" s="6">
        <v>166.69999694824219</v>
      </c>
      <c r="W13" s="8">
        <v>4.439000129699707</v>
      </c>
      <c r="X13" s="6">
        <v>166.30999755859375</v>
      </c>
      <c r="Y13" s="8">
        <v>4.7069997787475586</v>
      </c>
      <c r="Z13" s="6">
        <v>166.30999755859375</v>
      </c>
      <c r="AA13" s="8">
        <v>4.7030000686645508</v>
      </c>
      <c r="AB13" s="6"/>
      <c r="AC13" s="8"/>
      <c r="AD13" s="6">
        <v>166.05000305175781</v>
      </c>
      <c r="AE13" s="8">
        <v>4.6789999008178711</v>
      </c>
      <c r="AF13" s="6">
        <v>167.07000732421875</v>
      </c>
      <c r="AG13" s="8">
        <v>5.1579999923706055</v>
      </c>
      <c r="AH13" s="6">
        <v>166.63999938964844</v>
      </c>
      <c r="AI13" s="8">
        <v>5.500999927520752</v>
      </c>
      <c r="AJ13" s="6">
        <v>166.63999938964844</v>
      </c>
      <c r="AK13" s="8">
        <v>5.5</v>
      </c>
      <c r="AL13" s="6"/>
      <c r="AM13" s="8"/>
      <c r="AN13" s="6">
        <v>166.47999572753906</v>
      </c>
      <c r="AO13" s="8">
        <v>5.4369997978210449</v>
      </c>
      <c r="AP13" s="6">
        <v>167.99000549316406</v>
      </c>
      <c r="AQ13" s="8">
        <v>6.249000072479248</v>
      </c>
      <c r="AR13" s="6">
        <v>171.14999389648437</v>
      </c>
      <c r="AS13" s="8">
        <v>6.4739999771118164</v>
      </c>
      <c r="AT13" s="6">
        <v>170.52000427246094</v>
      </c>
      <c r="AU13" s="8">
        <v>6.4770002365112305</v>
      </c>
      <c r="AV13" s="6"/>
      <c r="AW13" s="8"/>
      <c r="AX13" s="6">
        <v>168.19000244140625</v>
      </c>
      <c r="AY13" s="8">
        <v>6.4510002136230469</v>
      </c>
      <c r="AZ13" s="6">
        <v>170.50999450683594</v>
      </c>
      <c r="BA13" s="8">
        <v>6.8779997825622559</v>
      </c>
      <c r="BB13" s="6">
        <v>172.03999328613281</v>
      </c>
      <c r="BC13" s="8">
        <v>7.125999927520752</v>
      </c>
      <c r="BD13" s="6">
        <v>172.03999328613281</v>
      </c>
      <c r="BE13" s="8">
        <v>7.124000072479248</v>
      </c>
      <c r="BF13" s="6"/>
      <c r="BG13" s="8"/>
      <c r="BH13" s="6">
        <v>169.64999389648437</v>
      </c>
      <c r="BI13" s="8">
        <v>7.0980000495910645</v>
      </c>
      <c r="BJ13" s="6">
        <v>169.53999328613281</v>
      </c>
      <c r="BK13" s="8">
        <v>7.435999870300293</v>
      </c>
      <c r="BL13" s="6">
        <v>169.46000671386719</v>
      </c>
      <c r="BM13" s="8">
        <v>7.750999927520752</v>
      </c>
      <c r="BN13" s="6">
        <v>169.46000671386719</v>
      </c>
      <c r="BO13" s="8">
        <v>7.750999927520752</v>
      </c>
      <c r="BP13" s="6"/>
      <c r="BQ13" s="8"/>
      <c r="BR13" s="6">
        <v>169.42999267578125</v>
      </c>
      <c r="BS13" s="8">
        <v>7.7020001411437988</v>
      </c>
    </row>
    <row r="14" spans="1:72" x14ac:dyDescent="0.2">
      <c r="B14" s="6">
        <v>164.44999694824219</v>
      </c>
      <c r="C14" s="8">
        <v>2.7369999885559082</v>
      </c>
      <c r="D14" s="6">
        <v>163.92999267578125</v>
      </c>
      <c r="E14" s="8">
        <v>2.9110000133514404</v>
      </c>
      <c r="F14" s="6">
        <v>163.94000244140625</v>
      </c>
      <c r="G14" s="8">
        <v>2.9070000648498535</v>
      </c>
      <c r="H14" s="6"/>
      <c r="I14" s="8"/>
      <c r="J14" s="6">
        <v>163.55000305175781</v>
      </c>
      <c r="K14" s="8">
        <v>2.9030001163482666</v>
      </c>
      <c r="L14" s="6">
        <v>164.52999877929687</v>
      </c>
      <c r="M14" s="8">
        <v>3.628000020980835</v>
      </c>
      <c r="N14" s="6">
        <v>164.07000732421875</v>
      </c>
      <c r="O14" s="8">
        <v>3.8469998836517334</v>
      </c>
      <c r="P14" s="6">
        <v>164.08000183105469</v>
      </c>
      <c r="Q14" s="8">
        <v>3.8420000076293945</v>
      </c>
      <c r="R14" s="6"/>
      <c r="S14" s="8"/>
      <c r="T14" s="6">
        <v>163.69999694824219</v>
      </c>
      <c r="U14" s="8">
        <v>3.8380000591278076</v>
      </c>
      <c r="V14" s="6">
        <v>164.77000427246094</v>
      </c>
      <c r="W14" s="8">
        <v>4.4580001831054687</v>
      </c>
      <c r="X14" s="6">
        <v>164.33999633789062</v>
      </c>
      <c r="Y14" s="8">
        <v>4.7239999771118164</v>
      </c>
      <c r="Z14" s="6">
        <v>164.33999633789062</v>
      </c>
      <c r="AA14" s="8">
        <v>4.7210001945495605</v>
      </c>
      <c r="AB14" s="6"/>
      <c r="AC14" s="8"/>
      <c r="AD14" s="6">
        <v>164.05000305175781</v>
      </c>
      <c r="AE14" s="8">
        <v>4.6929998397827148</v>
      </c>
      <c r="AF14" s="6">
        <v>165.19000244140625</v>
      </c>
      <c r="AG14" s="8">
        <v>5.1779999732971191</v>
      </c>
      <c r="AH14" s="6">
        <v>164.72000122070312</v>
      </c>
      <c r="AI14" s="8">
        <v>5.5199999809265137</v>
      </c>
      <c r="AJ14" s="6">
        <v>164.71000671386719</v>
      </c>
      <c r="AK14" s="8">
        <v>5.5199999809265137</v>
      </c>
      <c r="AL14" s="6"/>
      <c r="AM14" s="8"/>
      <c r="AN14" s="6">
        <v>164.52999877929687</v>
      </c>
      <c r="AO14" s="8">
        <v>5.4539999961853027</v>
      </c>
      <c r="AP14" s="6">
        <v>167.66000366210937</v>
      </c>
      <c r="AQ14" s="8">
        <v>6.250999927520752</v>
      </c>
      <c r="AR14" s="6">
        <v>169.6199951171875</v>
      </c>
      <c r="AS14" s="8">
        <v>6.4829998016357422</v>
      </c>
      <c r="AT14" s="6">
        <v>169.6199951171875</v>
      </c>
      <c r="AU14" s="8">
        <v>6.4829998016357422</v>
      </c>
      <c r="AV14" s="6"/>
      <c r="AW14" s="8"/>
      <c r="AX14" s="6">
        <v>168.19000244140625</v>
      </c>
      <c r="AY14" s="8">
        <v>6.4510002136230469</v>
      </c>
      <c r="AZ14" s="6">
        <v>170.58000183105469</v>
      </c>
      <c r="BA14" s="8">
        <v>6.8779997825622559</v>
      </c>
      <c r="BB14" s="6">
        <v>170.44999694824219</v>
      </c>
      <c r="BC14" s="8">
        <v>7.1360001564025879</v>
      </c>
      <c r="BD14" s="6">
        <v>170.44999694824219</v>
      </c>
      <c r="BE14" s="8">
        <v>7.1350002288818359</v>
      </c>
      <c r="BF14" s="6"/>
      <c r="BG14" s="8"/>
      <c r="BH14" s="6">
        <v>169.64999389648437</v>
      </c>
      <c r="BI14" s="8">
        <v>7.0980000495910645</v>
      </c>
      <c r="BJ14" s="6">
        <v>168.03999328613281</v>
      </c>
      <c r="BK14" s="8">
        <v>7.4489998817443848</v>
      </c>
      <c r="BL14" s="6">
        <v>167.94999694824219</v>
      </c>
      <c r="BM14" s="8">
        <v>7.7639999389648437</v>
      </c>
      <c r="BN14" s="6">
        <v>167.94999694824219</v>
      </c>
      <c r="BO14" s="8">
        <v>7.7639999389648437</v>
      </c>
      <c r="BP14" s="6"/>
      <c r="BQ14" s="8"/>
      <c r="BR14" s="6">
        <v>167.83000183105469</v>
      </c>
      <c r="BS14" s="8">
        <v>7.7189998626708984</v>
      </c>
    </row>
    <row r="15" spans="1:72" x14ac:dyDescent="0.2">
      <c r="B15" s="6">
        <v>162.47000122070312</v>
      </c>
      <c r="C15" s="8">
        <v>2.75</v>
      </c>
      <c r="D15" s="6">
        <v>161.8800048828125</v>
      </c>
      <c r="E15" s="8">
        <v>2.9249999523162842</v>
      </c>
      <c r="F15" s="6">
        <v>161.88999938964844</v>
      </c>
      <c r="G15" s="8">
        <v>2.9210000038146973</v>
      </c>
      <c r="H15" s="6"/>
      <c r="I15" s="8"/>
      <c r="J15" s="6">
        <v>162.75999450683594</v>
      </c>
      <c r="K15" s="8">
        <v>2.9059998989105225</v>
      </c>
      <c r="L15" s="6">
        <v>162.55999755859375</v>
      </c>
      <c r="M15" s="8">
        <v>3.6449999809265137</v>
      </c>
      <c r="N15" s="6">
        <v>162.03999328613281</v>
      </c>
      <c r="O15" s="8">
        <v>3.8640000820159912</v>
      </c>
      <c r="P15" s="6">
        <v>162.05000305175781</v>
      </c>
      <c r="Q15" s="8">
        <v>3.8589999675750732</v>
      </c>
      <c r="R15" s="6"/>
      <c r="S15" s="8"/>
      <c r="T15" s="6">
        <v>163.05000305175781</v>
      </c>
      <c r="U15" s="8">
        <v>3.8410000801086426</v>
      </c>
      <c r="V15" s="6">
        <v>162.83999633789062</v>
      </c>
      <c r="W15" s="8">
        <v>4.4770002365112305</v>
      </c>
      <c r="X15" s="6">
        <v>162.36000061035156</v>
      </c>
      <c r="Y15" s="8">
        <v>4.7430000305175781</v>
      </c>
      <c r="Z15" s="6">
        <v>162.35000610351562</v>
      </c>
      <c r="AA15" s="8">
        <v>4.7399997711181641</v>
      </c>
      <c r="AB15" s="6"/>
      <c r="AC15" s="8"/>
      <c r="AD15" s="6">
        <v>163.77000427246094</v>
      </c>
      <c r="AE15" s="8">
        <v>4.695000171661377</v>
      </c>
      <c r="AF15" s="6">
        <v>163.32000732421875</v>
      </c>
      <c r="AG15" s="8">
        <v>5.1979999542236328</v>
      </c>
      <c r="AH15" s="6">
        <v>162.78999328613281</v>
      </c>
      <c r="AI15" s="8">
        <v>5.5399999618530273</v>
      </c>
      <c r="AJ15" s="6">
        <v>162.77999877929687</v>
      </c>
      <c r="AK15" s="8">
        <v>5.5409998893737793</v>
      </c>
      <c r="AL15" s="6"/>
      <c r="AM15" s="8"/>
      <c r="AN15" s="6">
        <v>164.10000610351562</v>
      </c>
      <c r="AO15" s="8">
        <v>5.4569997787475586</v>
      </c>
      <c r="AP15" s="6">
        <v>167.66000366210937</v>
      </c>
      <c r="AQ15" s="8">
        <v>6.250999927520752</v>
      </c>
      <c r="AR15" s="6">
        <v>167.88999938964844</v>
      </c>
      <c r="AS15" s="8">
        <v>6.4939999580383301</v>
      </c>
      <c r="AT15" s="6">
        <v>167.88999938964844</v>
      </c>
      <c r="AU15" s="8">
        <v>6.4939999580383301</v>
      </c>
      <c r="AV15" s="6"/>
      <c r="AW15" s="8"/>
      <c r="AX15" s="6">
        <v>167.72000122070312</v>
      </c>
      <c r="AY15" s="8">
        <v>6.4539999961853027</v>
      </c>
      <c r="AZ15" s="6">
        <v>168.91999816894531</v>
      </c>
      <c r="BA15" s="8">
        <v>6.8909997940063477</v>
      </c>
      <c r="BB15" s="6">
        <v>168.86000061035156</v>
      </c>
      <c r="BC15" s="8">
        <v>7.1459999084472656</v>
      </c>
      <c r="BD15" s="6">
        <v>168.86000061035156</v>
      </c>
      <c r="BE15" s="8">
        <v>7.1449999809265137</v>
      </c>
      <c r="BF15" s="6"/>
      <c r="BG15" s="8"/>
      <c r="BH15" s="6">
        <v>168.72999572753906</v>
      </c>
      <c r="BI15" s="8">
        <v>7.1059999465942383</v>
      </c>
      <c r="BJ15" s="6">
        <v>166.53999328613281</v>
      </c>
      <c r="BK15" s="8">
        <v>7.4629998207092285</v>
      </c>
      <c r="BL15" s="6">
        <v>166.44999694824219</v>
      </c>
      <c r="BM15" s="8">
        <v>7.7779998779296875</v>
      </c>
      <c r="BN15" s="6">
        <v>166.44000244140625</v>
      </c>
      <c r="BO15" s="8">
        <v>7.7779998779296875</v>
      </c>
      <c r="BP15" s="6"/>
      <c r="BQ15" s="8"/>
      <c r="BR15" s="6">
        <v>166.30999755859375</v>
      </c>
      <c r="BS15" s="8">
        <v>7.7319998741149902</v>
      </c>
    </row>
    <row r="16" spans="1:72" x14ac:dyDescent="0.2">
      <c r="B16" s="6">
        <v>160.47999572753906</v>
      </c>
      <c r="C16" s="8">
        <v>2.7639999389648438</v>
      </c>
      <c r="D16" s="6">
        <v>159.82000732421875</v>
      </c>
      <c r="E16" s="8">
        <v>2.940000057220459</v>
      </c>
      <c r="F16" s="6">
        <v>159.83000183105469</v>
      </c>
      <c r="G16" s="8">
        <v>2.9360001087188721</v>
      </c>
      <c r="H16" s="6"/>
      <c r="I16" s="8"/>
      <c r="J16" s="6">
        <v>162.75999450683594</v>
      </c>
      <c r="K16" s="8">
        <v>2.9059998989105225</v>
      </c>
      <c r="L16" s="6">
        <v>160.58999633789062</v>
      </c>
      <c r="M16" s="8">
        <v>3.6619999408721924</v>
      </c>
      <c r="N16" s="6">
        <v>160.00999450683594</v>
      </c>
      <c r="O16" s="8">
        <v>3.8819999694824219</v>
      </c>
      <c r="P16" s="6">
        <v>160.02000427246094</v>
      </c>
      <c r="Q16" s="8">
        <v>3.878000020980835</v>
      </c>
      <c r="R16" s="6"/>
      <c r="S16" s="8"/>
      <c r="T16" s="6">
        <v>163.05000305175781</v>
      </c>
      <c r="U16" s="8">
        <v>3.8410000801086426</v>
      </c>
      <c r="V16" s="6">
        <v>160.91000366210937</v>
      </c>
      <c r="W16" s="8">
        <v>4.494999885559082</v>
      </c>
      <c r="X16" s="6">
        <v>160.3699951171875</v>
      </c>
      <c r="Y16" s="8">
        <v>4.7620000839233398</v>
      </c>
      <c r="Z16" s="6">
        <v>160.3699951171875</v>
      </c>
      <c r="AA16" s="8">
        <v>4.7600002288818359</v>
      </c>
      <c r="AB16" s="6"/>
      <c r="AC16" s="8"/>
      <c r="AD16" s="6">
        <v>163.77000427246094</v>
      </c>
      <c r="AE16" s="8">
        <v>4.695000171661377</v>
      </c>
      <c r="AF16" s="6">
        <v>161.44999694824219</v>
      </c>
      <c r="AG16" s="8">
        <v>5.2189998626708984</v>
      </c>
      <c r="AH16" s="6">
        <v>160.86000061035156</v>
      </c>
      <c r="AI16" s="8">
        <v>5.560999870300293</v>
      </c>
      <c r="AJ16" s="6">
        <v>160.83999633789063</v>
      </c>
      <c r="AK16" s="8">
        <v>5.5619997978210449</v>
      </c>
      <c r="AL16" s="6"/>
      <c r="AM16" s="8"/>
      <c r="AN16" s="6">
        <v>164.10000610351562</v>
      </c>
      <c r="AO16" s="8">
        <v>5.4569997787475586</v>
      </c>
      <c r="AP16" s="6">
        <v>166.27000427246094</v>
      </c>
      <c r="AQ16" s="8">
        <v>6.2620000839233398</v>
      </c>
      <c r="AR16" s="6">
        <v>166.16999816894531</v>
      </c>
      <c r="AS16" s="8">
        <v>6.5060000419616699</v>
      </c>
      <c r="AT16" s="6">
        <v>166.16000366210937</v>
      </c>
      <c r="AU16" s="8">
        <v>6.5060000419616699</v>
      </c>
      <c r="AV16" s="6"/>
      <c r="AW16" s="8"/>
      <c r="AX16" s="6">
        <v>165.97000122070312</v>
      </c>
      <c r="AY16" s="8">
        <v>6.4660000801086426</v>
      </c>
      <c r="AZ16" s="6">
        <v>167.33999633789062</v>
      </c>
      <c r="BA16" s="8">
        <v>6.9029998779296875</v>
      </c>
      <c r="BB16" s="6">
        <v>167.27000427246094</v>
      </c>
      <c r="BC16" s="8">
        <v>7.1570000648498535</v>
      </c>
      <c r="BD16" s="6">
        <v>167.27000427246094</v>
      </c>
      <c r="BE16" s="8">
        <v>7.1570000648498535</v>
      </c>
      <c r="BF16" s="6"/>
      <c r="BG16" s="8"/>
      <c r="BH16" s="6">
        <v>167.1199951171875</v>
      </c>
      <c r="BI16" s="8">
        <v>7.1189999580383301</v>
      </c>
      <c r="BJ16" s="6">
        <v>165.05000305175781</v>
      </c>
      <c r="BK16" s="8">
        <v>7.4759998321533203</v>
      </c>
      <c r="BL16" s="6">
        <v>164.94999694824219</v>
      </c>
      <c r="BM16" s="8">
        <v>7.7919998168945313</v>
      </c>
      <c r="BN16" s="6">
        <v>164.94000244140625</v>
      </c>
      <c r="BO16" s="8">
        <v>7.7930002212524414</v>
      </c>
      <c r="BP16" s="6"/>
      <c r="BQ16" s="8"/>
      <c r="BR16" s="6">
        <v>164.78999328613281</v>
      </c>
      <c r="BS16" s="8">
        <v>7.7439999580383301</v>
      </c>
    </row>
    <row r="17" spans="2:71" x14ac:dyDescent="0.2">
      <c r="B17" s="6">
        <v>158.49000549316406</v>
      </c>
      <c r="C17" s="8">
        <v>2.7769999504089355</v>
      </c>
      <c r="D17" s="6">
        <v>157.75999450683594</v>
      </c>
      <c r="E17" s="8">
        <v>2.9560000896453857</v>
      </c>
      <c r="F17" s="6">
        <v>157.77000427246094</v>
      </c>
      <c r="G17" s="8">
        <v>2.9530000686645508</v>
      </c>
      <c r="H17" s="6"/>
      <c r="I17" s="8"/>
      <c r="J17" s="6">
        <v>161.5</v>
      </c>
      <c r="K17" s="8">
        <v>2.9100000858306885</v>
      </c>
      <c r="L17" s="6">
        <v>158.6199951171875</v>
      </c>
      <c r="M17" s="8">
        <v>3.6789999008178711</v>
      </c>
      <c r="N17" s="6">
        <v>157.97999572753906</v>
      </c>
      <c r="O17" s="8">
        <v>3.9019999504089355</v>
      </c>
      <c r="P17" s="6">
        <v>157.97999572753906</v>
      </c>
      <c r="Q17" s="8">
        <v>3.8980000019073486</v>
      </c>
      <c r="R17" s="6"/>
      <c r="S17" s="8"/>
      <c r="T17" s="6">
        <v>161.66999816894531</v>
      </c>
      <c r="U17" s="8">
        <v>3.8469998836517334</v>
      </c>
      <c r="V17" s="6">
        <v>158.97999572753906</v>
      </c>
      <c r="W17" s="8">
        <v>4.5139999389648437</v>
      </c>
      <c r="X17" s="6">
        <v>158.38999938964844</v>
      </c>
      <c r="Y17" s="8">
        <v>4.7829999923706055</v>
      </c>
      <c r="Z17" s="6">
        <v>158.3800048828125</v>
      </c>
      <c r="AA17" s="8">
        <v>4.7810001373291016</v>
      </c>
      <c r="AB17" s="6"/>
      <c r="AC17" s="8"/>
      <c r="AD17" s="6">
        <v>162.07000732421875</v>
      </c>
      <c r="AE17" s="8">
        <v>4.7030000686645508</v>
      </c>
      <c r="AF17" s="6">
        <v>159.58000183105469</v>
      </c>
      <c r="AG17" s="8">
        <v>5.2399997711181641</v>
      </c>
      <c r="AH17" s="6">
        <v>158.92999267578125</v>
      </c>
      <c r="AI17" s="8">
        <v>5.5830001831054687</v>
      </c>
      <c r="AJ17" s="6">
        <v>158.91000366210937</v>
      </c>
      <c r="AK17" s="8">
        <v>5.5850000381469727</v>
      </c>
      <c r="AL17" s="6"/>
      <c r="AM17" s="8"/>
      <c r="AN17" s="6">
        <v>162.60000610351562</v>
      </c>
      <c r="AO17" s="8">
        <v>5.4660000801086426</v>
      </c>
      <c r="AP17" s="6">
        <v>164.55999755859375</v>
      </c>
      <c r="AQ17" s="8">
        <v>6.2760000228881836</v>
      </c>
      <c r="AR17" s="6">
        <v>164.44000244140625</v>
      </c>
      <c r="AS17" s="8">
        <v>6.5180001258850098</v>
      </c>
      <c r="AT17" s="6">
        <v>164.42999267578125</v>
      </c>
      <c r="AU17" s="8">
        <v>6.5190000534057617</v>
      </c>
      <c r="AV17" s="6"/>
      <c r="AW17" s="8"/>
      <c r="AX17" s="6">
        <v>164.22000122070312</v>
      </c>
      <c r="AY17" s="8">
        <v>6.4759998321533203</v>
      </c>
      <c r="AZ17" s="6">
        <v>165.75999450683594</v>
      </c>
      <c r="BA17" s="8">
        <v>6.9149999618530273</v>
      </c>
      <c r="BB17" s="6">
        <v>165.69000244140625</v>
      </c>
      <c r="BC17" s="8">
        <v>7.1690001487731934</v>
      </c>
      <c r="BD17" s="6">
        <v>165.67999267578125</v>
      </c>
      <c r="BE17" s="8">
        <v>7.1690001487731934</v>
      </c>
      <c r="BF17" s="6"/>
      <c r="BG17" s="8"/>
      <c r="BH17" s="6">
        <v>165.50999450683594</v>
      </c>
      <c r="BI17" s="8">
        <v>7.129000186920166</v>
      </c>
      <c r="BJ17" s="6">
        <v>163.55999755859375</v>
      </c>
      <c r="BK17" s="8">
        <v>7.4899997711181641</v>
      </c>
      <c r="BL17" s="6">
        <v>163.44000244140625</v>
      </c>
      <c r="BM17" s="8">
        <v>7.8070001602172852</v>
      </c>
      <c r="BN17" s="6">
        <v>163.44000244140625</v>
      </c>
      <c r="BO17" s="8">
        <v>7.8080000877380371</v>
      </c>
      <c r="BP17" s="6"/>
      <c r="BQ17" s="8"/>
      <c r="BR17" s="6">
        <v>163.27999877929687</v>
      </c>
      <c r="BS17" s="8">
        <v>7.7529997825622559</v>
      </c>
    </row>
    <row r="18" spans="2:71" x14ac:dyDescent="0.2">
      <c r="B18" s="6">
        <v>156.50999450683594</v>
      </c>
      <c r="C18" s="8">
        <v>2.7909998893737793</v>
      </c>
      <c r="D18" s="6">
        <v>155.67999267578125</v>
      </c>
      <c r="E18" s="8">
        <v>2.9730000495910645</v>
      </c>
      <c r="F18" s="6">
        <v>155.69000244140625</v>
      </c>
      <c r="G18" s="8">
        <v>2.9700000286102295</v>
      </c>
      <c r="H18" s="6"/>
      <c r="I18" s="8"/>
      <c r="J18" s="6">
        <v>159.49000549316406</v>
      </c>
      <c r="K18" s="8">
        <v>2.9130001068115234</v>
      </c>
      <c r="L18" s="6">
        <v>156.64999389648437</v>
      </c>
      <c r="M18" s="8">
        <v>3.6960000991821289</v>
      </c>
      <c r="N18" s="6">
        <v>155.92999267578125</v>
      </c>
      <c r="O18" s="8">
        <v>3.9230000972747803</v>
      </c>
      <c r="P18" s="6">
        <v>155.94000244140625</v>
      </c>
      <c r="Q18" s="8">
        <v>3.9189999103546143</v>
      </c>
      <c r="R18" s="6"/>
      <c r="S18" s="8"/>
      <c r="T18" s="6">
        <v>159.66999816894531</v>
      </c>
      <c r="U18" s="8">
        <v>3.8510000705718994</v>
      </c>
      <c r="V18" s="6">
        <v>157.05000305175781</v>
      </c>
      <c r="W18" s="8">
        <v>4.5329999923706055</v>
      </c>
      <c r="X18" s="6">
        <v>156.39999389648437</v>
      </c>
      <c r="Y18" s="8">
        <v>4.804999828338623</v>
      </c>
      <c r="Z18" s="6">
        <v>156.38999938964844</v>
      </c>
      <c r="AA18" s="8">
        <v>4.8039999008178711</v>
      </c>
      <c r="AB18" s="6"/>
      <c r="AC18" s="8"/>
      <c r="AD18" s="6">
        <v>160.11000061035156</v>
      </c>
      <c r="AE18" s="8">
        <v>4.7090001106262207</v>
      </c>
      <c r="AF18" s="6">
        <v>157.71000671386719</v>
      </c>
      <c r="AG18" s="8">
        <v>5.2600002288818359</v>
      </c>
      <c r="AH18" s="6">
        <v>157</v>
      </c>
      <c r="AI18" s="8">
        <v>5.6059999465942383</v>
      </c>
      <c r="AJ18" s="6">
        <v>156.97000122070312</v>
      </c>
      <c r="AK18" s="8">
        <v>5.6090002059936523</v>
      </c>
      <c r="AL18" s="6"/>
      <c r="AM18" s="8"/>
      <c r="AN18" s="6">
        <v>160.69000244140625</v>
      </c>
      <c r="AO18" s="8">
        <v>5.4739999771118164</v>
      </c>
      <c r="AP18" s="6">
        <v>162.83999633789062</v>
      </c>
      <c r="AQ18" s="8">
        <v>6.2890000343322754</v>
      </c>
      <c r="AR18" s="6">
        <v>162.72000122070312</v>
      </c>
      <c r="AS18" s="8">
        <v>6.5310001373291016</v>
      </c>
      <c r="AT18" s="6">
        <v>162.71000671386719</v>
      </c>
      <c r="AU18" s="8">
        <v>6.5320000648498535</v>
      </c>
      <c r="AV18" s="6"/>
      <c r="AW18" s="8"/>
      <c r="AX18" s="6">
        <v>162.49000549316406</v>
      </c>
      <c r="AY18" s="8">
        <v>6.4829998016357422</v>
      </c>
      <c r="AZ18" s="6">
        <v>164.17999267578125</v>
      </c>
      <c r="BA18" s="8">
        <v>6.9270000457763672</v>
      </c>
      <c r="BB18" s="6">
        <v>164.10000610351562</v>
      </c>
      <c r="BC18" s="8">
        <v>7.1810002326965332</v>
      </c>
      <c r="BD18" s="6">
        <v>164.08999633789062</v>
      </c>
      <c r="BE18" s="8">
        <v>7.1820001602172852</v>
      </c>
      <c r="BF18" s="6"/>
      <c r="BG18" s="8"/>
      <c r="BH18" s="6">
        <v>163.91000366210937</v>
      </c>
      <c r="BI18" s="8">
        <v>7.1380000114440918</v>
      </c>
      <c r="BJ18" s="6">
        <v>162.07000732421875</v>
      </c>
      <c r="BK18" s="8">
        <v>7.5029997825622559</v>
      </c>
      <c r="BL18" s="6">
        <v>161.94000244140625</v>
      </c>
      <c r="BM18" s="8">
        <v>7.8220000267028809</v>
      </c>
      <c r="BN18" s="6">
        <v>161.92999267578125</v>
      </c>
      <c r="BO18" s="8">
        <v>7.8239998817443848</v>
      </c>
      <c r="BP18" s="6"/>
      <c r="BQ18" s="8"/>
      <c r="BR18" s="6">
        <v>161.77999877929687</v>
      </c>
      <c r="BS18" s="8">
        <v>7.7589998245239258</v>
      </c>
    </row>
    <row r="19" spans="2:71" x14ac:dyDescent="0.2">
      <c r="B19" s="6">
        <v>154.52000427246094</v>
      </c>
      <c r="C19" s="8">
        <v>2.8039999008178711</v>
      </c>
      <c r="D19" s="6">
        <v>153.60000610351562</v>
      </c>
      <c r="E19" s="8">
        <v>2.9909999370574951</v>
      </c>
      <c r="F19" s="6">
        <v>153.61000061035156</v>
      </c>
      <c r="G19" s="8">
        <v>2.9879999160766602</v>
      </c>
      <c r="H19" s="6"/>
      <c r="I19" s="8"/>
      <c r="J19" s="6">
        <v>157.50999450683594</v>
      </c>
      <c r="K19" s="8">
        <v>2.9130001068115234</v>
      </c>
      <c r="L19" s="6">
        <v>154.69000244140625</v>
      </c>
      <c r="M19" s="8">
        <v>3.7119998931884766</v>
      </c>
      <c r="N19" s="6">
        <v>153.8800048828125</v>
      </c>
      <c r="O19" s="8">
        <v>3.9449999332427979</v>
      </c>
      <c r="P19" s="6">
        <v>153.88999938964844</v>
      </c>
      <c r="Q19" s="8">
        <v>3.9409999847412109</v>
      </c>
      <c r="R19" s="6"/>
      <c r="S19" s="8"/>
      <c r="T19" s="6">
        <v>157.71000671386719</v>
      </c>
      <c r="U19" s="8">
        <v>3.8510000705718994</v>
      </c>
      <c r="V19" s="6">
        <v>155.1300048828125</v>
      </c>
      <c r="W19" s="8">
        <v>4.5510001182556152</v>
      </c>
      <c r="X19" s="6">
        <v>154.39999389648437</v>
      </c>
      <c r="Y19" s="8">
        <v>4.8280000686645508</v>
      </c>
      <c r="Z19" s="6">
        <v>154.38999938964844</v>
      </c>
      <c r="AA19" s="8">
        <v>4.8270001411437988</v>
      </c>
      <c r="AB19" s="6"/>
      <c r="AC19" s="8"/>
      <c r="AD19" s="6">
        <v>158.17999267578125</v>
      </c>
      <c r="AE19" s="8">
        <v>4.7100000381469727</v>
      </c>
      <c r="AF19" s="6">
        <v>156.71000671386719</v>
      </c>
      <c r="AG19" s="8">
        <v>5.2709999084472656</v>
      </c>
      <c r="AH19" s="6">
        <v>155.07000732421875</v>
      </c>
      <c r="AI19" s="8">
        <v>5.630000114440918</v>
      </c>
      <c r="AJ19" s="6">
        <v>155.03999328613281</v>
      </c>
      <c r="AK19" s="8">
        <v>5.6329998970031738</v>
      </c>
      <c r="AL19" s="6"/>
      <c r="AM19" s="8"/>
      <c r="AN19" s="6">
        <v>158.80999755859375</v>
      </c>
      <c r="AO19" s="8">
        <v>5.4759998321533203</v>
      </c>
      <c r="AP19" s="6">
        <v>161.1300048828125</v>
      </c>
      <c r="AQ19" s="8">
        <v>6.3029999732971191</v>
      </c>
      <c r="AR19" s="6">
        <v>161</v>
      </c>
      <c r="AS19" s="8">
        <v>6.5450000762939453</v>
      </c>
      <c r="AT19" s="6">
        <v>160.97999572753906</v>
      </c>
      <c r="AU19" s="8">
        <v>6.5460000038146973</v>
      </c>
      <c r="AV19" s="6"/>
      <c r="AW19" s="8"/>
      <c r="AX19" s="6">
        <v>160.77000427246094</v>
      </c>
      <c r="AY19" s="8">
        <v>6.4869999885559082</v>
      </c>
      <c r="AZ19" s="6">
        <v>162.60000610351562</v>
      </c>
      <c r="BA19" s="8">
        <v>6.939000129699707</v>
      </c>
      <c r="BB19" s="6">
        <v>162.52000427246094</v>
      </c>
      <c r="BC19" s="8">
        <v>7.1929998397827148</v>
      </c>
      <c r="BD19" s="6">
        <v>162.50999450683594</v>
      </c>
      <c r="BE19" s="8">
        <v>7.195000171661377</v>
      </c>
      <c r="BF19" s="6"/>
      <c r="BG19" s="8"/>
      <c r="BH19" s="6">
        <v>162.32000732421875</v>
      </c>
      <c r="BI19" s="8">
        <v>7.1440000534057617</v>
      </c>
      <c r="BJ19" s="6">
        <v>160.58999633789062</v>
      </c>
      <c r="BK19" s="8">
        <v>7.5159997940063477</v>
      </c>
      <c r="BL19" s="6">
        <v>160.44000244140625</v>
      </c>
      <c r="BM19" s="8">
        <v>7.8390002250671387</v>
      </c>
      <c r="BN19" s="6">
        <v>160.42999267578125</v>
      </c>
      <c r="BO19" s="8">
        <v>7.8410000801086426</v>
      </c>
      <c r="BP19" s="6"/>
      <c r="BQ19" s="8"/>
      <c r="BR19" s="6">
        <v>160.27999877929687</v>
      </c>
      <c r="BS19" s="8">
        <v>7.7600002288818359</v>
      </c>
    </row>
    <row r="20" spans="2:71" x14ac:dyDescent="0.2">
      <c r="B20" s="6">
        <v>152.53999328613281</v>
      </c>
      <c r="C20" s="8">
        <v>2.8180000782012939</v>
      </c>
      <c r="D20" s="6">
        <v>151.50999450683594</v>
      </c>
      <c r="E20" s="8">
        <v>3.0099999904632568</v>
      </c>
      <c r="F20" s="6">
        <v>151.52000427246094</v>
      </c>
      <c r="G20" s="8">
        <v>3.0069999694824219</v>
      </c>
      <c r="H20" s="6"/>
      <c r="I20" s="8"/>
      <c r="J20" s="6">
        <v>155.58000183105469</v>
      </c>
      <c r="K20" s="8">
        <v>2.9119999408721924</v>
      </c>
      <c r="L20" s="6">
        <v>152.72999572753906</v>
      </c>
      <c r="M20" s="8">
        <v>3.7290000915527344</v>
      </c>
      <c r="N20" s="6">
        <v>151.83000183105469</v>
      </c>
      <c r="O20" s="8">
        <v>3.9679999351501465</v>
      </c>
      <c r="P20" s="6">
        <v>151.83000183105469</v>
      </c>
      <c r="Q20" s="8">
        <v>3.9649999141693115</v>
      </c>
      <c r="R20" s="6"/>
      <c r="S20" s="8"/>
      <c r="T20" s="6">
        <v>155.77999877929687</v>
      </c>
      <c r="U20" s="8">
        <v>3.8489999771118164</v>
      </c>
      <c r="V20" s="6">
        <v>155.02999877929687</v>
      </c>
      <c r="W20" s="8">
        <v>4.5520000457763672</v>
      </c>
      <c r="X20" s="6">
        <v>152.41000366210937</v>
      </c>
      <c r="Y20" s="8">
        <v>4.8530001640319824</v>
      </c>
      <c r="Z20" s="6">
        <v>152.39999389648437</v>
      </c>
      <c r="AA20" s="8">
        <v>4.8520002365112305</v>
      </c>
      <c r="AB20" s="6"/>
      <c r="AC20" s="8"/>
      <c r="AD20" s="6">
        <v>156.28999328613281</v>
      </c>
      <c r="AE20" s="8">
        <v>4.7080001831054687</v>
      </c>
      <c r="AF20" s="6">
        <v>156.71000671386719</v>
      </c>
      <c r="AG20" s="8">
        <v>5.2709999084472656</v>
      </c>
      <c r="AH20" s="6">
        <v>153.13999938964844</v>
      </c>
      <c r="AI20" s="8">
        <v>5.6539998054504395</v>
      </c>
      <c r="AJ20" s="6">
        <v>153.11000061035156</v>
      </c>
      <c r="AK20" s="8">
        <v>5.6579999923706055</v>
      </c>
      <c r="AL20" s="6"/>
      <c r="AM20" s="8"/>
      <c r="AN20" s="6">
        <v>156.97000122070312</v>
      </c>
      <c r="AO20" s="8">
        <v>5.4739999771118164</v>
      </c>
      <c r="AP20" s="6">
        <v>159.42999267578125</v>
      </c>
      <c r="AQ20" s="8">
        <v>6.3159999847412109</v>
      </c>
      <c r="AR20" s="6">
        <v>159.27999877929687</v>
      </c>
      <c r="AS20" s="8">
        <v>6.5590000152587891</v>
      </c>
      <c r="AT20" s="6">
        <v>159.27000427246094</v>
      </c>
      <c r="AU20" s="8">
        <v>6.559999942779541</v>
      </c>
      <c r="AV20" s="6"/>
      <c r="AW20" s="8"/>
      <c r="AX20" s="6">
        <v>159.05999755859375</v>
      </c>
      <c r="AY20" s="8">
        <v>6.4879999160766602</v>
      </c>
      <c r="AZ20" s="6">
        <v>161.02999877929687</v>
      </c>
      <c r="BA20" s="8">
        <v>6.9510002136230469</v>
      </c>
      <c r="BB20" s="6">
        <v>160.92999267578125</v>
      </c>
      <c r="BC20" s="8">
        <v>7.2069997787475586</v>
      </c>
      <c r="BD20" s="6">
        <v>160.91999816894531</v>
      </c>
      <c r="BE20" s="8">
        <v>7.2080001831054687</v>
      </c>
      <c r="BF20" s="6"/>
      <c r="BG20" s="8"/>
      <c r="BH20" s="6">
        <v>160.74000549316406</v>
      </c>
      <c r="BI20" s="8">
        <v>7.1479997634887695</v>
      </c>
      <c r="BJ20" s="6">
        <v>159.11000061035156</v>
      </c>
      <c r="BK20" s="8">
        <v>7.5279998779296875</v>
      </c>
      <c r="BL20" s="6">
        <v>158.94999694824219</v>
      </c>
      <c r="BM20" s="8">
        <v>7.8550000190734863</v>
      </c>
      <c r="BN20" s="6">
        <v>158.94000244140625</v>
      </c>
      <c r="BO20" s="8">
        <v>7.8579998016357422</v>
      </c>
      <c r="BP20" s="6"/>
      <c r="BQ20" s="8"/>
      <c r="BR20" s="6">
        <v>158.80000305175781</v>
      </c>
      <c r="BS20" s="8">
        <v>7.7589998245239258</v>
      </c>
    </row>
    <row r="21" spans="2:71" x14ac:dyDescent="0.2">
      <c r="B21" s="6">
        <v>150.57000732421875</v>
      </c>
      <c r="C21" s="8">
        <v>2.8320000171661377</v>
      </c>
      <c r="D21" s="6">
        <v>149.41999816894531</v>
      </c>
      <c r="E21" s="8">
        <v>3.0299999713897705</v>
      </c>
      <c r="F21" s="6">
        <v>149.41999816894531</v>
      </c>
      <c r="G21" s="8">
        <v>3.0269999504089355</v>
      </c>
      <c r="H21" s="6"/>
      <c r="I21" s="8"/>
      <c r="J21" s="6">
        <v>153.66000366210937</v>
      </c>
      <c r="K21" s="8">
        <v>2.9100000858306885</v>
      </c>
      <c r="L21" s="6">
        <v>151.50999450683594</v>
      </c>
      <c r="M21" s="8">
        <v>3.7400000095367432</v>
      </c>
      <c r="N21" s="6">
        <v>149.77000427246094</v>
      </c>
      <c r="O21" s="8">
        <v>3.9920001029968262</v>
      </c>
      <c r="P21" s="6">
        <v>149.77999877929687</v>
      </c>
      <c r="Q21" s="8">
        <v>3.9890000820159912</v>
      </c>
      <c r="R21" s="6"/>
      <c r="S21" s="8"/>
      <c r="T21" s="6">
        <v>153.8800048828125</v>
      </c>
      <c r="U21" s="8">
        <v>3.8469998836517334</v>
      </c>
      <c r="V21" s="6">
        <v>155.02999877929687</v>
      </c>
      <c r="W21" s="8">
        <v>4.5520000457763672</v>
      </c>
      <c r="X21" s="6">
        <v>150.41999816894531</v>
      </c>
      <c r="Y21" s="8">
        <v>4.879000186920166</v>
      </c>
      <c r="Z21" s="6">
        <v>150.39999389648437</v>
      </c>
      <c r="AA21" s="8">
        <v>4.879000186920166</v>
      </c>
      <c r="AB21" s="6"/>
      <c r="AC21" s="8"/>
      <c r="AD21" s="6">
        <v>154.41999816894531</v>
      </c>
      <c r="AE21" s="8">
        <v>4.7049999237060547</v>
      </c>
      <c r="AF21" s="6">
        <v>155.83999633789062</v>
      </c>
      <c r="AG21" s="8">
        <v>5.2810001373291016</v>
      </c>
      <c r="AH21" s="6">
        <v>152.6199951171875</v>
      </c>
      <c r="AI21" s="8">
        <v>5.6609997749328613</v>
      </c>
      <c r="AJ21" s="6">
        <v>152.16999816894531</v>
      </c>
      <c r="AK21" s="8">
        <v>5.6700000762939453</v>
      </c>
      <c r="AL21" s="6"/>
      <c r="AM21" s="8"/>
      <c r="AN21" s="6">
        <v>155.13999938964844</v>
      </c>
      <c r="AO21" s="8">
        <v>5.4699997901916504</v>
      </c>
      <c r="AP21" s="6">
        <v>157.72999572753906</v>
      </c>
      <c r="AQ21" s="8">
        <v>6.3289999961853027</v>
      </c>
      <c r="AR21" s="6">
        <v>157.57000732421875</v>
      </c>
      <c r="AS21" s="8">
        <v>6.5729999542236328</v>
      </c>
      <c r="AT21" s="6">
        <v>157.55000305175781</v>
      </c>
      <c r="AU21" s="8">
        <v>6.5749998092651367</v>
      </c>
      <c r="AV21" s="6"/>
      <c r="AW21" s="8"/>
      <c r="AX21" s="6">
        <v>157.3699951171875</v>
      </c>
      <c r="AY21" s="8">
        <v>6.4860000610351562</v>
      </c>
      <c r="AZ21" s="6">
        <v>159.46000671386719</v>
      </c>
      <c r="BA21" s="8">
        <v>6.9629998207092285</v>
      </c>
      <c r="BB21" s="6">
        <v>159.36000061035156</v>
      </c>
      <c r="BC21" s="8">
        <v>7.2199997901916504</v>
      </c>
      <c r="BD21" s="6">
        <v>159.35000610351562</v>
      </c>
      <c r="BE21" s="8">
        <v>7.2220001220703125</v>
      </c>
      <c r="BF21" s="6"/>
      <c r="BG21" s="8"/>
      <c r="BH21" s="6">
        <v>159.16999816894531</v>
      </c>
      <c r="BI21" s="8">
        <v>7.1479997634887695</v>
      </c>
      <c r="BJ21" s="6">
        <v>157.6300048828125</v>
      </c>
      <c r="BK21" s="8">
        <v>7.5409998893737793</v>
      </c>
      <c r="BL21" s="6">
        <v>157.44999694824219</v>
      </c>
      <c r="BM21" s="8">
        <v>7.8720002174377441</v>
      </c>
      <c r="BN21" s="6">
        <v>157.44000244140625</v>
      </c>
      <c r="BO21" s="8">
        <v>7.875999927520752</v>
      </c>
      <c r="BP21" s="6"/>
      <c r="BQ21" s="8"/>
      <c r="BR21" s="6">
        <v>157.33000183105469</v>
      </c>
      <c r="BS21" s="8">
        <v>7.7529997825622559</v>
      </c>
    </row>
    <row r="22" spans="2:71" x14ac:dyDescent="0.2">
      <c r="B22" s="6">
        <v>150.57000732421875</v>
      </c>
      <c r="C22" s="8">
        <v>2.8320000171661377</v>
      </c>
      <c r="D22" s="6">
        <v>149.41999816894531</v>
      </c>
      <c r="E22" s="8">
        <v>3.0299999713897705</v>
      </c>
      <c r="F22" s="6">
        <v>149.41999816894531</v>
      </c>
      <c r="G22" s="8">
        <v>3.0269999504089355</v>
      </c>
      <c r="H22" s="6"/>
      <c r="I22" s="8"/>
      <c r="J22" s="6">
        <v>151.75999450683594</v>
      </c>
      <c r="K22" s="8">
        <v>2.9089999198913574</v>
      </c>
      <c r="L22" s="6">
        <v>151.50999450683594</v>
      </c>
      <c r="M22" s="8">
        <v>3.7400000095367432</v>
      </c>
      <c r="N22" s="6">
        <v>149.77000427246094</v>
      </c>
      <c r="O22" s="8">
        <v>3.9920001029968262</v>
      </c>
      <c r="P22" s="6">
        <v>149.77999877929687</v>
      </c>
      <c r="Q22" s="8">
        <v>3.9890000820159912</v>
      </c>
      <c r="R22" s="6"/>
      <c r="S22" s="8"/>
      <c r="T22" s="6">
        <v>151.99000549316406</v>
      </c>
      <c r="U22" s="8">
        <v>3.8459999561309814</v>
      </c>
      <c r="V22" s="6">
        <v>153.22000122070312</v>
      </c>
      <c r="W22" s="8">
        <v>4.570000171661377</v>
      </c>
      <c r="X22" s="6">
        <v>150.41999816894531</v>
      </c>
      <c r="Y22" s="8">
        <v>4.879000186920166</v>
      </c>
      <c r="Z22" s="6">
        <v>150.39999389648437</v>
      </c>
      <c r="AA22" s="8">
        <v>4.879000186920166</v>
      </c>
      <c r="AB22" s="6"/>
      <c r="AC22" s="8"/>
      <c r="AD22" s="6">
        <v>152.57000732421875</v>
      </c>
      <c r="AE22" s="8">
        <v>4.7020001411437988</v>
      </c>
      <c r="AF22" s="6">
        <v>153.97999572753906</v>
      </c>
      <c r="AG22" s="8">
        <v>5.3010001182556152</v>
      </c>
      <c r="AH22" s="6">
        <v>152.6199951171875</v>
      </c>
      <c r="AI22" s="8">
        <v>5.6609997749328613</v>
      </c>
      <c r="AJ22" s="6">
        <v>152.16999816894531</v>
      </c>
      <c r="AK22" s="8">
        <v>5.6700000762939453</v>
      </c>
      <c r="AL22" s="6"/>
      <c r="AM22" s="8"/>
      <c r="AN22" s="6">
        <v>153.33999633789062</v>
      </c>
      <c r="AO22" s="8">
        <v>5.4660000801086426</v>
      </c>
      <c r="AP22" s="6">
        <v>156.03999328613281</v>
      </c>
      <c r="AQ22" s="8">
        <v>6.3410000801086426</v>
      </c>
      <c r="AR22" s="6">
        <v>155.86000061035156</v>
      </c>
      <c r="AS22" s="8">
        <v>6.5879998207092285</v>
      </c>
      <c r="AT22" s="6">
        <v>155.85000610351562</v>
      </c>
      <c r="AU22" s="8">
        <v>6.5900001525878906</v>
      </c>
      <c r="AV22" s="6"/>
      <c r="AW22" s="8"/>
      <c r="AX22" s="6">
        <v>155.69999694824219</v>
      </c>
      <c r="AY22" s="8">
        <v>6.4819998741149902</v>
      </c>
      <c r="AZ22" s="6">
        <v>157.89999389648437</v>
      </c>
      <c r="BA22" s="8">
        <v>6.9739999771118164</v>
      </c>
      <c r="BB22" s="6">
        <v>157.77999877929687</v>
      </c>
      <c r="BC22" s="8">
        <v>7.2340002059936523</v>
      </c>
      <c r="BD22" s="6">
        <v>157.77000427246094</v>
      </c>
      <c r="BE22" s="8">
        <v>7.2369999885559082</v>
      </c>
      <c r="BF22" s="6"/>
      <c r="BG22" s="8"/>
      <c r="BH22" s="6">
        <v>157.61000061035156</v>
      </c>
      <c r="BI22" s="8">
        <v>7.1449999809265137</v>
      </c>
      <c r="BJ22" s="6">
        <v>156.16000366210937</v>
      </c>
      <c r="BK22" s="8">
        <v>7.5529999732971191</v>
      </c>
      <c r="BL22" s="6">
        <v>155.96000671386719</v>
      </c>
      <c r="BM22" s="8">
        <v>7.8899998664855957</v>
      </c>
      <c r="BN22" s="6">
        <v>155.94999694824219</v>
      </c>
      <c r="BO22" s="8">
        <v>7.8940000534057617</v>
      </c>
      <c r="BP22" s="6"/>
      <c r="BQ22" s="8"/>
      <c r="BR22" s="6">
        <v>155.86000061035156</v>
      </c>
      <c r="BS22" s="8">
        <v>7.745999813079834</v>
      </c>
    </row>
    <row r="23" spans="2:71" x14ac:dyDescent="0.2">
      <c r="B23" s="6">
        <v>149.32000732421875</v>
      </c>
      <c r="C23" s="8">
        <v>2.8399999141693115</v>
      </c>
      <c r="D23" s="6">
        <v>147.32000732421875</v>
      </c>
      <c r="E23" s="8">
        <v>3.0510001182556152</v>
      </c>
      <c r="F23" s="6">
        <v>147.32000732421875</v>
      </c>
      <c r="G23" s="8">
        <v>3.0490000247955322</v>
      </c>
      <c r="H23" s="6"/>
      <c r="I23" s="8"/>
      <c r="J23" s="6">
        <v>149.86000061035156</v>
      </c>
      <c r="K23" s="8">
        <v>2.9100000858306885</v>
      </c>
      <c r="L23" s="6">
        <v>150.77999877929687</v>
      </c>
      <c r="M23" s="8">
        <v>3.7460000514984131</v>
      </c>
      <c r="N23" s="6">
        <v>147.71000671386719</v>
      </c>
      <c r="O23" s="8">
        <v>4.0180001258850098</v>
      </c>
      <c r="P23" s="6">
        <v>147.71000671386719</v>
      </c>
      <c r="Q23" s="8">
        <v>4.0149998664855957</v>
      </c>
      <c r="R23" s="6"/>
      <c r="S23" s="8"/>
      <c r="T23" s="6">
        <v>150.11000061035156</v>
      </c>
      <c r="U23" s="8">
        <v>3.8469998836517334</v>
      </c>
      <c r="V23" s="6">
        <v>151.30999755859375</v>
      </c>
      <c r="W23" s="8">
        <v>4.5879998207092285</v>
      </c>
      <c r="X23" s="6">
        <v>148.41999816894531</v>
      </c>
      <c r="Y23" s="8">
        <v>4.9060001373291016</v>
      </c>
      <c r="Z23" s="6">
        <v>148.39999389648437</v>
      </c>
      <c r="AA23" s="8">
        <v>4.9060001373291016</v>
      </c>
      <c r="AB23" s="6"/>
      <c r="AC23" s="8"/>
      <c r="AD23" s="6">
        <v>150.72999572753906</v>
      </c>
      <c r="AE23" s="8">
        <v>4.7020001411437988</v>
      </c>
      <c r="AF23" s="6">
        <v>152.1300048828125</v>
      </c>
      <c r="AG23" s="8">
        <v>5.3210000991821289</v>
      </c>
      <c r="AH23" s="6">
        <v>151.22000122070312</v>
      </c>
      <c r="AI23" s="8">
        <v>5.679999828338623</v>
      </c>
      <c r="AJ23" s="6">
        <v>151.17999267578125</v>
      </c>
      <c r="AK23" s="8">
        <v>5.6830000877380371</v>
      </c>
      <c r="AL23" s="6"/>
      <c r="AM23" s="8"/>
      <c r="AN23" s="6">
        <v>151.55000305175781</v>
      </c>
      <c r="AO23" s="8">
        <v>5.4650001525878906</v>
      </c>
      <c r="AP23" s="6">
        <v>154.36000061035156</v>
      </c>
      <c r="AQ23" s="8">
        <v>6.3540000915527344</v>
      </c>
      <c r="AR23" s="6">
        <v>154.16000366210937</v>
      </c>
      <c r="AS23" s="8">
        <v>6.6030001640319824</v>
      </c>
      <c r="AT23" s="6">
        <v>154.13999938964844</v>
      </c>
      <c r="AU23" s="8">
        <v>6.6059999465942383</v>
      </c>
      <c r="AV23" s="6"/>
      <c r="AW23" s="8"/>
      <c r="AX23" s="6">
        <v>154.05000305175781</v>
      </c>
      <c r="AY23" s="8">
        <v>6.4790000915527344</v>
      </c>
      <c r="AZ23" s="6">
        <v>156.35000610351562</v>
      </c>
      <c r="BA23" s="8">
        <v>6.9850001335144043</v>
      </c>
      <c r="BB23" s="6">
        <v>156.21000671386719</v>
      </c>
      <c r="BC23" s="8">
        <v>7.249000072479248</v>
      </c>
      <c r="BD23" s="6">
        <v>156.19999694824219</v>
      </c>
      <c r="BE23" s="8">
        <v>7.2519998550415039</v>
      </c>
      <c r="BF23" s="6"/>
      <c r="BG23" s="8"/>
      <c r="BH23" s="6">
        <v>156.07000732421875</v>
      </c>
      <c r="BI23" s="8">
        <v>7.1399998664855957</v>
      </c>
      <c r="BJ23" s="6">
        <v>154.69000244140625</v>
      </c>
      <c r="BK23" s="8">
        <v>7.565000057220459</v>
      </c>
      <c r="BL23" s="6">
        <v>154.47999572753906</v>
      </c>
      <c r="BM23" s="8">
        <v>7.9089999198913574</v>
      </c>
      <c r="BN23" s="6">
        <v>154.46000671386719</v>
      </c>
      <c r="BO23" s="8">
        <v>7.9130001068115234</v>
      </c>
      <c r="BP23" s="6"/>
      <c r="BQ23" s="8"/>
      <c r="BR23" s="6">
        <v>154.41000366210937</v>
      </c>
      <c r="BS23" s="8">
        <v>7.7389998435974121</v>
      </c>
    </row>
    <row r="24" spans="2:71" x14ac:dyDescent="0.2">
      <c r="B24" s="6">
        <v>149.33000183105469</v>
      </c>
      <c r="C24" s="8">
        <v>2.8399999141693115</v>
      </c>
      <c r="D24" s="6">
        <v>145.21000671386719</v>
      </c>
      <c r="E24" s="8">
        <v>3.0729999542236328</v>
      </c>
      <c r="F24" s="6">
        <v>145.21000671386719</v>
      </c>
      <c r="G24" s="8">
        <v>3.0710000991821289</v>
      </c>
      <c r="H24" s="6"/>
      <c r="I24" s="8"/>
      <c r="J24" s="6">
        <v>149.86000061035156</v>
      </c>
      <c r="K24" s="8">
        <v>2.9100000858306885</v>
      </c>
      <c r="L24" s="6">
        <v>150.77999877929687</v>
      </c>
      <c r="M24" s="8">
        <v>3.7460000514984131</v>
      </c>
      <c r="N24" s="6">
        <v>145.64999389648437</v>
      </c>
      <c r="O24" s="8">
        <v>4.0450000762939453</v>
      </c>
      <c r="P24" s="6">
        <v>145.64999389648437</v>
      </c>
      <c r="Q24" s="8">
        <v>4.0419998168945313</v>
      </c>
      <c r="R24" s="6"/>
      <c r="S24" s="8"/>
      <c r="T24" s="6">
        <v>150.11000061035156</v>
      </c>
      <c r="U24" s="8">
        <v>3.8469998836517334</v>
      </c>
      <c r="V24" s="6">
        <v>151.30999755859375</v>
      </c>
      <c r="W24" s="8">
        <v>4.5879998207092285</v>
      </c>
      <c r="X24" s="6">
        <v>146.41999816894531</v>
      </c>
      <c r="Y24" s="8">
        <v>4.9340000152587891</v>
      </c>
      <c r="Z24" s="6">
        <v>146.39999389648437</v>
      </c>
      <c r="AA24" s="8">
        <v>4.934999942779541</v>
      </c>
      <c r="AB24" s="6"/>
      <c r="AC24" s="8"/>
      <c r="AD24" s="6">
        <v>150.72999572753906</v>
      </c>
      <c r="AE24" s="8">
        <v>4.7020001411437988</v>
      </c>
      <c r="AF24" s="6">
        <v>152.1300048828125</v>
      </c>
      <c r="AG24" s="8">
        <v>5.3210000991821289</v>
      </c>
      <c r="AH24" s="6">
        <v>151.22000122070312</v>
      </c>
      <c r="AI24" s="8">
        <v>5.679999828338623</v>
      </c>
      <c r="AJ24" s="6">
        <v>151.17999267578125</v>
      </c>
      <c r="AK24" s="8">
        <v>5.6830000877380371</v>
      </c>
      <c r="AL24" s="6"/>
      <c r="AM24" s="8"/>
      <c r="AN24" s="6">
        <v>151.55000305175781</v>
      </c>
      <c r="AO24" s="8">
        <v>5.4650001525878906</v>
      </c>
      <c r="AP24" s="6">
        <v>154.36000061035156</v>
      </c>
      <c r="AQ24" s="8">
        <v>6.3540000915527344</v>
      </c>
      <c r="AR24" s="6">
        <v>154.16000366210937</v>
      </c>
      <c r="AS24" s="8">
        <v>6.6030001640319824</v>
      </c>
      <c r="AT24" s="6">
        <v>154.13999938964844</v>
      </c>
      <c r="AU24" s="8">
        <v>6.6059999465942383</v>
      </c>
      <c r="AV24" s="6"/>
      <c r="AW24" s="8"/>
      <c r="AX24" s="6">
        <v>154.05000305175781</v>
      </c>
      <c r="AY24" s="8">
        <v>6.4790000915527344</v>
      </c>
      <c r="AZ24" s="6">
        <v>156.35000610351562</v>
      </c>
      <c r="BA24" s="8">
        <v>6.9850001335144043</v>
      </c>
      <c r="BB24" s="6">
        <v>156.21000671386719</v>
      </c>
      <c r="BC24" s="8">
        <v>7.249000072479248</v>
      </c>
      <c r="BD24" s="6">
        <v>156.19999694824219</v>
      </c>
      <c r="BE24" s="8">
        <v>7.2519998550415039</v>
      </c>
      <c r="BF24" s="6"/>
      <c r="BG24" s="8"/>
      <c r="BH24" s="6">
        <v>156.07000732421875</v>
      </c>
      <c r="BI24" s="8">
        <v>7.1399998664855957</v>
      </c>
      <c r="BJ24" s="6">
        <v>153.22999572753906</v>
      </c>
      <c r="BK24" s="8">
        <v>7.5770001411437988</v>
      </c>
      <c r="BL24" s="6">
        <v>152.99000549316406</v>
      </c>
      <c r="BM24" s="8">
        <v>7.9279999732971191</v>
      </c>
      <c r="BN24" s="6">
        <v>152.97999572753906</v>
      </c>
      <c r="BO24" s="8">
        <v>7.9320001602172852</v>
      </c>
      <c r="BP24" s="6"/>
      <c r="BQ24" s="8"/>
      <c r="BR24" s="6">
        <v>152.97000122070312</v>
      </c>
      <c r="BS24" s="8">
        <v>7.7319998741149902</v>
      </c>
    </row>
    <row r="25" spans="2:71" x14ac:dyDescent="0.2">
      <c r="B25" s="6">
        <v>148.60000610351562</v>
      </c>
      <c r="C25" s="8">
        <v>2.8459999561309814</v>
      </c>
      <c r="D25" s="6">
        <v>143.10000610351562</v>
      </c>
      <c r="E25" s="8">
        <v>3.0969998836517334</v>
      </c>
      <c r="F25" s="6">
        <v>143.10000610351562</v>
      </c>
      <c r="G25" s="8">
        <v>3.0940001010894775</v>
      </c>
      <c r="H25" s="6"/>
      <c r="I25" s="8"/>
      <c r="J25" s="6">
        <v>147.96000671386719</v>
      </c>
      <c r="K25" s="8">
        <v>2.9140000343322754</v>
      </c>
      <c r="L25" s="6">
        <v>148.83000183105469</v>
      </c>
      <c r="M25" s="8">
        <v>3.7639999389648438</v>
      </c>
      <c r="N25" s="6">
        <v>143.58000183105469</v>
      </c>
      <c r="O25" s="8">
        <v>4.0729999542236328</v>
      </c>
      <c r="P25" s="6">
        <v>143.58000183105469</v>
      </c>
      <c r="Q25" s="8">
        <v>4.070000171661377</v>
      </c>
      <c r="R25" s="6"/>
      <c r="S25" s="8"/>
      <c r="T25" s="6">
        <v>148.22999572753906</v>
      </c>
      <c r="U25" s="8">
        <v>3.8510000705718994</v>
      </c>
      <c r="V25" s="6">
        <v>149.41000366210937</v>
      </c>
      <c r="W25" s="8">
        <v>4.6059999465942383</v>
      </c>
      <c r="X25" s="6">
        <v>144.42999267578125</v>
      </c>
      <c r="Y25" s="8">
        <v>4.9640002250671387</v>
      </c>
      <c r="Z25" s="6">
        <v>144.39999389648437</v>
      </c>
      <c r="AA25" s="8">
        <v>4.9650001525878906</v>
      </c>
      <c r="AB25" s="6"/>
      <c r="AC25" s="8"/>
      <c r="AD25" s="6">
        <v>148.88999938964844</v>
      </c>
      <c r="AE25" s="8">
        <v>4.7049999237060547</v>
      </c>
      <c r="AF25" s="6">
        <v>150.28999328613281</v>
      </c>
      <c r="AG25" s="8">
        <v>5.3410000801086426</v>
      </c>
      <c r="AH25" s="6">
        <v>149.30000305175781</v>
      </c>
      <c r="AI25" s="8">
        <v>5.7059998512268066</v>
      </c>
      <c r="AJ25" s="6">
        <v>149.25999450683594</v>
      </c>
      <c r="AK25" s="8">
        <v>5.7090001106262207</v>
      </c>
      <c r="AL25" s="6"/>
      <c r="AM25" s="8"/>
      <c r="AN25" s="6">
        <v>149.75999450683594</v>
      </c>
      <c r="AO25" s="8">
        <v>5.4660000801086426</v>
      </c>
      <c r="AP25" s="6">
        <v>152.69000244140625</v>
      </c>
      <c r="AQ25" s="8">
        <v>6.3660001754760742</v>
      </c>
      <c r="AR25" s="6">
        <v>152.47000122070312</v>
      </c>
      <c r="AS25" s="8">
        <v>6.6189999580383301</v>
      </c>
      <c r="AT25" s="6">
        <v>152.44999694824219</v>
      </c>
      <c r="AU25" s="8">
        <v>6.6220002174377441</v>
      </c>
      <c r="AV25" s="6"/>
      <c r="AW25" s="8"/>
      <c r="AX25" s="6">
        <v>152.39999389648437</v>
      </c>
      <c r="AY25" s="8">
        <v>6.4749999046325684</v>
      </c>
      <c r="AZ25" s="6">
        <v>154.80000305175781</v>
      </c>
      <c r="BA25" s="8">
        <v>6.995999813079834</v>
      </c>
      <c r="BB25" s="6">
        <v>154.64999389648437</v>
      </c>
      <c r="BC25" s="8">
        <v>7.2639999389648437</v>
      </c>
      <c r="BD25" s="6">
        <v>154.6300048828125</v>
      </c>
      <c r="BE25" s="8">
        <v>7.2670001983642578</v>
      </c>
      <c r="BF25" s="6"/>
      <c r="BG25" s="8"/>
      <c r="BH25" s="6">
        <v>154.52999877929687</v>
      </c>
      <c r="BI25" s="8">
        <v>7.1350002288818359</v>
      </c>
      <c r="BJ25" s="6">
        <v>151.77999877929687</v>
      </c>
      <c r="BK25" s="8">
        <v>7.5879998207092285</v>
      </c>
      <c r="BL25" s="6">
        <v>151.50999450683594</v>
      </c>
      <c r="BM25" s="8">
        <v>7.9470000267028809</v>
      </c>
      <c r="BN25" s="6">
        <v>151.49000549316406</v>
      </c>
      <c r="BO25" s="8">
        <v>7.9520001411437988</v>
      </c>
      <c r="BP25" s="6"/>
      <c r="BQ25" s="8"/>
      <c r="BR25" s="6">
        <v>151.52999877929687</v>
      </c>
      <c r="BS25" s="8">
        <v>7.7270002365112305</v>
      </c>
    </row>
    <row r="26" spans="2:71" x14ac:dyDescent="0.2">
      <c r="B26" s="6">
        <v>146.63999938964844</v>
      </c>
      <c r="C26" s="8">
        <v>2.8599998950958252</v>
      </c>
      <c r="D26" s="6">
        <v>140.97999572753906</v>
      </c>
      <c r="E26" s="8">
        <v>3.1210000514984131</v>
      </c>
      <c r="F26" s="6">
        <v>140.97999572753906</v>
      </c>
      <c r="G26" s="8">
        <v>3.1180000305175781</v>
      </c>
      <c r="H26" s="6"/>
      <c r="I26" s="8"/>
      <c r="J26" s="6">
        <v>146.05999755859375</v>
      </c>
      <c r="K26" s="8">
        <v>2.9210000038146973</v>
      </c>
      <c r="L26" s="6">
        <v>146.89999389648437</v>
      </c>
      <c r="M26" s="8">
        <v>3.7809998989105225</v>
      </c>
      <c r="N26" s="6">
        <v>141.50999450683594</v>
      </c>
      <c r="O26" s="8">
        <v>4.1020002365112305</v>
      </c>
      <c r="P26" s="6">
        <v>141.50999450683594</v>
      </c>
      <c r="Q26" s="8">
        <v>4.0989999771118164</v>
      </c>
      <c r="R26" s="6"/>
      <c r="S26" s="8"/>
      <c r="T26" s="6">
        <v>146.35000610351562</v>
      </c>
      <c r="U26" s="8">
        <v>3.8580000400543213</v>
      </c>
      <c r="V26" s="6">
        <v>147.52999877929687</v>
      </c>
      <c r="W26" s="8">
        <v>4.624000072479248</v>
      </c>
      <c r="X26" s="6">
        <v>142.42999267578125</v>
      </c>
      <c r="Y26" s="8">
        <v>4.995999813079834</v>
      </c>
      <c r="Z26" s="6">
        <v>142.39999389648437</v>
      </c>
      <c r="AA26" s="8">
        <v>4.9970002174377441</v>
      </c>
      <c r="AB26" s="6"/>
      <c r="AC26" s="8"/>
      <c r="AD26" s="6">
        <v>147.05000305175781</v>
      </c>
      <c r="AE26" s="8">
        <v>4.7119998931884766</v>
      </c>
      <c r="AF26" s="6">
        <v>148.44999694824219</v>
      </c>
      <c r="AG26" s="8">
        <v>5.3619999885559082</v>
      </c>
      <c r="AH26" s="6">
        <v>147.38999938964844</v>
      </c>
      <c r="AI26" s="8">
        <v>5.7319998741149902</v>
      </c>
      <c r="AJ26" s="6">
        <v>147.35000610351562</v>
      </c>
      <c r="AK26" s="8">
        <v>5.7360000610351562</v>
      </c>
      <c r="AL26" s="6"/>
      <c r="AM26" s="8"/>
      <c r="AN26" s="6">
        <v>147.97999572753906</v>
      </c>
      <c r="AO26" s="8">
        <v>5.4699997901916504</v>
      </c>
      <c r="AP26" s="6">
        <v>151.02999877929687</v>
      </c>
      <c r="AQ26" s="8">
        <v>6.3779997825622559</v>
      </c>
      <c r="AR26" s="6">
        <v>150.78999328613281</v>
      </c>
      <c r="AS26" s="8">
        <v>6.6360001564025879</v>
      </c>
      <c r="AT26" s="6">
        <v>150.75999450683594</v>
      </c>
      <c r="AU26" s="8">
        <v>6.6389999389648437</v>
      </c>
      <c r="AV26" s="6"/>
      <c r="AW26" s="8"/>
      <c r="AX26" s="6">
        <v>150.77000427246094</v>
      </c>
      <c r="AY26" s="8">
        <v>6.4739999771118164</v>
      </c>
      <c r="AZ26" s="6">
        <v>153.25</v>
      </c>
      <c r="BA26" s="8">
        <v>7.0069999694824219</v>
      </c>
      <c r="BB26" s="6">
        <v>153.08999633789062</v>
      </c>
      <c r="BC26" s="8">
        <v>7.2800002098083496</v>
      </c>
      <c r="BD26" s="6">
        <v>153.07000732421875</v>
      </c>
      <c r="BE26" s="8">
        <v>7.2829999923706055</v>
      </c>
      <c r="BF26" s="6"/>
      <c r="BG26" s="8"/>
      <c r="BH26" s="6">
        <v>153.00999450683594</v>
      </c>
      <c r="BI26" s="8">
        <v>7.130000114440918</v>
      </c>
      <c r="BJ26" s="6">
        <v>150.33000183105469</v>
      </c>
      <c r="BK26" s="8">
        <v>7.5999999046325684</v>
      </c>
      <c r="BL26" s="6">
        <v>150.03999328613281</v>
      </c>
      <c r="BM26" s="8">
        <v>7.9679999351501465</v>
      </c>
      <c r="BN26" s="6">
        <v>150.02000427246094</v>
      </c>
      <c r="BO26" s="8">
        <v>7.9730000495910645</v>
      </c>
      <c r="BP26" s="6"/>
      <c r="BQ26" s="8"/>
      <c r="BR26" s="6">
        <v>150.08999633789062</v>
      </c>
      <c r="BS26" s="8">
        <v>7.7230000495910645</v>
      </c>
    </row>
    <row r="27" spans="2:71" x14ac:dyDescent="0.2">
      <c r="B27" s="6">
        <v>144.69999694824219</v>
      </c>
      <c r="C27" s="8">
        <v>2.874000072479248</v>
      </c>
      <c r="D27" s="6">
        <v>138.86000061035156</v>
      </c>
      <c r="E27" s="8">
        <v>3.1459999084472656</v>
      </c>
      <c r="F27" s="6">
        <v>138.86000061035156</v>
      </c>
      <c r="G27" s="8">
        <v>3.1440000534057617</v>
      </c>
      <c r="H27" s="6"/>
      <c r="I27" s="8"/>
      <c r="J27" s="6">
        <v>144.16999816894531</v>
      </c>
      <c r="K27" s="8">
        <v>2.9270000457763672</v>
      </c>
      <c r="L27" s="6">
        <v>144.97000122070312</v>
      </c>
      <c r="M27" s="8">
        <v>3.7980000972747803</v>
      </c>
      <c r="N27" s="6">
        <v>139.44000244140625</v>
      </c>
      <c r="O27" s="8">
        <v>4.1329998970031738</v>
      </c>
      <c r="P27" s="6">
        <v>139.44999694824219</v>
      </c>
      <c r="Q27" s="8">
        <v>4.130000114440918</v>
      </c>
      <c r="R27" s="6"/>
      <c r="S27" s="8"/>
      <c r="T27" s="6">
        <v>144.47000122070312</v>
      </c>
      <c r="U27" s="8">
        <v>3.8670001029968262</v>
      </c>
      <c r="V27" s="6">
        <v>145.64999389648437</v>
      </c>
      <c r="W27" s="8">
        <v>4.6420001983642578</v>
      </c>
      <c r="X27" s="6">
        <v>140.44000244140625</v>
      </c>
      <c r="Y27" s="8">
        <v>5.0289998054504395</v>
      </c>
      <c r="Z27" s="6">
        <v>140.41000366210937</v>
      </c>
      <c r="AA27" s="8">
        <v>5.0300002098083496</v>
      </c>
      <c r="AB27" s="6"/>
      <c r="AC27" s="8"/>
      <c r="AD27" s="6">
        <v>145.22000122070312</v>
      </c>
      <c r="AE27" s="8">
        <v>4.7199997901916504</v>
      </c>
      <c r="AF27" s="6">
        <v>146.6300048828125</v>
      </c>
      <c r="AG27" s="8">
        <v>5.3819999694824219</v>
      </c>
      <c r="AH27" s="6">
        <v>145.47999572753906</v>
      </c>
      <c r="AI27" s="8">
        <v>5.7589998245239258</v>
      </c>
      <c r="AJ27" s="6">
        <v>145.44000244140625</v>
      </c>
      <c r="AK27" s="8">
        <v>5.7630000114440918</v>
      </c>
      <c r="AL27" s="6"/>
      <c r="AM27" s="8"/>
      <c r="AN27" s="6">
        <v>146.19999694824219</v>
      </c>
      <c r="AO27" s="8">
        <v>5.4780001640319824</v>
      </c>
      <c r="AP27" s="6">
        <v>149.3800048828125</v>
      </c>
      <c r="AQ27" s="8">
        <v>6.3899998664855957</v>
      </c>
      <c r="AR27" s="6">
        <v>149.11000061035156</v>
      </c>
      <c r="AS27" s="8">
        <v>6.6519999504089355</v>
      </c>
      <c r="AT27" s="6">
        <v>149.08000183105469</v>
      </c>
      <c r="AU27" s="8">
        <v>6.6560001373291016</v>
      </c>
      <c r="AV27" s="6"/>
      <c r="AW27" s="8"/>
      <c r="AX27" s="6">
        <v>149.13999938964844</v>
      </c>
      <c r="AY27" s="8">
        <v>6.4739999771118164</v>
      </c>
      <c r="AZ27" s="6">
        <v>151.72000122070312</v>
      </c>
      <c r="BA27" s="8">
        <v>7.0180001258850098</v>
      </c>
      <c r="BB27" s="6">
        <v>151.53999328613281</v>
      </c>
      <c r="BC27" s="8">
        <v>7.2960000038146973</v>
      </c>
      <c r="BD27" s="6">
        <v>151.52000427246094</v>
      </c>
      <c r="BE27" s="8">
        <v>7.2989997863769531</v>
      </c>
      <c r="BF27" s="6"/>
      <c r="BG27" s="8"/>
      <c r="BH27" s="6">
        <v>151.49000549316406</v>
      </c>
      <c r="BI27" s="8">
        <v>7.125999927520752</v>
      </c>
      <c r="BJ27" s="6">
        <v>148.88999938964844</v>
      </c>
      <c r="BK27" s="8">
        <v>7.6110000610351562</v>
      </c>
      <c r="BL27" s="6">
        <v>148.57000732421875</v>
      </c>
      <c r="BM27" s="8">
        <v>7.9879999160766602</v>
      </c>
      <c r="BN27" s="6">
        <v>148.53999328613281</v>
      </c>
      <c r="BO27" s="8">
        <v>7.9939999580383301</v>
      </c>
      <c r="BP27" s="6"/>
      <c r="BQ27" s="8"/>
      <c r="BR27" s="6">
        <v>148.66999816894531</v>
      </c>
      <c r="BS27" s="8">
        <v>7.7210001945495605</v>
      </c>
    </row>
    <row r="28" spans="2:71" x14ac:dyDescent="0.2">
      <c r="B28" s="6">
        <v>142.75999450683594</v>
      </c>
      <c r="C28" s="8">
        <v>2.8880000114440918</v>
      </c>
      <c r="D28" s="6">
        <v>136.74000549316406</v>
      </c>
      <c r="E28" s="8">
        <v>3.1730000972747803</v>
      </c>
      <c r="F28" s="6">
        <v>136.74000549316406</v>
      </c>
      <c r="G28" s="8">
        <v>3.1700000762939453</v>
      </c>
      <c r="H28" s="6"/>
      <c r="I28" s="8"/>
      <c r="J28" s="6">
        <v>142.32000732421875</v>
      </c>
      <c r="K28" s="8">
        <v>2.9319999217987061</v>
      </c>
      <c r="L28" s="6">
        <v>143.05999755859375</v>
      </c>
      <c r="M28" s="8">
        <v>3.8159999847412109</v>
      </c>
      <c r="N28" s="6">
        <v>137.3800048828125</v>
      </c>
      <c r="O28" s="8">
        <v>4.1640000343322754</v>
      </c>
      <c r="P28" s="6">
        <v>137.3800048828125</v>
      </c>
      <c r="Q28" s="8">
        <v>4.1609997749328613</v>
      </c>
      <c r="R28" s="6"/>
      <c r="S28" s="8"/>
      <c r="T28" s="6">
        <v>142.63999938964844</v>
      </c>
      <c r="U28" s="8">
        <v>3.872999906539917</v>
      </c>
      <c r="V28" s="6">
        <v>143.78999328613281</v>
      </c>
      <c r="W28" s="8">
        <v>4.6609997749328613</v>
      </c>
      <c r="X28" s="6">
        <v>138.44000244140625</v>
      </c>
      <c r="Y28" s="8">
        <v>5.0630002021789551</v>
      </c>
      <c r="Z28" s="6">
        <v>138.41000366210937</v>
      </c>
      <c r="AA28" s="8">
        <v>5.065000057220459</v>
      </c>
      <c r="AB28" s="6"/>
      <c r="AC28" s="8"/>
      <c r="AD28" s="6">
        <v>143.41000366210937</v>
      </c>
      <c r="AE28" s="8">
        <v>4.7280001640319824</v>
      </c>
      <c r="AF28" s="6">
        <v>144.82000732421875</v>
      </c>
      <c r="AG28" s="8">
        <v>5.4019999504089355</v>
      </c>
      <c r="AH28" s="6">
        <v>143.58999633789063</v>
      </c>
      <c r="AI28" s="8">
        <v>5.7859997749328613</v>
      </c>
      <c r="AJ28" s="6">
        <v>143.55000305175781</v>
      </c>
      <c r="AK28" s="8">
        <v>5.7909998893737793</v>
      </c>
      <c r="AL28" s="6"/>
      <c r="AM28" s="8"/>
      <c r="AN28" s="6">
        <v>144.42999267578125</v>
      </c>
      <c r="AO28" s="8">
        <v>5.4869999885559082</v>
      </c>
      <c r="AP28" s="6">
        <v>147.74000549316406</v>
      </c>
      <c r="AQ28" s="8">
        <v>6.4019999504089355</v>
      </c>
      <c r="AR28" s="6">
        <v>147.44000244140625</v>
      </c>
      <c r="AS28" s="8">
        <v>6.6700000762939453</v>
      </c>
      <c r="AT28" s="6">
        <v>147.41000366210937</v>
      </c>
      <c r="AU28" s="8">
        <v>6.6729998588562012</v>
      </c>
      <c r="AV28" s="6"/>
      <c r="AW28" s="8"/>
      <c r="AX28" s="6">
        <v>147.52000427246094</v>
      </c>
      <c r="AY28" s="8">
        <v>6.4759998321533203</v>
      </c>
      <c r="AZ28" s="6">
        <v>150.19000244140625</v>
      </c>
      <c r="BA28" s="8">
        <v>7.0279998779296875</v>
      </c>
      <c r="BB28" s="6">
        <v>149.99000549316406</v>
      </c>
      <c r="BC28" s="8">
        <v>7.3119997978210449</v>
      </c>
      <c r="BD28" s="6">
        <v>149.97000122070312</v>
      </c>
      <c r="BE28" s="8">
        <v>7.3159999847412109</v>
      </c>
      <c r="BF28" s="6"/>
      <c r="BG28" s="8"/>
      <c r="BH28" s="6">
        <v>149.99000549316406</v>
      </c>
      <c r="BI28" s="8">
        <v>7.124000072479248</v>
      </c>
      <c r="BJ28" s="6">
        <v>147.44999694824219</v>
      </c>
      <c r="BK28" s="8">
        <v>7.620999813079834</v>
      </c>
      <c r="BL28" s="6">
        <v>147.10000610351562</v>
      </c>
      <c r="BM28" s="8">
        <v>8.0100002288818359</v>
      </c>
      <c r="BN28" s="6">
        <v>147.08000183105469</v>
      </c>
      <c r="BO28" s="8">
        <v>8.0159997940063477</v>
      </c>
      <c r="BP28" s="6"/>
      <c r="BQ28" s="8"/>
      <c r="BR28" s="6">
        <v>147.24000549316406</v>
      </c>
      <c r="BS28" s="8">
        <v>7.7220001220703125</v>
      </c>
    </row>
    <row r="29" spans="2:71" x14ac:dyDescent="0.2">
      <c r="B29" s="6">
        <v>140.83000183105469</v>
      </c>
      <c r="C29" s="8">
        <v>2.9019999504089355</v>
      </c>
      <c r="D29" s="6">
        <v>134.6199951171875</v>
      </c>
      <c r="E29" s="8">
        <v>3.2000000476837158</v>
      </c>
      <c r="F29" s="6">
        <v>134.6199951171875</v>
      </c>
      <c r="G29" s="8">
        <v>3.1979999542236328</v>
      </c>
      <c r="H29" s="6"/>
      <c r="I29" s="8"/>
      <c r="J29" s="6">
        <v>140.55000305175781</v>
      </c>
      <c r="K29" s="8">
        <v>2.9330000877380371</v>
      </c>
      <c r="L29" s="6">
        <v>141.16000366210937</v>
      </c>
      <c r="M29" s="8">
        <v>3.8340001106262207</v>
      </c>
      <c r="N29" s="6">
        <v>135.30999755859375</v>
      </c>
      <c r="O29" s="8">
        <v>4.1970000267028809</v>
      </c>
      <c r="P29" s="6">
        <v>135.32000732421875</v>
      </c>
      <c r="Q29" s="8">
        <v>4.1939997673034668</v>
      </c>
      <c r="R29" s="6"/>
      <c r="S29" s="8"/>
      <c r="T29" s="6">
        <v>140.8699951171875</v>
      </c>
      <c r="U29" s="8">
        <v>3.875</v>
      </c>
      <c r="V29" s="6">
        <v>141.94999694824219</v>
      </c>
      <c r="W29" s="8">
        <v>4.6789999008178711</v>
      </c>
      <c r="X29" s="6">
        <v>136.44999694824219</v>
      </c>
      <c r="Y29" s="8">
        <v>5.0989999771118164</v>
      </c>
      <c r="Z29" s="6">
        <v>136.41000366210937</v>
      </c>
      <c r="AA29" s="8">
        <v>5.1009998321533203</v>
      </c>
      <c r="AB29" s="6"/>
      <c r="AC29" s="8"/>
      <c r="AD29" s="6">
        <v>141.66000366210937</v>
      </c>
      <c r="AE29" s="8">
        <v>4.7309999465942383</v>
      </c>
      <c r="AF29" s="6">
        <v>143.02000427246094</v>
      </c>
      <c r="AG29" s="8">
        <v>5.4219999313354492</v>
      </c>
      <c r="AH29" s="6">
        <v>141.71000671386719</v>
      </c>
      <c r="AI29" s="8">
        <v>5.814000129699707</v>
      </c>
      <c r="AJ29" s="6">
        <v>141.66000366210937</v>
      </c>
      <c r="AK29" s="8">
        <v>5.8179998397827148</v>
      </c>
      <c r="AL29" s="6"/>
      <c r="AM29" s="8"/>
      <c r="AN29" s="6">
        <v>142.69000244140625</v>
      </c>
      <c r="AO29" s="8">
        <v>5.4939999580383301</v>
      </c>
      <c r="AP29" s="6">
        <v>146.11000061035156</v>
      </c>
      <c r="AQ29" s="8">
        <v>6.4140000343322754</v>
      </c>
      <c r="AR29" s="6">
        <v>145.77999877929687</v>
      </c>
      <c r="AS29" s="8">
        <v>6.6869997978210449</v>
      </c>
      <c r="AT29" s="6">
        <v>145.75</v>
      </c>
      <c r="AU29" s="8">
        <v>6.6909999847412109</v>
      </c>
      <c r="AV29" s="6"/>
      <c r="AW29" s="8"/>
      <c r="AX29" s="6">
        <v>145.91000366210937</v>
      </c>
      <c r="AY29" s="8">
        <v>6.4809999465942383</v>
      </c>
      <c r="AZ29" s="6">
        <v>148.66999816894531</v>
      </c>
      <c r="BA29" s="8">
        <v>7.0390000343322754</v>
      </c>
      <c r="BB29" s="6">
        <v>148.44000244140625</v>
      </c>
      <c r="BC29" s="8">
        <v>7.3289999961853027</v>
      </c>
      <c r="BD29" s="6">
        <v>148.41999816894531</v>
      </c>
      <c r="BE29" s="8">
        <v>7.3330001831054687</v>
      </c>
      <c r="BF29" s="6"/>
      <c r="BG29" s="8"/>
      <c r="BH29" s="6">
        <v>148.47999572753906</v>
      </c>
      <c r="BI29" s="8">
        <v>7.124000072479248</v>
      </c>
      <c r="BJ29" s="6">
        <v>146.02000427246094</v>
      </c>
      <c r="BK29" s="8">
        <v>7.6319999694824219</v>
      </c>
      <c r="BL29" s="6">
        <v>145.63999938964844</v>
      </c>
      <c r="BM29" s="8">
        <v>8.0319995880126953</v>
      </c>
      <c r="BN29" s="6">
        <v>145.61000061035156</v>
      </c>
      <c r="BO29" s="8">
        <v>8.0380001068115234</v>
      </c>
      <c r="BP29" s="6"/>
      <c r="BQ29" s="8"/>
      <c r="BR29" s="6">
        <v>145.82000732421875</v>
      </c>
      <c r="BS29" s="8">
        <v>7.7249999046325684</v>
      </c>
    </row>
    <row r="30" spans="2:71" x14ac:dyDescent="0.2">
      <c r="B30" s="6">
        <v>138.91999816894531</v>
      </c>
      <c r="C30" s="8">
        <v>2.9170000553131104</v>
      </c>
      <c r="D30" s="6">
        <v>132.5</v>
      </c>
      <c r="E30" s="8">
        <v>3.2279999256134033</v>
      </c>
      <c r="F30" s="6">
        <v>132.5</v>
      </c>
      <c r="G30" s="8">
        <v>3.2260000705718994</v>
      </c>
      <c r="H30" s="6"/>
      <c r="I30" s="8"/>
      <c r="J30" s="6">
        <v>138.86000061035156</v>
      </c>
      <c r="K30" s="8">
        <v>2.9289999008178711</v>
      </c>
      <c r="L30" s="6">
        <v>139.27000427246094</v>
      </c>
      <c r="M30" s="8">
        <v>3.8510000705718994</v>
      </c>
      <c r="N30" s="6">
        <v>133.25</v>
      </c>
      <c r="O30" s="8">
        <v>4.2309999465942383</v>
      </c>
      <c r="P30" s="6">
        <v>133.25</v>
      </c>
      <c r="Q30" s="8">
        <v>4.2280001640319824</v>
      </c>
      <c r="R30" s="6"/>
      <c r="S30" s="8"/>
      <c r="T30" s="6">
        <v>139.16999816894531</v>
      </c>
      <c r="U30" s="8">
        <v>3.8710000514984131</v>
      </c>
      <c r="V30" s="6">
        <v>140.11000061035156</v>
      </c>
      <c r="W30" s="8">
        <v>4.6970000267028809</v>
      </c>
      <c r="X30" s="6">
        <v>134.46000671386719</v>
      </c>
      <c r="Y30" s="8">
        <v>5.1370000839233398</v>
      </c>
      <c r="Z30" s="6">
        <v>134.41999816894531</v>
      </c>
      <c r="AA30" s="8">
        <v>5.1389999389648437</v>
      </c>
      <c r="AB30" s="6"/>
      <c r="AC30" s="8"/>
      <c r="AD30" s="6">
        <v>139.96000671386719</v>
      </c>
      <c r="AE30" s="8">
        <v>4.7290000915527344</v>
      </c>
      <c r="AF30" s="6">
        <v>141.24000549316406</v>
      </c>
      <c r="AG30" s="8">
        <v>5.4419999122619629</v>
      </c>
      <c r="AH30" s="6">
        <v>139.83999633789062</v>
      </c>
      <c r="AI30" s="8">
        <v>5.8420000076293945</v>
      </c>
      <c r="AJ30" s="6">
        <v>139.78999328613281</v>
      </c>
      <c r="AK30" s="8">
        <v>5.8460001945495605</v>
      </c>
      <c r="AL30" s="6"/>
      <c r="AM30" s="8"/>
      <c r="AN30" s="6">
        <v>141</v>
      </c>
      <c r="AO30" s="8">
        <v>5.494999885559082</v>
      </c>
      <c r="AP30" s="6">
        <v>144.49000549316406</v>
      </c>
      <c r="AQ30" s="8">
        <v>6.4250001907348633</v>
      </c>
      <c r="AR30" s="6">
        <v>144.1300048828125</v>
      </c>
      <c r="AS30" s="8">
        <v>6.7049999237060547</v>
      </c>
      <c r="AT30" s="6">
        <v>144.10000610351562</v>
      </c>
      <c r="AU30" s="8">
        <v>6.7090001106262207</v>
      </c>
      <c r="AV30" s="6"/>
      <c r="AW30" s="8"/>
      <c r="AX30" s="6">
        <v>144.30999755859375</v>
      </c>
      <c r="AY30" s="8">
        <v>6.4850001335144043</v>
      </c>
      <c r="AZ30" s="6">
        <v>147.16000366210937</v>
      </c>
      <c r="BA30" s="8">
        <v>7.0489997863769531</v>
      </c>
      <c r="BB30" s="6">
        <v>146.91000366210937</v>
      </c>
      <c r="BC30" s="8">
        <v>7.3470001220703125</v>
      </c>
      <c r="BD30" s="6">
        <v>146.88999938964844</v>
      </c>
      <c r="BE30" s="8">
        <v>7.3509998321533203</v>
      </c>
      <c r="BF30" s="6"/>
      <c r="BG30" s="8"/>
      <c r="BH30" s="6">
        <v>146.99000549316406</v>
      </c>
      <c r="BI30" s="8">
        <v>7.125999927520752</v>
      </c>
      <c r="BJ30" s="6">
        <v>144.60000610351562</v>
      </c>
      <c r="BK30" s="8">
        <v>7.6420001983642578</v>
      </c>
      <c r="BL30" s="6">
        <v>144.17999267578125</v>
      </c>
      <c r="BM30" s="8">
        <v>8.0550003051757813</v>
      </c>
      <c r="BN30" s="6">
        <v>144.16000366210937</v>
      </c>
      <c r="BO30" s="8">
        <v>8.060999870300293</v>
      </c>
      <c r="BP30" s="6"/>
      <c r="BQ30" s="8"/>
      <c r="BR30" s="6">
        <v>144.41000366210937</v>
      </c>
      <c r="BS30" s="8">
        <v>7.7270002365112305</v>
      </c>
    </row>
    <row r="31" spans="2:71" x14ac:dyDescent="0.2">
      <c r="B31" s="6">
        <v>137.02000427246094</v>
      </c>
      <c r="C31" s="8">
        <v>2.9319999217987061</v>
      </c>
      <c r="D31" s="6">
        <v>130.3800048828125</v>
      </c>
      <c r="E31" s="8">
        <v>3.2579998970031738</v>
      </c>
      <c r="F31" s="6">
        <v>130.3800048828125</v>
      </c>
      <c r="G31" s="8">
        <v>3.2560000419616699</v>
      </c>
      <c r="H31" s="6"/>
      <c r="I31" s="8"/>
      <c r="J31" s="6">
        <v>137.24000549316406</v>
      </c>
      <c r="K31" s="8">
        <v>2.9219999313354492</v>
      </c>
      <c r="L31" s="6">
        <v>137.39999389648437</v>
      </c>
      <c r="M31" s="8">
        <v>3.869999885559082</v>
      </c>
      <c r="N31" s="6">
        <v>131.19999694824219</v>
      </c>
      <c r="O31" s="8">
        <v>4.2659997940063477</v>
      </c>
      <c r="P31" s="6">
        <v>131.19000244140625</v>
      </c>
      <c r="Q31" s="8">
        <v>4.2639999389648437</v>
      </c>
      <c r="R31" s="6"/>
      <c r="S31" s="8"/>
      <c r="T31" s="6">
        <v>137.55000305175781</v>
      </c>
      <c r="U31" s="8">
        <v>3.8619999885559082</v>
      </c>
      <c r="V31" s="6">
        <v>138.30000305175781</v>
      </c>
      <c r="W31" s="8">
        <v>4.7160000801086426</v>
      </c>
      <c r="X31" s="6">
        <v>133.44999694824219</v>
      </c>
      <c r="Y31" s="8">
        <v>5.1570000648498535</v>
      </c>
      <c r="Z31" s="6">
        <v>132.42999267578125</v>
      </c>
      <c r="AA31" s="8">
        <v>5.1789999008178711</v>
      </c>
      <c r="AB31" s="6"/>
      <c r="AC31" s="8"/>
      <c r="AD31" s="6">
        <v>138.33000183105469</v>
      </c>
      <c r="AE31" s="8">
        <v>4.7220001220703125</v>
      </c>
      <c r="AF31" s="6">
        <v>139.47000122070313</v>
      </c>
      <c r="AG31" s="8">
        <v>5.4619998931884766</v>
      </c>
      <c r="AH31" s="6">
        <v>137.99000549316406</v>
      </c>
      <c r="AI31" s="8">
        <v>5.869999885559082</v>
      </c>
      <c r="AJ31" s="6">
        <v>137.94000244140625</v>
      </c>
      <c r="AK31" s="8">
        <v>5.874000072479248</v>
      </c>
      <c r="AL31" s="6"/>
      <c r="AM31" s="8"/>
      <c r="AN31" s="6">
        <v>139.3800048828125</v>
      </c>
      <c r="AO31" s="8">
        <v>5.4889998435974121</v>
      </c>
      <c r="AP31" s="6">
        <v>142.88999938964844</v>
      </c>
      <c r="AQ31" s="8">
        <v>6.4369997978210449</v>
      </c>
      <c r="AR31" s="6">
        <v>142.49000549316406</v>
      </c>
      <c r="AS31" s="8">
        <v>6.7230000495910645</v>
      </c>
      <c r="AT31" s="6">
        <v>142.46000671386719</v>
      </c>
      <c r="AU31" s="8">
        <v>6.7270002365112305</v>
      </c>
      <c r="AV31" s="6"/>
      <c r="AW31" s="8"/>
      <c r="AX31" s="6">
        <v>142.74000549316406</v>
      </c>
      <c r="AY31" s="8">
        <v>6.4879999160766602</v>
      </c>
      <c r="AZ31" s="6">
        <v>145.66000366210937</v>
      </c>
      <c r="BA31" s="8">
        <v>7.0590000152587891</v>
      </c>
      <c r="BB31" s="6">
        <v>145.3800048828125</v>
      </c>
      <c r="BC31" s="8">
        <v>7.3639998435974121</v>
      </c>
      <c r="BD31" s="6">
        <v>145.36000061035156</v>
      </c>
      <c r="BE31" s="8">
        <v>7.3689999580383301</v>
      </c>
      <c r="BF31" s="6"/>
      <c r="BG31" s="8"/>
      <c r="BH31" s="6">
        <v>145.5</v>
      </c>
      <c r="BI31" s="8">
        <v>7.129000186920166</v>
      </c>
      <c r="BJ31" s="6">
        <v>143.19000244140625</v>
      </c>
      <c r="BK31" s="8">
        <v>7.6529998779296875</v>
      </c>
      <c r="BL31" s="6">
        <v>142.72999572753906</v>
      </c>
      <c r="BM31" s="8">
        <v>8.0780000686645508</v>
      </c>
      <c r="BN31" s="6">
        <v>142.69999694824219</v>
      </c>
      <c r="BO31" s="8">
        <v>8.0839996337890625</v>
      </c>
      <c r="BP31" s="6"/>
      <c r="BQ31" s="8"/>
      <c r="BR31" s="6">
        <v>143.00999450683594</v>
      </c>
      <c r="BS31" s="8">
        <v>7.7280001640319824</v>
      </c>
    </row>
    <row r="32" spans="2:71" x14ac:dyDescent="0.2">
      <c r="B32" s="6">
        <v>135.13999938964844</v>
      </c>
      <c r="C32" s="8">
        <v>2.9470000267028809</v>
      </c>
      <c r="D32" s="6">
        <v>128.25999450683594</v>
      </c>
      <c r="E32" s="8">
        <v>3.2880001068115234</v>
      </c>
      <c r="F32" s="6">
        <v>128.25</v>
      </c>
      <c r="G32" s="8">
        <v>3.2869999408721924</v>
      </c>
      <c r="H32" s="6"/>
      <c r="I32" s="8"/>
      <c r="J32" s="6">
        <v>135.67999267578125</v>
      </c>
      <c r="K32" s="8">
        <v>2.9119999408721924</v>
      </c>
      <c r="L32" s="6">
        <v>135.53999328613281</v>
      </c>
      <c r="M32" s="8">
        <v>3.8880000114440918</v>
      </c>
      <c r="N32" s="6">
        <v>129.14999389648438</v>
      </c>
      <c r="O32" s="8">
        <v>4.3029999732971191</v>
      </c>
      <c r="P32" s="6">
        <v>129.13999938964844</v>
      </c>
      <c r="Q32" s="8">
        <v>4.3010001182556152</v>
      </c>
      <c r="R32" s="6"/>
      <c r="S32" s="8"/>
      <c r="T32" s="6">
        <v>135.99000549316406</v>
      </c>
      <c r="U32" s="8">
        <v>3.8499999046325684</v>
      </c>
      <c r="V32" s="6">
        <v>136.5</v>
      </c>
      <c r="W32" s="8">
        <v>4.7340002059936523</v>
      </c>
      <c r="X32" s="6">
        <v>133.44999694824219</v>
      </c>
      <c r="Y32" s="8">
        <v>5.1570000648498535</v>
      </c>
      <c r="Z32" s="6">
        <v>131.41000366210937</v>
      </c>
      <c r="AA32" s="8">
        <v>5.1999998092651367</v>
      </c>
      <c r="AB32" s="6"/>
      <c r="AC32" s="8"/>
      <c r="AD32" s="6">
        <v>136.75999450683594</v>
      </c>
      <c r="AE32" s="8">
        <v>4.7100000381469727</v>
      </c>
      <c r="AF32" s="6">
        <v>137.71000671386719</v>
      </c>
      <c r="AG32" s="8">
        <v>5.4819998741149902</v>
      </c>
      <c r="AH32" s="6">
        <v>136.14999389648437</v>
      </c>
      <c r="AI32" s="8">
        <v>5.8979997634887695</v>
      </c>
      <c r="AJ32" s="6">
        <v>136.10000610351562</v>
      </c>
      <c r="AK32" s="8">
        <v>5.9019999504089355</v>
      </c>
      <c r="AL32" s="6"/>
      <c r="AM32" s="8"/>
      <c r="AN32" s="6">
        <v>137.80999755859375</v>
      </c>
      <c r="AO32" s="8">
        <v>5.4790000915527344</v>
      </c>
      <c r="AP32" s="6">
        <v>141.30000305175781</v>
      </c>
      <c r="AQ32" s="8">
        <v>6.4479999542236328</v>
      </c>
      <c r="AR32" s="6">
        <v>140.86000061035156</v>
      </c>
      <c r="AS32" s="8">
        <v>6.7420001029968262</v>
      </c>
      <c r="AT32" s="6">
        <v>140.83000183105469</v>
      </c>
      <c r="AU32" s="8">
        <v>6.745999813079834</v>
      </c>
      <c r="AV32" s="6"/>
      <c r="AW32" s="8"/>
      <c r="AX32" s="6">
        <v>141.19000244140625</v>
      </c>
      <c r="AY32" s="8">
        <v>6.4869999885559082</v>
      </c>
      <c r="AZ32" s="6">
        <v>144.16999816894531</v>
      </c>
      <c r="BA32" s="8">
        <v>7.0689997673034668</v>
      </c>
      <c r="BB32" s="6">
        <v>143.86000061035156</v>
      </c>
      <c r="BC32" s="8">
        <v>7.3829998970031738</v>
      </c>
      <c r="BD32" s="6">
        <v>143.83000183105469</v>
      </c>
      <c r="BE32" s="8">
        <v>7.3870000839233398</v>
      </c>
      <c r="BF32" s="6"/>
      <c r="BG32" s="8"/>
      <c r="BH32" s="6">
        <v>144.02000427246094</v>
      </c>
      <c r="BI32" s="8">
        <v>7.1319999694824219</v>
      </c>
      <c r="BJ32" s="6">
        <v>141.78999328613281</v>
      </c>
      <c r="BK32" s="8">
        <v>7.6630001068115234</v>
      </c>
      <c r="BL32" s="6">
        <v>141.27999877929687</v>
      </c>
      <c r="BM32" s="8">
        <v>8.1020002365112305</v>
      </c>
      <c r="BN32" s="6">
        <v>141.25999450683594</v>
      </c>
      <c r="BO32" s="8">
        <v>8.1079998016357422</v>
      </c>
      <c r="BP32" s="6"/>
      <c r="BQ32" s="8"/>
      <c r="BR32" s="6">
        <v>141.6300048828125</v>
      </c>
      <c r="BS32" s="8">
        <v>7.7249999046325684</v>
      </c>
    </row>
    <row r="33" spans="2:71" x14ac:dyDescent="0.2">
      <c r="B33" s="6">
        <v>133.27000427246094</v>
      </c>
      <c r="C33" s="8">
        <v>2.9630000591278076</v>
      </c>
      <c r="D33" s="6">
        <v>126.15000152587891</v>
      </c>
      <c r="E33" s="8">
        <v>3.3199999332427979</v>
      </c>
      <c r="F33" s="6">
        <v>126.12999725341797</v>
      </c>
      <c r="G33" s="8">
        <v>3.3190000057220459</v>
      </c>
      <c r="H33" s="6"/>
      <c r="I33" s="8"/>
      <c r="J33" s="6">
        <v>134.19000244140625</v>
      </c>
      <c r="K33" s="8">
        <v>2.8989999294281006</v>
      </c>
      <c r="L33" s="6">
        <v>133.69999694824219</v>
      </c>
      <c r="M33" s="8">
        <v>3.9070000648498535</v>
      </c>
      <c r="N33" s="6">
        <v>127.11000061035156</v>
      </c>
      <c r="O33" s="8">
        <v>4.3400001525878906</v>
      </c>
      <c r="P33" s="6">
        <v>127.08999633789062</v>
      </c>
      <c r="Q33" s="8">
        <v>4.3390002250671387</v>
      </c>
      <c r="R33" s="6"/>
      <c r="S33" s="8"/>
      <c r="T33" s="6">
        <v>134.49000549316406</v>
      </c>
      <c r="U33" s="8">
        <v>3.8350000381469727</v>
      </c>
      <c r="V33" s="6">
        <v>134.72000122070312</v>
      </c>
      <c r="W33" s="8">
        <v>4.7529997825622559</v>
      </c>
      <c r="X33" s="6">
        <v>132.47999572753906</v>
      </c>
      <c r="Y33" s="8">
        <v>5.1760001182556152</v>
      </c>
      <c r="Z33" s="6">
        <v>131.41000366210937</v>
      </c>
      <c r="AA33" s="8">
        <v>5.1999998092651367</v>
      </c>
      <c r="AB33" s="6"/>
      <c r="AC33" s="8"/>
      <c r="AD33" s="6">
        <v>135.24000549316406</v>
      </c>
      <c r="AE33" s="8">
        <v>4.695000171661377</v>
      </c>
      <c r="AF33" s="6">
        <v>135.97999572753906</v>
      </c>
      <c r="AG33" s="8">
        <v>5.5029997825622559</v>
      </c>
      <c r="AH33" s="6">
        <v>134.33000183105469</v>
      </c>
      <c r="AI33" s="8">
        <v>5.9260001182556152</v>
      </c>
      <c r="AJ33" s="6">
        <v>134.27999877929687</v>
      </c>
      <c r="AK33" s="8">
        <v>5.929999828338623</v>
      </c>
      <c r="AL33" s="6"/>
      <c r="AM33" s="8"/>
      <c r="AN33" s="6">
        <v>136.28999328613281</v>
      </c>
      <c r="AO33" s="8">
        <v>5.4629998207092285</v>
      </c>
      <c r="AP33" s="6">
        <v>139.72000122070312</v>
      </c>
      <c r="AQ33" s="8">
        <v>6.4590001106262207</v>
      </c>
      <c r="AR33" s="6">
        <v>139.25</v>
      </c>
      <c r="AS33" s="8">
        <v>6.7610001564025879</v>
      </c>
      <c r="AT33" s="6">
        <v>139.21000671386719</v>
      </c>
      <c r="AU33" s="8">
        <v>6.7639999389648437</v>
      </c>
      <c r="AV33" s="6"/>
      <c r="AW33" s="8"/>
      <c r="AX33" s="6">
        <v>139.67999267578125</v>
      </c>
      <c r="AY33" s="8">
        <v>6.4819998741149902</v>
      </c>
      <c r="AZ33" s="6">
        <v>142.69000244140625</v>
      </c>
      <c r="BA33" s="8">
        <v>7.0780000686645508</v>
      </c>
      <c r="BB33" s="6">
        <v>142.33999633789063</v>
      </c>
      <c r="BC33" s="8">
        <v>7.4010000228881836</v>
      </c>
      <c r="BD33" s="6">
        <v>142.32000732421875</v>
      </c>
      <c r="BE33" s="8">
        <v>7.4060001373291016</v>
      </c>
      <c r="BF33" s="6"/>
      <c r="BG33" s="8"/>
      <c r="BH33" s="6">
        <v>142.55999755859375</v>
      </c>
      <c r="BI33" s="8">
        <v>7.1329998970031738</v>
      </c>
      <c r="BJ33" s="6">
        <v>140.39999389648437</v>
      </c>
      <c r="BK33" s="8">
        <v>7.6729998588562012</v>
      </c>
      <c r="BL33" s="6">
        <v>139.83999633789062</v>
      </c>
      <c r="BM33" s="8">
        <v>8.1260004043579102</v>
      </c>
      <c r="BN33" s="6">
        <v>139.82000732421875</v>
      </c>
      <c r="BO33" s="8">
        <v>8.133000373840332</v>
      </c>
      <c r="BP33" s="6"/>
      <c r="BQ33" s="8"/>
      <c r="BR33" s="6">
        <v>140.27999877929687</v>
      </c>
      <c r="BS33" s="8">
        <v>7.7170000076293945</v>
      </c>
    </row>
    <row r="34" spans="2:71" x14ac:dyDescent="0.2">
      <c r="B34" s="28">
        <v>131.41000366210937</v>
      </c>
      <c r="C34" s="20">
        <v>2.9790000915527344</v>
      </c>
      <c r="D34" s="28">
        <v>124.05000305175781</v>
      </c>
      <c r="E34" s="20">
        <v>3.3529999256134033</v>
      </c>
      <c r="F34" s="28">
        <v>124.01999664306641</v>
      </c>
      <c r="G34" s="20">
        <v>3.3529999256134033</v>
      </c>
      <c r="H34" s="28"/>
      <c r="I34" s="20"/>
      <c r="J34" s="28">
        <v>132.75</v>
      </c>
      <c r="K34">
        <v>2.8859999179840088</v>
      </c>
      <c r="L34" s="28">
        <v>131.8800048828125</v>
      </c>
      <c r="M34" s="20">
        <v>3.9270000457763672</v>
      </c>
      <c r="N34" s="28">
        <v>125.08000183105469</v>
      </c>
      <c r="O34" s="20">
        <v>4.379000186920166</v>
      </c>
      <c r="P34" s="28">
        <v>125.05000305175781</v>
      </c>
      <c r="Q34" s="20">
        <v>4.379000186920166</v>
      </c>
      <c r="R34" s="28"/>
      <c r="S34" s="20"/>
      <c r="T34" s="28">
        <v>133.02999877929687</v>
      </c>
      <c r="U34">
        <v>3.8180000782012939</v>
      </c>
      <c r="V34" s="28">
        <v>132.96000671386719</v>
      </c>
      <c r="W34" s="20">
        <v>4.7719998359680176</v>
      </c>
      <c r="X34" s="28">
        <v>130.5</v>
      </c>
      <c r="Y34" s="20">
        <v>5.2170000076293945</v>
      </c>
      <c r="Z34" s="28">
        <v>130.44000244140625</v>
      </c>
      <c r="AA34" s="20">
        <v>5.2199997901916504</v>
      </c>
      <c r="AB34" s="28"/>
      <c r="AC34" s="20"/>
      <c r="AD34" s="28">
        <v>133.77000427246094</v>
      </c>
      <c r="AE34">
        <v>4.6770000457763672</v>
      </c>
      <c r="AF34" s="28">
        <v>134.25999450683594</v>
      </c>
      <c r="AG34" s="20">
        <v>5.5229997634887695</v>
      </c>
      <c r="AH34" s="28">
        <v>132.52999877929687</v>
      </c>
      <c r="AI34" s="20">
        <v>5.9530000686645508</v>
      </c>
      <c r="AJ34" s="28">
        <v>132.47999572753906</v>
      </c>
      <c r="AK34" s="20">
        <v>5.9580001831054687</v>
      </c>
      <c r="AL34" s="28"/>
      <c r="AM34" s="20"/>
      <c r="AN34" s="28">
        <v>134.82000732421875</v>
      </c>
      <c r="AO34">
        <v>5.4429998397827148</v>
      </c>
      <c r="AP34" s="28">
        <v>138.16000366210937</v>
      </c>
      <c r="AQ34" s="20">
        <v>6.4699997901916504</v>
      </c>
      <c r="AR34" s="28">
        <v>137.63999938964844</v>
      </c>
      <c r="AS34" s="20">
        <v>6.7800002098083496</v>
      </c>
      <c r="AT34" s="28">
        <v>137.61000061035156</v>
      </c>
      <c r="AU34" s="20">
        <v>6.7829999923706055</v>
      </c>
      <c r="AV34" s="28"/>
      <c r="AW34" s="20"/>
      <c r="AX34" s="28">
        <v>138.19000244140625</v>
      </c>
      <c r="AY34">
        <v>6.4730000495910645</v>
      </c>
      <c r="AZ34" s="28">
        <v>141.22000122070312</v>
      </c>
      <c r="BA34" s="20">
        <v>7.0879998207092285</v>
      </c>
      <c r="BB34" s="28">
        <v>140.83999633789063</v>
      </c>
      <c r="BC34" s="20">
        <v>7.4200000762939453</v>
      </c>
      <c r="BD34" s="28">
        <v>140.80999755859375</v>
      </c>
      <c r="BE34" s="20">
        <v>7.4250001907348633</v>
      </c>
      <c r="BF34" s="28"/>
      <c r="BG34" s="20"/>
      <c r="BH34" s="28">
        <v>141.1199951171875</v>
      </c>
      <c r="BI34">
        <v>7.130000114440918</v>
      </c>
      <c r="BJ34" s="28">
        <v>139.00999450683594</v>
      </c>
      <c r="BK34" s="20">
        <v>7.6830000877380371</v>
      </c>
      <c r="BL34" s="28">
        <v>138.41000366210937</v>
      </c>
      <c r="BM34" s="20">
        <v>8.1510000228881836</v>
      </c>
      <c r="BN34" s="28">
        <v>138.3800048828125</v>
      </c>
      <c r="BO34" s="20">
        <v>8.1579999923706055</v>
      </c>
      <c r="BP34" s="28"/>
      <c r="BQ34" s="20"/>
      <c r="BR34" s="28">
        <v>138.94000244140625</v>
      </c>
      <c r="BS34">
        <v>7.7039999961853027</v>
      </c>
    </row>
    <row r="35" spans="2:71" x14ac:dyDescent="0.2">
      <c r="B35" s="28">
        <v>129.55999755859375</v>
      </c>
      <c r="C35" s="20">
        <v>2.9960000514984131</v>
      </c>
      <c r="D35" s="28">
        <v>121.97000122070312</v>
      </c>
      <c r="E35" s="20">
        <v>3.3859999179840088</v>
      </c>
      <c r="F35" s="28">
        <v>121.91999816894531</v>
      </c>
      <c r="G35" s="20">
        <v>3.3870000839233398</v>
      </c>
      <c r="H35" s="28"/>
      <c r="I35" s="20"/>
      <c r="J35" s="28">
        <v>131.33000183105469</v>
      </c>
      <c r="K35">
        <v>2.871999979019165</v>
      </c>
      <c r="L35" s="28">
        <v>130.05999755859375</v>
      </c>
      <c r="M35" s="20">
        <v>3.9470000267028809</v>
      </c>
      <c r="N35" s="28">
        <v>124.95999908447266</v>
      </c>
      <c r="O35" s="20">
        <v>4.3810000419616699</v>
      </c>
      <c r="P35" s="28">
        <v>123.15000152587891</v>
      </c>
      <c r="Q35" s="20">
        <v>4.4159998893737793</v>
      </c>
      <c r="R35" s="28"/>
      <c r="S35" s="20"/>
      <c r="T35" s="28">
        <v>131.61000061035156</v>
      </c>
      <c r="U35">
        <v>3.8010001182556152</v>
      </c>
      <c r="V35" s="28">
        <v>131.21000671386719</v>
      </c>
      <c r="W35" s="20">
        <v>4.7919998168945312</v>
      </c>
      <c r="X35" s="28">
        <v>128.52999877929687</v>
      </c>
      <c r="Y35" s="20">
        <v>5.2589998245239258</v>
      </c>
      <c r="Z35" s="28">
        <v>128.46000671386719</v>
      </c>
      <c r="AA35" s="20">
        <v>5.2630000114440918</v>
      </c>
      <c r="AB35" s="28"/>
      <c r="AC35" s="20"/>
      <c r="AD35" s="28">
        <v>132.33999633789063</v>
      </c>
      <c r="AE35">
        <v>4.6579999923706055</v>
      </c>
      <c r="AF35" s="28">
        <v>132.55000305175781</v>
      </c>
      <c r="AG35" s="20">
        <v>5.5430002212524414</v>
      </c>
      <c r="AH35" s="28">
        <v>130.75</v>
      </c>
      <c r="AI35" s="20">
        <v>5.9809999465942383</v>
      </c>
      <c r="AJ35" s="28">
        <v>130.69999694824219</v>
      </c>
      <c r="AK35" s="20">
        <v>5.9860000610351562</v>
      </c>
      <c r="AL35" s="28"/>
      <c r="AM35" s="20"/>
      <c r="AN35" s="28">
        <v>133.38999938964844</v>
      </c>
      <c r="AO35">
        <v>5.4210000038146973</v>
      </c>
      <c r="AP35" s="28">
        <v>136.61000061035156</v>
      </c>
      <c r="AQ35" s="20">
        <v>6.4809999465942383</v>
      </c>
      <c r="AR35" s="28">
        <v>136.05000305175781</v>
      </c>
      <c r="AS35" s="20">
        <v>6.7989997863769531</v>
      </c>
      <c r="AT35" s="28">
        <v>136.02000427246094</v>
      </c>
      <c r="AU35" s="20">
        <v>6.8029999732971191</v>
      </c>
      <c r="AV35" s="28"/>
      <c r="AW35" s="20"/>
      <c r="AX35" s="28">
        <v>136.74000549316406</v>
      </c>
      <c r="AY35">
        <v>6.4619998931884766</v>
      </c>
      <c r="AZ35" s="28">
        <v>139.75999450683594</v>
      </c>
      <c r="BA35" s="20">
        <v>7.0970001220703125</v>
      </c>
      <c r="BB35" s="28">
        <v>139.33999633789063</v>
      </c>
      <c r="BC35" s="20">
        <v>7.440000057220459</v>
      </c>
      <c r="BD35" s="28">
        <v>139.30999755859375</v>
      </c>
      <c r="BE35" s="20">
        <v>7.4439997673034668</v>
      </c>
      <c r="BF35" s="28"/>
      <c r="BG35" s="20"/>
      <c r="BH35" s="28">
        <v>139.69999694824219</v>
      </c>
      <c r="BI35">
        <v>7.1230001449584961</v>
      </c>
      <c r="BJ35" s="28">
        <v>137.6300048828125</v>
      </c>
      <c r="BK35" s="20">
        <v>7.6919999122619629</v>
      </c>
      <c r="BL35" s="28">
        <v>136.97999572753906</v>
      </c>
      <c r="BM35" s="20">
        <v>8.1770000457763672</v>
      </c>
      <c r="BN35" s="28">
        <v>136.94999694824219</v>
      </c>
      <c r="BO35" s="20">
        <v>8.1840000152587891</v>
      </c>
      <c r="BP35" s="28"/>
      <c r="BQ35" s="20"/>
      <c r="BR35" s="28">
        <v>137.6199951171875</v>
      </c>
      <c r="BS35">
        <v>7.6880002021789551</v>
      </c>
    </row>
    <row r="36" spans="2:71" x14ac:dyDescent="0.2">
      <c r="B36" s="28">
        <v>127.73000335693359</v>
      </c>
      <c r="C36" s="20">
        <v>3.0139999389648437</v>
      </c>
      <c r="D36" s="28">
        <v>119.88999938964844</v>
      </c>
      <c r="E36" s="20">
        <v>3.4200000762939453</v>
      </c>
      <c r="F36" s="28">
        <v>119.81999969482422</v>
      </c>
      <c r="G36" s="20">
        <v>3.4219999313354492</v>
      </c>
      <c r="H36" s="28"/>
      <c r="I36" s="20"/>
      <c r="J36" s="28">
        <v>129.92999267578125</v>
      </c>
      <c r="K36">
        <v>2.8589999675750732</v>
      </c>
      <c r="L36" s="28">
        <v>128.25999450683594</v>
      </c>
      <c r="M36" s="20">
        <v>3.9679999351501465</v>
      </c>
      <c r="N36" s="28">
        <v>124.95999908447266</v>
      </c>
      <c r="O36" s="20">
        <v>4.3810000419616699</v>
      </c>
      <c r="P36" s="28">
        <v>123.15000152587891</v>
      </c>
      <c r="Q36" s="20">
        <v>4.4159998893737793</v>
      </c>
      <c r="R36" s="28"/>
      <c r="S36" s="20"/>
      <c r="T36" s="28">
        <v>130.21000671386719</v>
      </c>
      <c r="U36">
        <v>3.7839999198913574</v>
      </c>
      <c r="V36" s="28">
        <v>129.47999572753906</v>
      </c>
      <c r="W36" s="20">
        <v>4.8119997978210449</v>
      </c>
      <c r="X36" s="28">
        <v>126.56999969482422</v>
      </c>
      <c r="Y36" s="20">
        <v>5.3020000457763672</v>
      </c>
      <c r="Z36" s="28">
        <v>126.48999786376953</v>
      </c>
      <c r="AA36" s="20">
        <v>5.3070001602172852</v>
      </c>
      <c r="AB36" s="28"/>
      <c r="AC36" s="20"/>
      <c r="AD36" s="28">
        <v>130.92999267578125</v>
      </c>
      <c r="AE36">
        <v>4.6380000114440918</v>
      </c>
      <c r="AF36" s="28">
        <v>130.8699951171875</v>
      </c>
      <c r="AG36" s="20">
        <v>5.564000129699707</v>
      </c>
      <c r="AH36" s="28">
        <v>128.99000549316406</v>
      </c>
      <c r="AI36" s="20">
        <v>6.0089998245239258</v>
      </c>
      <c r="AJ36" s="28">
        <v>128.92999267578125</v>
      </c>
      <c r="AK36" s="20">
        <v>6.0139999389648437</v>
      </c>
      <c r="AL36" s="28"/>
      <c r="AM36" s="20"/>
      <c r="AN36" s="28">
        <v>132</v>
      </c>
      <c r="AO36">
        <v>5.3979997634887695</v>
      </c>
      <c r="AP36" s="28">
        <v>135.08000183105469</v>
      </c>
      <c r="AQ36" s="20">
        <v>6.4920001029968262</v>
      </c>
      <c r="AR36" s="28">
        <v>134.47000122070312</v>
      </c>
      <c r="AS36" s="20">
        <v>6.8179998397827148</v>
      </c>
      <c r="AT36" s="28">
        <v>134.44000244140625</v>
      </c>
      <c r="AU36" s="20">
        <v>6.8220000267028809</v>
      </c>
      <c r="AV36" s="28"/>
      <c r="AW36" s="20"/>
      <c r="AX36" s="28">
        <v>135.32000732421875</v>
      </c>
      <c r="AY36">
        <v>6.4470000267028809</v>
      </c>
      <c r="AZ36" s="28">
        <v>138.30999755859375</v>
      </c>
      <c r="BA36" s="20">
        <v>7.1069998741149902</v>
      </c>
      <c r="BB36" s="28">
        <v>137.85000610351562</v>
      </c>
      <c r="BC36" s="20">
        <v>7.4590001106262207</v>
      </c>
      <c r="BD36" s="28">
        <v>137.82000732421875</v>
      </c>
      <c r="BE36" s="20">
        <v>7.4640002250671387</v>
      </c>
      <c r="BF36" s="28"/>
      <c r="BG36" s="20"/>
      <c r="BH36" s="28">
        <v>138.30999755859375</v>
      </c>
      <c r="BI36">
        <v>7.1129999160766602</v>
      </c>
      <c r="BJ36" s="28">
        <v>136.27000427246094</v>
      </c>
      <c r="BK36" s="20">
        <v>7.7020001411437988</v>
      </c>
      <c r="BL36" s="28">
        <v>135.55999755859375</v>
      </c>
      <c r="BM36" s="20">
        <v>8.2030000686645508</v>
      </c>
      <c r="BN36" s="28">
        <v>135.52999877929687</v>
      </c>
      <c r="BO36" s="20">
        <v>8.2100000381469727</v>
      </c>
      <c r="BP36" s="28"/>
      <c r="BQ36" s="20"/>
      <c r="BR36" s="28">
        <v>136.33000183105469</v>
      </c>
      <c r="BS36">
        <v>7.6680002212524414</v>
      </c>
    </row>
    <row r="37" spans="2:71" x14ac:dyDescent="0.2">
      <c r="B37" s="28">
        <v>125.91000366210937</v>
      </c>
      <c r="C37" s="20">
        <v>3.0320000648498535</v>
      </c>
      <c r="D37" s="28">
        <v>117.83999633789062</v>
      </c>
      <c r="E37" s="20">
        <v>3.4549999237060547</v>
      </c>
      <c r="F37" s="28">
        <v>117.75</v>
      </c>
      <c r="G37" s="20">
        <v>3.4579999446868896</v>
      </c>
      <c r="H37" s="28"/>
      <c r="I37" s="20"/>
      <c r="J37" s="28">
        <v>128.53999328613281</v>
      </c>
      <c r="K37">
        <v>2.8480000495910645</v>
      </c>
      <c r="L37" s="28">
        <v>126.47000122070312</v>
      </c>
      <c r="M37" s="20">
        <v>3.9890000820159912</v>
      </c>
      <c r="N37" s="28">
        <v>123.05999755859375</v>
      </c>
      <c r="O37" s="20">
        <v>4.4180002212524414</v>
      </c>
      <c r="P37" s="28">
        <v>123.01999664306641</v>
      </c>
      <c r="Q37" s="20">
        <v>4.4190001487731934</v>
      </c>
      <c r="R37" s="28"/>
      <c r="S37" s="20"/>
      <c r="T37" s="28">
        <v>128.82000732421875</v>
      </c>
      <c r="U37">
        <v>3.7699999809265137</v>
      </c>
      <c r="V37" s="28">
        <v>127.76000213623047</v>
      </c>
      <c r="W37" s="20">
        <v>4.8330001831054687</v>
      </c>
      <c r="X37" s="28">
        <v>124.62000274658203</v>
      </c>
      <c r="Y37" s="20">
        <v>5.3449997901916504</v>
      </c>
      <c r="Z37" s="28">
        <v>124.52999877929687</v>
      </c>
      <c r="AA37" s="20">
        <v>5.3530001640319824</v>
      </c>
      <c r="AB37" s="28"/>
      <c r="AC37" s="20"/>
      <c r="AD37" s="28">
        <v>129.53999328613281</v>
      </c>
      <c r="AE37">
        <v>4.620999813079834</v>
      </c>
      <c r="AF37" s="28">
        <v>129.19999694824219</v>
      </c>
      <c r="AG37" s="20">
        <v>5.5850000381469727</v>
      </c>
      <c r="AH37" s="28">
        <v>127.26000213623047</v>
      </c>
      <c r="AI37" s="20">
        <v>6.0370001792907715</v>
      </c>
      <c r="AJ37" s="28">
        <v>127.19000244140625</v>
      </c>
      <c r="AK37" s="20">
        <v>6.0419998168945313</v>
      </c>
      <c r="AL37" s="28"/>
      <c r="AM37" s="20"/>
      <c r="AN37" s="28">
        <v>130.6300048828125</v>
      </c>
      <c r="AO37">
        <v>5.375</v>
      </c>
      <c r="AP37" s="28">
        <v>133.55999755859375</v>
      </c>
      <c r="AQ37" s="20">
        <v>6.504000186920166</v>
      </c>
      <c r="AR37" s="28">
        <v>132.91000366210937</v>
      </c>
      <c r="AS37" s="20">
        <v>6.8379998207092285</v>
      </c>
      <c r="AT37" s="28">
        <v>132.8699951171875</v>
      </c>
      <c r="AU37" s="20">
        <v>6.8420000076293945</v>
      </c>
      <c r="AV37" s="28"/>
      <c r="AW37" s="20"/>
      <c r="AX37" s="28">
        <v>133.91999816894531</v>
      </c>
      <c r="AY37">
        <v>6.429999828338623</v>
      </c>
      <c r="AZ37" s="28">
        <v>136.8699951171875</v>
      </c>
      <c r="BA37" s="20">
        <v>7.1160001754760742</v>
      </c>
      <c r="BB37" s="28">
        <v>136.3699951171875</v>
      </c>
      <c r="BC37" s="20">
        <v>7.4790000915527344</v>
      </c>
      <c r="BD37" s="28">
        <v>136.33999633789062</v>
      </c>
      <c r="BE37" s="20">
        <v>7.4840002059936523</v>
      </c>
      <c r="BF37" s="28"/>
      <c r="BG37" s="20"/>
      <c r="BH37" s="28">
        <v>136.94000244140625</v>
      </c>
      <c r="BI37">
        <v>7.0989999771118164</v>
      </c>
      <c r="BJ37" s="28">
        <v>134.91000366210937</v>
      </c>
      <c r="BK37" s="20">
        <v>7.7109999656677246</v>
      </c>
      <c r="BL37" s="28">
        <v>134.14999389648437</v>
      </c>
      <c r="BM37" s="20">
        <v>8.2290000915527344</v>
      </c>
      <c r="BN37" s="28">
        <v>134.1199951171875</v>
      </c>
      <c r="BO37" s="20">
        <v>8.2370004653930664</v>
      </c>
      <c r="BP37" s="28"/>
      <c r="BQ37" s="20"/>
      <c r="BR37" s="28">
        <v>135.05000305175781</v>
      </c>
      <c r="BS37">
        <v>7.6449999809265137</v>
      </c>
    </row>
    <row r="38" spans="2:71" x14ac:dyDescent="0.2">
      <c r="B38" s="28">
        <v>124.09999847412109</v>
      </c>
      <c r="C38" s="20">
        <v>3.0510001182556152</v>
      </c>
      <c r="D38" s="28">
        <v>117.83999633789062</v>
      </c>
      <c r="E38" s="20">
        <v>3.4549999237060547</v>
      </c>
      <c r="F38" s="28">
        <v>117.75</v>
      </c>
      <c r="G38" s="20">
        <v>3.4579999446868896</v>
      </c>
      <c r="H38" s="28"/>
      <c r="I38" s="20"/>
      <c r="J38" s="28">
        <v>127.12999725341797</v>
      </c>
      <c r="K38">
        <v>2.8399999141693115</v>
      </c>
      <c r="L38" s="28">
        <v>124.69999694824219</v>
      </c>
      <c r="M38" s="20">
        <v>4.0120000839233398</v>
      </c>
      <c r="N38" s="28">
        <v>121.05999755859375</v>
      </c>
      <c r="O38" s="20">
        <v>4.4580001831054687</v>
      </c>
      <c r="P38" s="28">
        <v>121</v>
      </c>
      <c r="Q38" s="20">
        <v>4.4600000381469727</v>
      </c>
      <c r="R38" s="28"/>
      <c r="S38" s="20"/>
      <c r="T38" s="28">
        <v>127.41999816894531</v>
      </c>
      <c r="U38">
        <v>3.7579998970031738</v>
      </c>
      <c r="V38" s="28">
        <v>126.05999755859375</v>
      </c>
      <c r="W38" s="20">
        <v>4.8550000190734863</v>
      </c>
      <c r="X38" s="28">
        <v>122.69999694824219</v>
      </c>
      <c r="Y38" s="20">
        <v>5.3899998664855957</v>
      </c>
      <c r="Z38" s="28">
        <v>122.58999633789063</v>
      </c>
      <c r="AA38" s="20">
        <v>5.3979997634887695</v>
      </c>
      <c r="AB38" s="28"/>
      <c r="AC38" s="20"/>
      <c r="AD38" s="28">
        <v>128.14999389648437</v>
      </c>
      <c r="AE38">
        <v>4.6059999465942383</v>
      </c>
      <c r="AF38" s="28">
        <v>127.54000091552734</v>
      </c>
      <c r="AG38" s="20">
        <v>5.6069998741149902</v>
      </c>
      <c r="AH38" s="28">
        <v>125.54000091552734</v>
      </c>
      <c r="AI38" s="20">
        <v>6.064000129699707</v>
      </c>
      <c r="AJ38" s="28">
        <v>125.47000122070312</v>
      </c>
      <c r="AK38" s="20">
        <v>6.0710000991821289</v>
      </c>
      <c r="AL38" s="28"/>
      <c r="AM38" s="20"/>
      <c r="AN38" s="28">
        <v>129.25999450683594</v>
      </c>
      <c r="AO38">
        <v>5.3540000915527344</v>
      </c>
      <c r="AP38" s="28">
        <v>132.05000305175781</v>
      </c>
      <c r="AQ38" s="20">
        <v>6.5149998664855957</v>
      </c>
      <c r="AR38" s="28">
        <v>131.36000061035156</v>
      </c>
      <c r="AS38" s="20">
        <v>6.8569998741149902</v>
      </c>
      <c r="AT38" s="28">
        <v>131.32000732421875</v>
      </c>
      <c r="AU38" s="20">
        <v>6.8619999885559082</v>
      </c>
      <c r="AV38" s="28"/>
      <c r="AW38" s="20"/>
      <c r="AX38" s="28">
        <v>132.55000305175781</v>
      </c>
      <c r="AY38">
        <v>6.4109997749328613</v>
      </c>
      <c r="AZ38" s="28">
        <v>135.44000244140625</v>
      </c>
      <c r="BA38" s="20">
        <v>7.125</v>
      </c>
      <c r="BB38" s="28">
        <v>134.89999389648438</v>
      </c>
      <c r="BC38" s="20">
        <v>7.5</v>
      </c>
      <c r="BD38" s="28">
        <v>134.8699951171875</v>
      </c>
      <c r="BE38" s="20">
        <v>7.505000114440918</v>
      </c>
      <c r="BF38" s="28"/>
      <c r="BG38" s="20"/>
      <c r="BH38" s="28">
        <v>135.60000610351562</v>
      </c>
      <c r="BI38">
        <v>7.0830001831054687</v>
      </c>
      <c r="BJ38" s="28">
        <v>133.55999755859375</v>
      </c>
      <c r="BK38" s="20">
        <v>7.7210001945495605</v>
      </c>
      <c r="BL38" s="28">
        <v>132.74000549316406</v>
      </c>
      <c r="BM38" s="20">
        <v>8.2559995651245117</v>
      </c>
      <c r="BN38" s="28">
        <v>132.71000671386719</v>
      </c>
      <c r="BO38" s="20">
        <v>8.2639999389648437</v>
      </c>
      <c r="BP38" s="28"/>
      <c r="BQ38" s="20"/>
      <c r="BR38" s="28">
        <v>133.78999328613281</v>
      </c>
      <c r="BS38">
        <v>7.6189999580383301</v>
      </c>
    </row>
    <row r="39" spans="2:71" x14ac:dyDescent="0.2">
      <c r="B39" s="28">
        <v>122.30999755859375</v>
      </c>
      <c r="C39" s="20">
        <v>3.0699999332427979</v>
      </c>
      <c r="D39" s="28">
        <v>117.08000183105469</v>
      </c>
      <c r="E39" s="20">
        <v>3.4679999351501465</v>
      </c>
      <c r="F39" s="28">
        <v>115.69000244140625</v>
      </c>
      <c r="G39" s="20">
        <v>3.494999885559082</v>
      </c>
      <c r="H39" s="28"/>
      <c r="I39" s="20"/>
      <c r="J39" s="28">
        <v>125.72000122070312</v>
      </c>
      <c r="K39">
        <v>2.8340001106262207</v>
      </c>
      <c r="L39" s="28">
        <v>122.94999694824219</v>
      </c>
      <c r="M39" s="20">
        <v>4.0349998474121094</v>
      </c>
      <c r="N39" s="28">
        <v>119.08999633789063</v>
      </c>
      <c r="O39" s="20">
        <v>4.499000072479248</v>
      </c>
      <c r="P39" s="28">
        <v>119.01000213623047</v>
      </c>
      <c r="Q39" s="20">
        <v>4.5019998550415039</v>
      </c>
      <c r="R39" s="28"/>
      <c r="S39" s="20"/>
      <c r="T39" s="28">
        <v>126.01000213623047</v>
      </c>
      <c r="U39">
        <v>3.75</v>
      </c>
      <c r="V39" s="28">
        <v>124.37000274658203</v>
      </c>
      <c r="W39" s="20">
        <v>4.8769998550415039</v>
      </c>
      <c r="X39" s="28">
        <v>120.79000091552734</v>
      </c>
      <c r="Y39" s="20">
        <v>5.4340000152587891</v>
      </c>
      <c r="Z39" s="28">
        <v>120.66999816894531</v>
      </c>
      <c r="AA39" s="20">
        <v>5.4439997673034668</v>
      </c>
      <c r="AB39" s="28"/>
      <c r="AC39" s="20"/>
      <c r="AD39" s="28">
        <v>126.75</v>
      </c>
      <c r="AE39">
        <v>4.5939998626708984</v>
      </c>
      <c r="AF39" s="28">
        <v>125.91000366210937</v>
      </c>
      <c r="AG39" s="20">
        <v>5.629000186920166</v>
      </c>
      <c r="AH39" s="28">
        <v>123.84999847412109</v>
      </c>
      <c r="AI39" s="20">
        <v>6.0920000076293945</v>
      </c>
      <c r="AJ39" s="28">
        <v>123.77999877929687</v>
      </c>
      <c r="AK39" s="20">
        <v>6.0989999771118164</v>
      </c>
      <c r="AL39" s="28"/>
      <c r="AM39" s="20"/>
      <c r="AN39" s="28">
        <v>127.90000152587891</v>
      </c>
      <c r="AO39">
        <v>5.3369998931884766</v>
      </c>
      <c r="AP39" s="28">
        <v>130.55999755859375</v>
      </c>
      <c r="AQ39" s="20">
        <v>6.5260000228881836</v>
      </c>
      <c r="AR39" s="28">
        <v>129.82000732421875</v>
      </c>
      <c r="AS39" s="20">
        <v>6.8769998550415039</v>
      </c>
      <c r="AT39" s="28">
        <v>129.77999877929687</v>
      </c>
      <c r="AU39" s="20">
        <v>6.8819999694824219</v>
      </c>
      <c r="AV39" s="28"/>
      <c r="AW39" s="20"/>
      <c r="AX39" s="28">
        <v>131.19999694824219</v>
      </c>
      <c r="AY39">
        <v>6.3930001258850098</v>
      </c>
      <c r="AZ39" s="28">
        <v>134.02999877929687</v>
      </c>
      <c r="BA39" s="20">
        <v>7.1350002288818359</v>
      </c>
      <c r="BB39" s="28">
        <v>133.44000244140625</v>
      </c>
      <c r="BC39" s="20">
        <v>7.5199999809265137</v>
      </c>
      <c r="BD39" s="28">
        <v>133.41000366210937</v>
      </c>
      <c r="BE39" s="20">
        <v>7.5250000953674316</v>
      </c>
      <c r="BF39" s="28"/>
      <c r="BG39" s="20"/>
      <c r="BH39" s="28">
        <v>134.27999877929687</v>
      </c>
      <c r="BI39">
        <v>7.064000129699707</v>
      </c>
      <c r="BJ39" s="28">
        <v>132.22000122070313</v>
      </c>
      <c r="BK39" s="20">
        <v>7.7300000190734863</v>
      </c>
      <c r="BL39" s="28">
        <v>131.35000610351562</v>
      </c>
      <c r="BM39" s="20">
        <v>8.2840003967285156</v>
      </c>
      <c r="BN39" s="28">
        <v>131.30999755859375</v>
      </c>
      <c r="BO39" s="20">
        <v>8.2930002212524414</v>
      </c>
      <c r="BP39" s="28"/>
      <c r="BQ39" s="20"/>
      <c r="BR39" s="28">
        <v>132.55000305175781</v>
      </c>
      <c r="BS39">
        <v>7.5929999351501465</v>
      </c>
    </row>
    <row r="40" spans="2:71" x14ac:dyDescent="0.2">
      <c r="B40" s="28">
        <v>122.30999755859375</v>
      </c>
      <c r="C40" s="20">
        <v>3.0699999332427979</v>
      </c>
      <c r="D40" s="28">
        <v>117.08000183105469</v>
      </c>
      <c r="E40" s="20">
        <v>3.4679999351501465</v>
      </c>
      <c r="F40" s="28">
        <v>114.38999938964844</v>
      </c>
      <c r="G40" s="20">
        <v>3.5190000534057617</v>
      </c>
      <c r="H40" s="28"/>
      <c r="I40" s="20"/>
      <c r="J40" s="28">
        <v>125.72000122070312</v>
      </c>
      <c r="K40">
        <v>2.8340001106262207</v>
      </c>
      <c r="L40" s="28">
        <v>122.94999694824219</v>
      </c>
      <c r="M40" s="20">
        <v>4.0349998474121094</v>
      </c>
      <c r="N40" s="28">
        <v>119.08999633789063</v>
      </c>
      <c r="O40" s="20">
        <v>4.499000072479248</v>
      </c>
      <c r="P40" s="28">
        <v>119.01000213623047</v>
      </c>
      <c r="Q40" s="20">
        <v>4.5019998550415039</v>
      </c>
      <c r="R40" s="28"/>
      <c r="S40" s="20"/>
      <c r="T40" s="28">
        <v>126.01000213623047</v>
      </c>
      <c r="U40">
        <v>3.75</v>
      </c>
      <c r="V40" s="28">
        <v>124.37000274658203</v>
      </c>
      <c r="W40" s="20">
        <v>4.8769998550415039</v>
      </c>
      <c r="X40" s="28">
        <v>120.79000091552734</v>
      </c>
      <c r="Y40" s="20">
        <v>5.4340000152587891</v>
      </c>
      <c r="Z40" s="28">
        <v>120.66999816894531</v>
      </c>
      <c r="AA40" s="20">
        <v>5.4439997673034668</v>
      </c>
      <c r="AB40" s="28"/>
      <c r="AC40" s="20"/>
      <c r="AD40" s="28">
        <v>126.75</v>
      </c>
      <c r="AE40">
        <v>4.5939998626708984</v>
      </c>
      <c r="AF40" s="28">
        <v>125.91000366210937</v>
      </c>
      <c r="AG40" s="20">
        <v>5.629000186920166</v>
      </c>
      <c r="AH40" s="28">
        <v>123.84999847412109</v>
      </c>
      <c r="AI40" s="20">
        <v>6.0920000076293945</v>
      </c>
      <c r="AJ40" s="28">
        <v>123.77999877929687</v>
      </c>
      <c r="AK40" s="20">
        <v>6.0989999771118164</v>
      </c>
      <c r="AL40" s="28"/>
      <c r="AM40" s="20"/>
      <c r="AN40" s="28">
        <v>127.90000152587891</v>
      </c>
      <c r="AO40">
        <v>5.3369998931884766</v>
      </c>
      <c r="AP40" s="28">
        <v>130.55999755859375</v>
      </c>
      <c r="AQ40" s="20">
        <v>6.5260000228881836</v>
      </c>
      <c r="AR40" s="28">
        <v>129.82000732421875</v>
      </c>
      <c r="AS40" s="20">
        <v>6.8769998550415039</v>
      </c>
      <c r="AT40" s="28">
        <v>129.77999877929687</v>
      </c>
      <c r="AU40" s="20">
        <v>6.8819999694824219</v>
      </c>
      <c r="AV40" s="28"/>
      <c r="AW40" s="20"/>
      <c r="AX40" s="28">
        <v>131.19999694824219</v>
      </c>
      <c r="AY40">
        <v>6.3930001258850098</v>
      </c>
      <c r="AZ40" s="28">
        <v>134.02999877929687</v>
      </c>
      <c r="BA40" s="20">
        <v>7.1350002288818359</v>
      </c>
      <c r="BB40" s="28">
        <v>133.44000244140625</v>
      </c>
      <c r="BC40" s="20">
        <v>7.5199999809265137</v>
      </c>
      <c r="BD40" s="28">
        <v>133.41000366210937</v>
      </c>
      <c r="BE40" s="20">
        <v>7.5250000953674316</v>
      </c>
      <c r="BF40" s="28"/>
      <c r="BG40" s="20"/>
      <c r="BH40" s="28">
        <v>134.27999877929687</v>
      </c>
      <c r="BI40">
        <v>7.064000129699707</v>
      </c>
      <c r="BJ40" s="28">
        <v>130.88999938964844</v>
      </c>
      <c r="BK40" s="20">
        <v>7.7399997711181641</v>
      </c>
      <c r="BL40" s="28">
        <v>129.96000671386719</v>
      </c>
      <c r="BM40" s="20">
        <v>8.3129997253417969</v>
      </c>
      <c r="BN40" s="28">
        <v>129.91999816894531</v>
      </c>
      <c r="BO40" s="20">
        <v>8.3219995498657227</v>
      </c>
      <c r="BP40" s="28"/>
      <c r="BQ40" s="20"/>
      <c r="BR40" s="28">
        <v>131.32000732421875</v>
      </c>
      <c r="BS40">
        <v>7.5659999847412109</v>
      </c>
    </row>
    <row r="41" spans="2:71" x14ac:dyDescent="0.2">
      <c r="B41" s="28">
        <v>120.52999877929687</v>
      </c>
      <c r="C41" s="20">
        <v>3.0899999141693115</v>
      </c>
      <c r="D41" s="28">
        <v>115.80000305175781</v>
      </c>
      <c r="E41" s="20">
        <v>3.4909999370574951</v>
      </c>
      <c r="F41" s="28">
        <v>114.38999938964844</v>
      </c>
      <c r="G41" s="20">
        <v>3.5190000534057617</v>
      </c>
      <c r="H41" s="28"/>
      <c r="I41" s="20"/>
      <c r="J41" s="28">
        <v>124.30000305175781</v>
      </c>
      <c r="K41">
        <v>2.8310000896453857</v>
      </c>
      <c r="L41" s="28">
        <v>121.20999908447266</v>
      </c>
      <c r="M41" s="20">
        <v>4.0590000152587891</v>
      </c>
      <c r="N41" s="28">
        <v>117.12999725341797</v>
      </c>
      <c r="O41" s="20">
        <v>4.5399999618530273</v>
      </c>
      <c r="P41" s="28">
        <v>117.04000091552734</v>
      </c>
      <c r="Q41" s="20">
        <v>4.5450000762939453</v>
      </c>
      <c r="R41" s="28"/>
      <c r="S41" s="20"/>
      <c r="T41" s="28">
        <v>124.59999847412109</v>
      </c>
      <c r="U41">
        <v>3.744999885559082</v>
      </c>
      <c r="V41" s="28">
        <v>122.70999908447266</v>
      </c>
      <c r="W41" s="20">
        <v>4.8990001678466797</v>
      </c>
      <c r="X41" s="28">
        <v>118.91999816894531</v>
      </c>
      <c r="Y41" s="20">
        <v>5.4780001640319824</v>
      </c>
      <c r="Z41" s="28">
        <v>118.77999877929687</v>
      </c>
      <c r="AA41" s="20">
        <v>5.4899997711181641</v>
      </c>
      <c r="AB41" s="28"/>
      <c r="AC41" s="20"/>
      <c r="AD41" s="28">
        <v>125.36000061035156</v>
      </c>
      <c r="AE41">
        <v>4.5859999656677246</v>
      </c>
      <c r="AF41" s="28">
        <v>124.29000091552734</v>
      </c>
      <c r="AG41" s="20">
        <v>5.6510000228881836</v>
      </c>
      <c r="AH41" s="28">
        <v>122.19000244140625</v>
      </c>
      <c r="AI41" s="20">
        <v>6.1189999580383301</v>
      </c>
      <c r="AJ41" s="28">
        <v>122.11000061035156</v>
      </c>
      <c r="AK41" s="20">
        <v>6.125999927520752</v>
      </c>
      <c r="AL41" s="28"/>
      <c r="AM41" s="20"/>
      <c r="AN41" s="28">
        <v>126.54000091552734</v>
      </c>
      <c r="AO41">
        <v>5.3229999542236328</v>
      </c>
      <c r="AP41" s="28">
        <v>129.08999633789062</v>
      </c>
      <c r="AQ41" s="20">
        <v>6.5380001068115234</v>
      </c>
      <c r="AR41" s="28">
        <v>128.30000305175781</v>
      </c>
      <c r="AS41" s="20">
        <v>6.8969998359680176</v>
      </c>
      <c r="AT41" s="28">
        <v>128.25999450683594</v>
      </c>
      <c r="AU41" s="20">
        <v>6.9019999504089355</v>
      </c>
      <c r="AV41" s="28"/>
      <c r="AW41" s="20"/>
      <c r="AX41" s="28">
        <v>129.86000061035156</v>
      </c>
      <c r="AY41">
        <v>6.375</v>
      </c>
      <c r="AZ41" s="28">
        <v>132.6199951171875</v>
      </c>
      <c r="BA41" s="20">
        <v>7.1440000534057617</v>
      </c>
      <c r="BB41" s="28">
        <v>131.99000549316406</v>
      </c>
      <c r="BC41" s="20">
        <v>7.5409998893737793</v>
      </c>
      <c r="BD41" s="28">
        <v>131.96000671386719</v>
      </c>
      <c r="BE41" s="20">
        <v>7.5460000038146973</v>
      </c>
      <c r="BF41" s="28"/>
      <c r="BG41" s="20"/>
      <c r="BH41" s="28">
        <v>132.97000122070312</v>
      </c>
      <c r="BI41">
        <v>7.0430002212524414</v>
      </c>
      <c r="BJ41" s="28">
        <v>129.57000732421875</v>
      </c>
      <c r="BK41" s="20">
        <v>7.749000072479248</v>
      </c>
      <c r="BL41" s="28">
        <v>128.58000183105469</v>
      </c>
      <c r="BM41" s="20">
        <v>8.3420000076293945</v>
      </c>
      <c r="BN41" s="28">
        <v>128.53999328613281</v>
      </c>
      <c r="BO41" s="20">
        <v>8.3520002365112305</v>
      </c>
      <c r="BP41" s="28"/>
      <c r="BQ41" s="20"/>
      <c r="BR41" s="28">
        <v>130.08999633789062</v>
      </c>
      <c r="BS41">
        <v>7.5399999618530273</v>
      </c>
    </row>
    <row r="42" spans="2:71" x14ac:dyDescent="0.2">
      <c r="B42" s="28">
        <v>118.76000213623047</v>
      </c>
      <c r="C42" s="20">
        <v>3.1110000610351563</v>
      </c>
      <c r="D42" s="28">
        <v>113.77999877929687</v>
      </c>
      <c r="E42" s="20">
        <v>3.5269999504089355</v>
      </c>
      <c r="F42" s="28">
        <v>113.65000152587891</v>
      </c>
      <c r="G42" s="20">
        <v>3.5329999923706055</v>
      </c>
      <c r="H42" s="28"/>
      <c r="I42" s="20"/>
      <c r="J42" s="28">
        <v>122.84999847412109</v>
      </c>
      <c r="K42">
        <v>2.8310000896453857</v>
      </c>
      <c r="L42" s="28">
        <v>119.48000335693359</v>
      </c>
      <c r="M42" s="20">
        <v>4.0830001831054687</v>
      </c>
      <c r="N42" s="28">
        <v>115.19999694824219</v>
      </c>
      <c r="O42" s="20">
        <v>4.5809998512268066</v>
      </c>
      <c r="P42" s="28">
        <v>115.08999633789062</v>
      </c>
      <c r="Q42" s="20">
        <v>4.5879998207092285</v>
      </c>
      <c r="R42" s="28"/>
      <c r="S42" s="20"/>
      <c r="T42" s="28">
        <v>123.16000366210937</v>
      </c>
      <c r="U42">
        <v>3.7439999580383301</v>
      </c>
      <c r="V42" s="28">
        <v>121.05000305175781</v>
      </c>
      <c r="W42" s="20">
        <v>4.9229998588562012</v>
      </c>
      <c r="X42" s="28">
        <v>117.06999969482422</v>
      </c>
      <c r="Y42" s="20">
        <v>5.5219998359680176</v>
      </c>
      <c r="Z42" s="28">
        <v>116.91000366210937</v>
      </c>
      <c r="AA42" s="20">
        <v>5.5349998474121094</v>
      </c>
      <c r="AB42" s="28"/>
      <c r="AC42" s="20"/>
      <c r="AD42" s="28">
        <v>123.94999694824219</v>
      </c>
      <c r="AE42">
        <v>4.5819997787475586</v>
      </c>
      <c r="AF42" s="28">
        <v>122.69000244140625</v>
      </c>
      <c r="AG42" s="20">
        <v>5.6729998588562012</v>
      </c>
      <c r="AH42" s="28">
        <v>120.55000305175781</v>
      </c>
      <c r="AI42" s="20">
        <v>6.1449999809265137</v>
      </c>
      <c r="AJ42" s="28">
        <v>120.45999908447266</v>
      </c>
      <c r="AK42" s="20">
        <v>6.1539998054504395</v>
      </c>
      <c r="AL42" s="28"/>
      <c r="AM42" s="20"/>
      <c r="AN42" s="28">
        <v>125.16999816894531</v>
      </c>
      <c r="AO42">
        <v>5.3130002021789551</v>
      </c>
      <c r="AP42" s="28">
        <v>127.62000274658203</v>
      </c>
      <c r="AQ42" s="20">
        <v>6.5489997863769531</v>
      </c>
      <c r="AR42" s="28">
        <v>126.79000091552734</v>
      </c>
      <c r="AS42" s="20">
        <v>6.9180002212524414</v>
      </c>
      <c r="AT42" s="28">
        <v>126.75</v>
      </c>
      <c r="AU42" s="20">
        <v>6.9229998588562012</v>
      </c>
      <c r="AV42" s="28"/>
      <c r="AW42" s="20"/>
      <c r="AX42" s="28">
        <v>128.52999877929687</v>
      </c>
      <c r="AY42">
        <v>6.3600001335144043</v>
      </c>
      <c r="AZ42" s="28">
        <v>131.22999572753906</v>
      </c>
      <c r="BA42" s="20">
        <v>7.1529998779296875</v>
      </c>
      <c r="BB42" s="28">
        <v>130.55000305175781</v>
      </c>
      <c r="BC42" s="20">
        <v>7.5619997978210449</v>
      </c>
      <c r="BD42" s="28">
        <v>130.52000427246094</v>
      </c>
      <c r="BE42" s="20">
        <v>7.5679998397827148</v>
      </c>
      <c r="BF42" s="28"/>
      <c r="BG42" s="20"/>
      <c r="BH42" s="28">
        <v>131.67999267578125</v>
      </c>
      <c r="BI42">
        <v>7.0219998359680176</v>
      </c>
      <c r="BJ42" s="28">
        <v>128.25999450683594</v>
      </c>
      <c r="BK42" s="20">
        <v>7.7589998245239258</v>
      </c>
      <c r="BL42" s="28">
        <v>127.20999908447266</v>
      </c>
      <c r="BM42" s="20">
        <v>8.3710002899169922</v>
      </c>
      <c r="BN42" s="28">
        <v>127.16999816894531</v>
      </c>
      <c r="BO42" s="20">
        <v>8.383000373840332</v>
      </c>
      <c r="BP42" s="28"/>
      <c r="BQ42" s="20"/>
      <c r="BR42" s="28">
        <v>128.8699951171875</v>
      </c>
      <c r="BS42">
        <v>7.5170001983642578</v>
      </c>
    </row>
    <row r="43" spans="2:71" x14ac:dyDescent="0.2">
      <c r="B43" s="28">
        <v>117.01000213623047</v>
      </c>
      <c r="C43" s="20">
        <v>3.1319999694824219</v>
      </c>
      <c r="D43" s="28">
        <v>111.77999877929687</v>
      </c>
      <c r="E43" s="20">
        <v>3.5639998912811279</v>
      </c>
      <c r="F43" s="28">
        <v>111.62999725341797</v>
      </c>
      <c r="G43" s="20">
        <v>3.5720000267028809</v>
      </c>
      <c r="H43" s="28"/>
      <c r="I43" s="20"/>
      <c r="J43" s="28">
        <v>121.37999725341797</v>
      </c>
      <c r="K43">
        <v>2.8340001106262207</v>
      </c>
      <c r="L43" s="28">
        <v>117.77999877929687</v>
      </c>
      <c r="M43" s="20">
        <v>4.1079998016357422</v>
      </c>
      <c r="N43" s="28">
        <v>113.30000305175781</v>
      </c>
      <c r="O43" s="20">
        <v>4.6230001449584961</v>
      </c>
      <c r="P43" s="28">
        <v>113.16999816894531</v>
      </c>
      <c r="Q43" s="20">
        <v>4.6310000419616699</v>
      </c>
      <c r="R43" s="28"/>
      <c r="S43" s="20"/>
      <c r="T43" s="28">
        <v>121.70999908447266</v>
      </c>
      <c r="U43">
        <v>3.746999979019165</v>
      </c>
      <c r="V43" s="28">
        <v>119.41999816894531</v>
      </c>
      <c r="W43" s="20">
        <v>4.9470000267028809</v>
      </c>
      <c r="X43" s="28">
        <v>115.26000213623047</v>
      </c>
      <c r="Y43" s="20">
        <v>5.565000057220459</v>
      </c>
      <c r="Z43" s="28">
        <v>115.08999633789062</v>
      </c>
      <c r="AA43" s="20">
        <v>5.5799999237060547</v>
      </c>
      <c r="AB43" s="28"/>
      <c r="AC43" s="20"/>
      <c r="AD43" s="28">
        <v>122.52999877929687</v>
      </c>
      <c r="AE43">
        <v>4.5819997787475586</v>
      </c>
      <c r="AF43" s="28">
        <v>121.12000274658203</v>
      </c>
      <c r="AG43" s="20">
        <v>5.695000171661377</v>
      </c>
      <c r="AH43" s="28">
        <v>118.94000244140625</v>
      </c>
      <c r="AI43" s="20">
        <v>6.1710000038146973</v>
      </c>
      <c r="AJ43" s="28">
        <v>118.83999633789062</v>
      </c>
      <c r="AK43" s="20">
        <v>6.1810002326965332</v>
      </c>
      <c r="AL43" s="28"/>
      <c r="AM43" s="20"/>
      <c r="AN43" s="28">
        <v>123.79000091552734</v>
      </c>
      <c r="AO43">
        <v>5.3080000877380371</v>
      </c>
      <c r="AP43" s="28">
        <v>126.18000030517578</v>
      </c>
      <c r="AQ43" s="20">
        <v>6.560999870300293</v>
      </c>
      <c r="AR43" s="28">
        <v>125.30000305175781</v>
      </c>
      <c r="AS43" s="20">
        <v>6.9380002021789551</v>
      </c>
      <c r="AT43" s="28">
        <v>125.25</v>
      </c>
      <c r="AU43" s="20">
        <v>6.9439997673034668</v>
      </c>
      <c r="AV43" s="28"/>
      <c r="AW43" s="20"/>
      <c r="AX43" s="28">
        <v>127.19999694824219</v>
      </c>
      <c r="AY43">
        <v>6.3470001220703125</v>
      </c>
      <c r="AZ43" s="28">
        <v>129.83999633789062</v>
      </c>
      <c r="BA43" s="20">
        <v>7.1630001068115234</v>
      </c>
      <c r="BB43" s="28">
        <v>129.1199951171875</v>
      </c>
      <c r="BC43" s="20">
        <v>7.5830001831054687</v>
      </c>
      <c r="BD43" s="28">
        <v>129.08000183105469</v>
      </c>
      <c r="BE43" s="20">
        <v>7.5890002250671387</v>
      </c>
      <c r="BF43" s="28"/>
      <c r="BG43" s="20"/>
      <c r="BH43" s="28">
        <v>130.39999389648437</v>
      </c>
      <c r="BI43">
        <v>7.0019998550415039</v>
      </c>
      <c r="BJ43" s="28">
        <v>126.97000122070312</v>
      </c>
      <c r="BK43" s="20">
        <v>7.7690000534057617</v>
      </c>
      <c r="BL43" s="28">
        <v>125.87000274658203</v>
      </c>
      <c r="BM43" s="20">
        <v>8.4020004272460937</v>
      </c>
      <c r="BN43" s="28">
        <v>125.83000183105469</v>
      </c>
      <c r="BO43" s="20">
        <v>8.4139995574951172</v>
      </c>
      <c r="BP43" s="28"/>
      <c r="BQ43" s="20"/>
      <c r="BR43" s="28">
        <v>127.66000366210937</v>
      </c>
      <c r="BS43">
        <v>7.4970002174377441</v>
      </c>
    </row>
    <row r="44" spans="2:71" x14ac:dyDescent="0.2">
      <c r="B44" s="28">
        <v>115.27999877929687</v>
      </c>
      <c r="C44" s="20">
        <v>3.1549999713897705</v>
      </c>
      <c r="D44" s="28">
        <v>109.80000305175781</v>
      </c>
      <c r="E44" s="20">
        <v>3.6029999256134033</v>
      </c>
      <c r="F44" s="28">
        <v>109.62000274658203</v>
      </c>
      <c r="G44" s="20">
        <v>3.6110000610351562</v>
      </c>
      <c r="H44" s="28"/>
      <c r="I44" s="20"/>
      <c r="J44" s="28">
        <v>119.88999938964844</v>
      </c>
      <c r="K44">
        <v>2.8410000801086426</v>
      </c>
      <c r="L44" s="28">
        <v>116.08000183105469</v>
      </c>
      <c r="M44" s="20">
        <v>4.1339998245239258</v>
      </c>
      <c r="N44" s="28">
        <v>111.41999816894531</v>
      </c>
      <c r="O44" s="20">
        <v>4.6649999618530273</v>
      </c>
      <c r="P44" s="28">
        <v>111.26999664306641</v>
      </c>
      <c r="Q44" s="20">
        <v>4.6750001907348633</v>
      </c>
      <c r="R44" s="28"/>
      <c r="S44" s="20"/>
      <c r="T44" s="28">
        <v>120.23000335693359</v>
      </c>
      <c r="U44">
        <v>3.7539999485015869</v>
      </c>
      <c r="V44" s="28">
        <v>117.80000305175781</v>
      </c>
      <c r="W44" s="20">
        <v>4.9710001945495605</v>
      </c>
      <c r="X44" s="28">
        <v>113.48000335693359</v>
      </c>
      <c r="Y44" s="20">
        <v>5.6069998741149902</v>
      </c>
      <c r="Z44" s="28">
        <v>113.30000305175781</v>
      </c>
      <c r="AA44" s="20">
        <v>5.624000072479248</v>
      </c>
      <c r="AB44" s="28"/>
      <c r="AC44" s="20"/>
      <c r="AD44" s="28">
        <v>121.08999633789062</v>
      </c>
      <c r="AE44">
        <v>4.5869998931884766</v>
      </c>
      <c r="AF44" s="28">
        <v>119.55999755859375</v>
      </c>
      <c r="AG44" s="20">
        <v>5.7170000076293945</v>
      </c>
      <c r="AH44" s="28">
        <v>117.34999847412109</v>
      </c>
      <c r="AI44" s="20">
        <v>6.1970000267028809</v>
      </c>
      <c r="AJ44" s="28">
        <v>117.25</v>
      </c>
      <c r="AK44" s="20">
        <v>6.2080001831054687</v>
      </c>
      <c r="AL44" s="28"/>
      <c r="AM44" s="20"/>
      <c r="AN44" s="28">
        <v>122.40000152587891</v>
      </c>
      <c r="AO44">
        <v>5.3070001602172852</v>
      </c>
      <c r="AP44" s="28">
        <v>124.73999786376953</v>
      </c>
      <c r="AQ44" s="20">
        <v>6.5729999542236328</v>
      </c>
      <c r="AR44" s="28">
        <v>123.81999969482422</v>
      </c>
      <c r="AS44" s="20">
        <v>6.9580001831054687</v>
      </c>
      <c r="AT44" s="28">
        <v>123.76999664306641</v>
      </c>
      <c r="AU44" s="20">
        <v>6.9650001525878906</v>
      </c>
      <c r="AV44" s="28"/>
      <c r="AW44" s="20"/>
      <c r="AX44" s="28">
        <v>125.87999725341797</v>
      </c>
      <c r="AY44">
        <v>6.3369998931884766</v>
      </c>
      <c r="AZ44" s="28">
        <v>128.47000122070312</v>
      </c>
      <c r="BA44" s="20">
        <v>7.1719999313354492</v>
      </c>
      <c r="BB44" s="28">
        <v>127.69999694824219</v>
      </c>
      <c r="BC44" s="20">
        <v>7.6050000190734863</v>
      </c>
      <c r="BD44" s="28">
        <v>127.66000366210937</v>
      </c>
      <c r="BE44" s="20">
        <v>7.6119999885559082</v>
      </c>
      <c r="BF44" s="28"/>
      <c r="BG44" s="20"/>
      <c r="BH44" s="28">
        <v>129.1300048828125</v>
      </c>
      <c r="BI44">
        <v>6.9840002059936523</v>
      </c>
      <c r="BJ44" s="28">
        <v>125.69000244140625</v>
      </c>
      <c r="BK44" s="20">
        <v>7.7800002098083496</v>
      </c>
      <c r="BL44" s="28">
        <v>124.55000305175781</v>
      </c>
      <c r="BM44" s="20">
        <v>8.4320001602172852</v>
      </c>
      <c r="BN44" s="28">
        <v>124.48999786376953</v>
      </c>
      <c r="BO44" s="20">
        <v>8.4460000991821289</v>
      </c>
      <c r="BP44" s="28"/>
      <c r="BQ44" s="20"/>
      <c r="BR44" s="28">
        <v>126.44999694824219</v>
      </c>
      <c r="BS44">
        <v>7.4800000190734863</v>
      </c>
    </row>
    <row r="45" spans="2:71" x14ac:dyDescent="0.2">
      <c r="B45" s="28">
        <v>113.55000305175781</v>
      </c>
      <c r="C45" s="20">
        <v>3.1779999732971191</v>
      </c>
      <c r="D45" s="28">
        <v>107.83999633789062</v>
      </c>
      <c r="E45" s="20">
        <v>3.6419999599456787</v>
      </c>
      <c r="F45" s="28">
        <v>107.63999938964844</v>
      </c>
      <c r="G45" s="20">
        <v>3.6519999504089355</v>
      </c>
      <c r="H45" s="28"/>
      <c r="I45" s="20"/>
      <c r="J45" s="28">
        <v>118.36000061035156</v>
      </c>
      <c r="K45">
        <v>2.8510000705718994</v>
      </c>
      <c r="L45" s="28">
        <v>114.40000152587891</v>
      </c>
      <c r="M45" s="20">
        <v>4.1609997749328613</v>
      </c>
      <c r="N45" s="28">
        <v>109.56999969482422</v>
      </c>
      <c r="O45" s="20">
        <v>4.7080001831054687</v>
      </c>
      <c r="P45" s="28">
        <v>109.40000152587891</v>
      </c>
      <c r="Q45" s="20">
        <v>4.7199997901916504</v>
      </c>
      <c r="R45" s="28"/>
      <c r="S45" s="20"/>
      <c r="T45" s="28">
        <v>118.73999786376953</v>
      </c>
      <c r="U45">
        <v>3.7660000324249268</v>
      </c>
      <c r="V45" s="28">
        <v>116.19999694824219</v>
      </c>
      <c r="W45" s="20">
        <v>4.9970002174377441</v>
      </c>
      <c r="X45" s="28">
        <v>111.73999786376953</v>
      </c>
      <c r="Y45" s="20">
        <v>5.6479997634887695</v>
      </c>
      <c r="Z45" s="28">
        <v>111.54000091552734</v>
      </c>
      <c r="AA45" s="20">
        <v>5.6659998893737793</v>
      </c>
      <c r="AB45" s="28"/>
      <c r="AC45" s="20"/>
      <c r="AD45" s="28">
        <v>119.63999938964844</v>
      </c>
      <c r="AE45">
        <v>4.5960001945495605</v>
      </c>
      <c r="AF45" s="28">
        <v>118.01999664306641</v>
      </c>
      <c r="AG45" s="20">
        <v>5.7389998435974121</v>
      </c>
      <c r="AH45" s="28">
        <v>115.77999877929687</v>
      </c>
      <c r="AI45" s="20">
        <v>6.2230000495910645</v>
      </c>
      <c r="AJ45" s="28">
        <v>115.68000030517578</v>
      </c>
      <c r="AK45" s="20">
        <v>6.2340002059936523</v>
      </c>
      <c r="AL45" s="28"/>
      <c r="AM45" s="20"/>
      <c r="AN45" s="28">
        <v>121</v>
      </c>
      <c r="AO45">
        <v>5.3119997978210449</v>
      </c>
      <c r="AP45" s="28">
        <v>123.33000183105469</v>
      </c>
      <c r="AQ45" s="20">
        <v>6.5850000381469727</v>
      </c>
      <c r="AR45" s="28">
        <v>122.36000061035156</v>
      </c>
      <c r="AS45" s="20">
        <v>6.9780001640319824</v>
      </c>
      <c r="AT45" s="28">
        <v>122.30999755859375</v>
      </c>
      <c r="AU45" s="20">
        <v>6.9860000610351562</v>
      </c>
      <c r="AV45" s="28"/>
      <c r="AW45" s="20"/>
      <c r="AX45" s="28">
        <v>124.55999755859375</v>
      </c>
      <c r="AY45">
        <v>6.3289999961853027</v>
      </c>
      <c r="AZ45" s="28">
        <v>127.11000061035156</v>
      </c>
      <c r="BA45" s="20">
        <v>7.1820001602172852</v>
      </c>
      <c r="BB45" s="28">
        <v>126.29000091552734</v>
      </c>
      <c r="BC45" s="20">
        <v>7.625999927520752</v>
      </c>
      <c r="BD45" s="28">
        <v>126.25</v>
      </c>
      <c r="BE45" s="20">
        <v>7.6339998245239258</v>
      </c>
      <c r="BF45" s="28"/>
      <c r="BG45" s="20"/>
      <c r="BH45" s="28">
        <v>127.86000061035156</v>
      </c>
      <c r="BI45">
        <v>6.9679999351501465</v>
      </c>
      <c r="BJ45" s="28">
        <v>124.41999816894531</v>
      </c>
      <c r="BK45" s="20">
        <v>7.7890000343322754</v>
      </c>
      <c r="BL45" s="28">
        <v>123.23999786376953</v>
      </c>
      <c r="BM45" s="20">
        <v>8.4610004425048828</v>
      </c>
      <c r="BN45" s="28">
        <v>123.18000030517578</v>
      </c>
      <c r="BO45" s="20">
        <v>8.4770002365112305</v>
      </c>
      <c r="BP45" s="28"/>
      <c r="BQ45" s="20"/>
      <c r="BR45" s="28">
        <v>125.23000335693359</v>
      </c>
      <c r="BS45">
        <v>7.4650001525878906</v>
      </c>
    </row>
    <row r="46" spans="2:71" x14ac:dyDescent="0.2">
      <c r="B46" s="28">
        <v>111.83000183105469</v>
      </c>
      <c r="C46" s="20">
        <v>3.2030000686645508</v>
      </c>
      <c r="D46" s="28">
        <v>105.90000152587891</v>
      </c>
      <c r="E46" s="20">
        <v>3.6819999217987061</v>
      </c>
      <c r="F46" s="28">
        <v>105.68000030517578</v>
      </c>
      <c r="G46" s="20">
        <v>3.6940000057220459</v>
      </c>
      <c r="H46" s="28"/>
      <c r="I46" s="20"/>
      <c r="J46" s="28">
        <v>116.81999969482422</v>
      </c>
      <c r="K46">
        <v>2.8650000095367432</v>
      </c>
      <c r="L46" s="28">
        <v>112.73000335693359</v>
      </c>
      <c r="M46" s="20">
        <v>4.189000129699707</v>
      </c>
      <c r="N46" s="28">
        <v>107.73999786376953</v>
      </c>
      <c r="O46" s="20">
        <v>4.7519998550415039</v>
      </c>
      <c r="P46" s="28">
        <v>107.55000305175781</v>
      </c>
      <c r="Q46" s="20">
        <v>4.7649998664855957</v>
      </c>
      <c r="R46" s="28"/>
      <c r="S46" s="20"/>
      <c r="T46" s="28">
        <v>117.22000122070312</v>
      </c>
      <c r="U46">
        <v>3.7809998989105225</v>
      </c>
      <c r="V46" s="28">
        <v>114.61000061035156</v>
      </c>
      <c r="W46" s="20">
        <v>5.0229997634887695</v>
      </c>
      <c r="X46" s="28">
        <v>110.05000305175781</v>
      </c>
      <c r="Y46" s="20">
        <v>5.6869997978210449</v>
      </c>
      <c r="Z46" s="28">
        <v>109.83999633789063</v>
      </c>
      <c r="AA46" s="20">
        <v>5.7069997787475586</v>
      </c>
      <c r="AB46" s="28"/>
      <c r="AC46" s="20"/>
      <c r="AD46" s="28">
        <v>118.18000030517578</v>
      </c>
      <c r="AE46">
        <v>4.6090002059936523</v>
      </c>
      <c r="AF46" s="28">
        <v>116.51000213623047</v>
      </c>
      <c r="AG46" s="20">
        <v>5.7620000839233398</v>
      </c>
      <c r="AH46" s="28">
        <v>114.25</v>
      </c>
      <c r="AI46" s="20">
        <v>6.2480001449584961</v>
      </c>
      <c r="AJ46" s="28">
        <v>114.12999725341797</v>
      </c>
      <c r="AK46" s="20">
        <v>6.2600002288818359</v>
      </c>
      <c r="AL46" s="28"/>
      <c r="AM46" s="20"/>
      <c r="AN46" s="28">
        <v>119.58000183105469</v>
      </c>
      <c r="AO46">
        <v>5.3210000991821289</v>
      </c>
      <c r="AP46" s="28">
        <v>121.93000030517578</v>
      </c>
      <c r="AQ46" s="20">
        <v>6.5970001220703125</v>
      </c>
      <c r="AR46" s="28">
        <v>120.91999816894531</v>
      </c>
      <c r="AS46" s="20">
        <v>6.9980001449584961</v>
      </c>
      <c r="AT46" s="28">
        <v>120.86000061035156</v>
      </c>
      <c r="AU46" s="20">
        <v>7.0069999694824219</v>
      </c>
      <c r="AV46" s="28"/>
      <c r="AW46" s="20"/>
      <c r="AX46" s="28">
        <v>123.25</v>
      </c>
      <c r="AY46">
        <v>6.3249998092651367</v>
      </c>
      <c r="AZ46" s="28">
        <v>125.76000213623047</v>
      </c>
      <c r="BA46" s="20">
        <v>7.1919999122619629</v>
      </c>
      <c r="BB46" s="28">
        <v>124.90000152587891</v>
      </c>
      <c r="BC46" s="20">
        <v>7.6479997634887695</v>
      </c>
      <c r="BD46" s="28">
        <v>124.84999847412109</v>
      </c>
      <c r="BE46" s="20">
        <v>7.6570000648498535</v>
      </c>
      <c r="BF46" s="28"/>
      <c r="BG46" s="20"/>
      <c r="BH46" s="28">
        <v>126.59999847412109</v>
      </c>
      <c r="BI46">
        <v>6.9539999961853027</v>
      </c>
      <c r="BJ46" s="28">
        <v>123.16000366210937</v>
      </c>
      <c r="BK46" s="20">
        <v>7.7989997863769531</v>
      </c>
      <c r="BL46" s="28">
        <v>121.94000244140625</v>
      </c>
      <c r="BM46" s="20">
        <v>8.4899997711181641</v>
      </c>
      <c r="BN46" s="28">
        <v>121.87999725341797</v>
      </c>
      <c r="BO46" s="20">
        <v>8.508000373840332</v>
      </c>
      <c r="BP46" s="28"/>
      <c r="BQ46" s="20"/>
      <c r="BR46" s="28">
        <v>124.01999664306641</v>
      </c>
      <c r="BS46">
        <v>7.4539999961853027</v>
      </c>
    </row>
    <row r="47" spans="2:71" x14ac:dyDescent="0.2">
      <c r="B47" s="28">
        <v>110.12000274658203</v>
      </c>
      <c r="C47" s="20">
        <v>3.2279999256134033</v>
      </c>
      <c r="D47" s="28">
        <v>103.98000335693359</v>
      </c>
      <c r="E47" s="20">
        <v>3.7239999771118164</v>
      </c>
      <c r="F47" s="28">
        <v>103.73999786376953</v>
      </c>
      <c r="G47" s="20">
        <v>3.7369999885559082</v>
      </c>
      <c r="H47" s="28"/>
      <c r="I47" s="20"/>
      <c r="J47" s="28">
        <v>115.25</v>
      </c>
      <c r="K47">
        <v>2.8810000419616699</v>
      </c>
      <c r="L47" s="28">
        <v>111.08000183105469</v>
      </c>
      <c r="M47" s="20">
        <v>4.2189998626708984</v>
      </c>
      <c r="N47" s="28">
        <v>105.94000244140625</v>
      </c>
      <c r="O47" s="20">
        <v>4.7960000038146973</v>
      </c>
      <c r="P47" s="28">
        <v>105.73000335693359</v>
      </c>
      <c r="Q47" s="20">
        <v>4.8119997978210449</v>
      </c>
      <c r="R47" s="28"/>
      <c r="S47" s="20"/>
      <c r="T47" s="28">
        <v>115.68000030517578</v>
      </c>
      <c r="U47">
        <v>3.7999999523162842</v>
      </c>
      <c r="V47" s="28">
        <v>113.04000091552734</v>
      </c>
      <c r="W47" s="20">
        <v>5.0510001182556152</v>
      </c>
      <c r="X47" s="28">
        <v>108.38999938964844</v>
      </c>
      <c r="Y47" s="20">
        <v>5.7259998321533203</v>
      </c>
      <c r="Z47" s="28">
        <v>108.16999816894531</v>
      </c>
      <c r="AA47" s="20">
        <v>5.745999813079834</v>
      </c>
      <c r="AB47" s="28"/>
      <c r="AC47" s="20"/>
      <c r="AD47" s="28">
        <v>116.69999694824219</v>
      </c>
      <c r="AE47">
        <v>4.625</v>
      </c>
      <c r="AF47" s="28">
        <v>115.01000213623047</v>
      </c>
      <c r="AG47" s="20">
        <v>5.7839999198913574</v>
      </c>
      <c r="AH47" s="28">
        <v>112.73999786376953</v>
      </c>
      <c r="AI47" s="20">
        <v>6.2729997634887695</v>
      </c>
      <c r="AJ47" s="28">
        <v>112.62000274658203</v>
      </c>
      <c r="AK47" s="20">
        <v>6.2859997749328613</v>
      </c>
      <c r="AL47" s="28"/>
      <c r="AM47" s="20"/>
      <c r="AN47" s="28">
        <v>118.15000152587891</v>
      </c>
      <c r="AO47">
        <v>5.3340001106262207</v>
      </c>
      <c r="AP47" s="28">
        <v>120.54000091552734</v>
      </c>
      <c r="AQ47" s="20">
        <v>6.6090002059936523</v>
      </c>
      <c r="AR47" s="28">
        <v>119.48999786376953</v>
      </c>
      <c r="AS47" s="20">
        <v>7.0180001258850098</v>
      </c>
      <c r="AT47" s="28">
        <v>119.43000030517578</v>
      </c>
      <c r="AU47" s="20">
        <v>7.0269999504089355</v>
      </c>
      <c r="AV47" s="28"/>
      <c r="AW47" s="20"/>
      <c r="AX47" s="28">
        <v>121.93000030517578</v>
      </c>
      <c r="AY47">
        <v>6.3229999542236328</v>
      </c>
      <c r="AZ47" s="28">
        <v>124.41999816894531</v>
      </c>
      <c r="BA47" s="20">
        <v>7.2020001411437988</v>
      </c>
      <c r="BB47" s="28">
        <v>123.51000213623047</v>
      </c>
      <c r="BC47" s="20">
        <v>7.6700000762939453</v>
      </c>
      <c r="BD47" s="28">
        <v>123.45999908447266</v>
      </c>
      <c r="BE47" s="20">
        <v>7.679999828338623</v>
      </c>
      <c r="BF47" s="28"/>
      <c r="BG47" s="20"/>
      <c r="BH47" s="28">
        <v>125.33999633789063</v>
      </c>
      <c r="BI47">
        <v>6.9429998397827148</v>
      </c>
      <c r="BJ47" s="28">
        <v>121.91999816894531</v>
      </c>
      <c r="BK47" s="20">
        <v>7.8090000152587891</v>
      </c>
      <c r="BL47" s="28">
        <v>120.66999816894531</v>
      </c>
      <c r="BM47" s="20">
        <v>8.5170001983642578</v>
      </c>
      <c r="BN47" s="28">
        <v>120.59999847412109</v>
      </c>
      <c r="BO47" s="20">
        <v>8.5380001068115234</v>
      </c>
      <c r="BP47" s="28"/>
      <c r="BQ47" s="20"/>
      <c r="BR47" s="28">
        <v>122.81999969482422</v>
      </c>
      <c r="BS47">
        <v>7.445000171661377</v>
      </c>
    </row>
    <row r="48" spans="2:71" x14ac:dyDescent="0.2">
      <c r="B48" s="28">
        <v>108.41000366210937</v>
      </c>
      <c r="C48" s="20">
        <v>3.2560000419616699</v>
      </c>
      <c r="D48" s="28">
        <v>102.08000183105469</v>
      </c>
      <c r="E48" s="20">
        <v>3.7660000324249268</v>
      </c>
      <c r="F48" s="28">
        <v>101.81999969482422</v>
      </c>
      <c r="G48" s="20">
        <v>3.7809998989105225</v>
      </c>
      <c r="H48" s="28"/>
      <c r="I48" s="20"/>
      <c r="J48" s="28">
        <v>113.66999816894531</v>
      </c>
      <c r="K48">
        <v>2.9000000953674316</v>
      </c>
      <c r="L48" s="28">
        <v>109.43000030517578</v>
      </c>
      <c r="M48" s="20">
        <v>4.25</v>
      </c>
      <c r="N48" s="28">
        <v>104.15000152587891</v>
      </c>
      <c r="O48" s="20">
        <v>4.8420000076293945</v>
      </c>
      <c r="P48" s="28">
        <v>103.91999816894531</v>
      </c>
      <c r="Q48" s="20">
        <v>4.8590002059936523</v>
      </c>
      <c r="R48" s="28"/>
      <c r="S48" s="20"/>
      <c r="T48" s="28">
        <v>114.13999938964844</v>
      </c>
      <c r="U48">
        <v>3.8210000991821289</v>
      </c>
      <c r="V48" s="28">
        <v>111.47000122070312</v>
      </c>
      <c r="W48" s="20">
        <v>5.0799999237060547</v>
      </c>
      <c r="X48" s="28">
        <v>106.76000213623047</v>
      </c>
      <c r="Y48" s="20">
        <v>5.7639999389648437</v>
      </c>
      <c r="Z48" s="28">
        <v>106.54000091552734</v>
      </c>
      <c r="AA48" s="20">
        <v>5.7849998474121094</v>
      </c>
      <c r="AB48" s="28"/>
      <c r="AC48" s="20"/>
      <c r="AD48" s="28">
        <v>115.22000122070312</v>
      </c>
      <c r="AE48">
        <v>4.6449999809265137</v>
      </c>
      <c r="AF48" s="28">
        <v>113.52999877929687</v>
      </c>
      <c r="AG48" s="20">
        <v>5.8070001602172852</v>
      </c>
      <c r="AH48" s="28">
        <v>111.25</v>
      </c>
      <c r="AI48" s="20">
        <v>6.2979998588562012</v>
      </c>
      <c r="AJ48" s="28">
        <v>111.12000274658203</v>
      </c>
      <c r="AK48" s="20">
        <v>6.3119997978210449</v>
      </c>
      <c r="AL48" s="28"/>
      <c r="AM48" s="20"/>
      <c r="AN48" s="28">
        <v>116.72000122070312</v>
      </c>
      <c r="AO48">
        <v>5.3520002365112305</v>
      </c>
      <c r="AP48" s="28">
        <v>119.16000366210937</v>
      </c>
      <c r="AQ48" s="20">
        <v>6.620999813079834</v>
      </c>
      <c r="AR48" s="28">
        <v>118.08000183105469</v>
      </c>
      <c r="AS48" s="20">
        <v>7.0380001068115234</v>
      </c>
      <c r="AT48" s="28">
        <v>118.01000213623047</v>
      </c>
      <c r="AU48" s="20">
        <v>7.0479998588562012</v>
      </c>
      <c r="AV48" s="28"/>
      <c r="AW48" s="20"/>
      <c r="AX48" s="28">
        <v>120.62000274658203</v>
      </c>
      <c r="AY48">
        <v>6.3249998092651367</v>
      </c>
      <c r="AZ48" s="28">
        <v>123.08999633789062</v>
      </c>
      <c r="BA48" s="20">
        <v>7.2119998931884766</v>
      </c>
      <c r="BB48" s="28">
        <v>122.13999938964844</v>
      </c>
      <c r="BC48" s="20">
        <v>7.6919999122619629</v>
      </c>
      <c r="BD48" s="28">
        <v>122.08000183105469</v>
      </c>
      <c r="BE48" s="20">
        <v>7.7030000686645508</v>
      </c>
      <c r="BF48" s="28"/>
      <c r="BG48" s="20"/>
      <c r="BH48" s="28">
        <v>124.08999633789063</v>
      </c>
      <c r="BI48">
        <v>6.934999942779541</v>
      </c>
      <c r="BJ48" s="28">
        <v>120.68000030517578</v>
      </c>
      <c r="BK48" s="20">
        <v>7.8179998397827148</v>
      </c>
      <c r="BL48" s="28">
        <v>119.41999816894531</v>
      </c>
      <c r="BM48" s="20">
        <v>8.5430002212524414</v>
      </c>
      <c r="BN48" s="28">
        <v>119.33000183105469</v>
      </c>
      <c r="BO48" s="20">
        <v>8.5659999847412109</v>
      </c>
      <c r="BP48" s="28"/>
      <c r="BQ48" s="20"/>
      <c r="BR48" s="28">
        <v>121.61000061035156</v>
      </c>
      <c r="BS48">
        <v>7.440000057220459</v>
      </c>
    </row>
    <row r="49" spans="2:71" x14ac:dyDescent="0.2">
      <c r="B49" s="28">
        <v>106.69999694824219</v>
      </c>
      <c r="C49" s="20">
        <v>3.2850000858306885</v>
      </c>
      <c r="D49" s="28">
        <v>100.20999908447266</v>
      </c>
      <c r="E49" s="20">
        <v>3.809999942779541</v>
      </c>
      <c r="F49" s="28">
        <v>99.919998168945313</v>
      </c>
      <c r="G49" s="20">
        <v>3.8259999752044678</v>
      </c>
      <c r="H49" s="28"/>
      <c r="I49" s="20"/>
      <c r="J49" s="28">
        <v>112.08000183105469</v>
      </c>
      <c r="K49">
        <v>2.9200000762939453</v>
      </c>
      <c r="L49" s="28">
        <v>107.79000091552734</v>
      </c>
      <c r="M49" s="20">
        <v>4.2829999923706055</v>
      </c>
      <c r="N49" s="28">
        <v>102.38999938964844</v>
      </c>
      <c r="O49" s="20">
        <v>4.8889999389648437</v>
      </c>
      <c r="P49" s="28">
        <v>102.13999938964844</v>
      </c>
      <c r="Q49" s="20">
        <v>4.9079999923706055</v>
      </c>
      <c r="R49" s="28"/>
      <c r="S49" s="20"/>
      <c r="T49" s="28">
        <v>112.58999633789062</v>
      </c>
      <c r="U49">
        <v>3.8450000286102295</v>
      </c>
      <c r="V49" s="28">
        <v>109.91000366210937</v>
      </c>
      <c r="W49" s="20">
        <v>5.1110000610351562</v>
      </c>
      <c r="X49" s="28">
        <v>105.18000030517578</v>
      </c>
      <c r="Y49" s="20">
        <v>5.8010001182556152</v>
      </c>
      <c r="Z49" s="28">
        <v>104.94999694824219</v>
      </c>
      <c r="AA49" s="20">
        <v>5.8220000267028809</v>
      </c>
      <c r="AB49" s="28"/>
      <c r="AC49" s="20"/>
      <c r="AD49" s="28">
        <v>113.73999786376953</v>
      </c>
      <c r="AE49">
        <v>4.6669998168945313</v>
      </c>
      <c r="AF49" s="28">
        <v>112.06999969482422</v>
      </c>
      <c r="AG49" s="20">
        <v>5.8299999237060547</v>
      </c>
      <c r="AH49" s="28">
        <v>109.79000091552734</v>
      </c>
      <c r="AI49" s="20">
        <v>6.3229999542236328</v>
      </c>
      <c r="AJ49" s="28">
        <v>109.65000152587891</v>
      </c>
      <c r="AK49" s="20">
        <v>6.3369998931884766</v>
      </c>
      <c r="AL49" s="28"/>
      <c r="AM49" s="20"/>
      <c r="AN49" s="28">
        <v>115.26999664306641</v>
      </c>
      <c r="AO49">
        <v>5.3730001449584961</v>
      </c>
      <c r="AP49" s="28">
        <v>117.80999755859375</v>
      </c>
      <c r="AQ49" s="20">
        <v>6.6339998245239258</v>
      </c>
      <c r="AR49" s="28">
        <v>116.69000244140625</v>
      </c>
      <c r="AS49" s="20">
        <v>7.0580000877380371</v>
      </c>
      <c r="AT49" s="28">
        <v>116.61000061035156</v>
      </c>
      <c r="AU49" s="20">
        <v>7.0689997673034668</v>
      </c>
      <c r="AV49" s="28"/>
      <c r="AW49" s="20"/>
      <c r="AX49" s="28">
        <v>119.30000305175781</v>
      </c>
      <c r="AY49">
        <v>6.3289999961853027</v>
      </c>
      <c r="AZ49" s="28">
        <v>121.77999877929687</v>
      </c>
      <c r="BA49" s="20">
        <v>7.2220001220703125</v>
      </c>
      <c r="BB49" s="28">
        <v>120.76999664306641</v>
      </c>
      <c r="BC49" s="20">
        <v>7.7140002250671387</v>
      </c>
      <c r="BD49" s="28">
        <v>120.72000122070312</v>
      </c>
      <c r="BE49" s="20">
        <v>7.7259998321533203</v>
      </c>
      <c r="BF49" s="28"/>
      <c r="BG49" s="20"/>
      <c r="BH49" s="28">
        <v>122.83999633789062</v>
      </c>
      <c r="BI49">
        <v>6.9289999008178711</v>
      </c>
      <c r="BJ49" s="28">
        <v>119.44999694824219</v>
      </c>
      <c r="BK49" s="20">
        <v>7.8270001411437988</v>
      </c>
      <c r="BL49" s="28">
        <v>118.19000244140625</v>
      </c>
      <c r="BM49" s="20">
        <v>8.5670003890991211</v>
      </c>
      <c r="BN49" s="28">
        <v>118.08999633789062</v>
      </c>
      <c r="BO49" s="20">
        <v>8.5920000076293945</v>
      </c>
      <c r="BP49" s="28"/>
      <c r="BQ49" s="20"/>
      <c r="BR49" s="28">
        <v>120.40000152587891</v>
      </c>
      <c r="BS49">
        <v>7.4369997978210449</v>
      </c>
    </row>
    <row r="50" spans="2:71" x14ac:dyDescent="0.2">
      <c r="B50" s="28">
        <v>105</v>
      </c>
      <c r="C50" s="20">
        <v>3.3159999847412109</v>
      </c>
      <c r="D50" s="28">
        <v>98.349998474121094</v>
      </c>
      <c r="E50" s="20">
        <v>3.8550000190734863</v>
      </c>
      <c r="F50" s="28">
        <v>98.050003051757813</v>
      </c>
      <c r="G50" s="20">
        <v>3.871999979019165</v>
      </c>
      <c r="H50" s="28"/>
      <c r="I50" s="20"/>
      <c r="J50" s="28">
        <v>110.51000213623047</v>
      </c>
      <c r="K50">
        <v>2.9409999847412109</v>
      </c>
      <c r="L50" s="28">
        <v>106.15000152587891</v>
      </c>
      <c r="M50" s="20">
        <v>4.3169999122619629</v>
      </c>
      <c r="N50" s="28">
        <v>100.65000152587891</v>
      </c>
      <c r="O50" s="20">
        <v>4.9369997978210449</v>
      </c>
      <c r="P50" s="28">
        <v>100.37000274658203</v>
      </c>
      <c r="Q50" s="20">
        <v>4.9590001106262207</v>
      </c>
      <c r="R50" s="28"/>
      <c r="S50" s="20"/>
      <c r="T50" s="28">
        <v>111.05000305175781</v>
      </c>
      <c r="U50">
        <v>3.869999885559082</v>
      </c>
      <c r="V50" s="28">
        <v>108.36000061035156</v>
      </c>
      <c r="W50" s="20">
        <v>5.1430001258850098</v>
      </c>
      <c r="X50" s="28">
        <v>103.62999725341797</v>
      </c>
      <c r="Y50" s="20">
        <v>5.8369998931884766</v>
      </c>
      <c r="Z50" s="28">
        <v>103.40000152587891</v>
      </c>
      <c r="AA50" s="20">
        <v>5.8590002059936523</v>
      </c>
      <c r="AB50" s="28"/>
      <c r="AC50" s="20"/>
      <c r="AD50" s="28">
        <v>112.26000213623047</v>
      </c>
      <c r="AE50">
        <v>4.6909999847412109</v>
      </c>
      <c r="AF50" s="28">
        <v>110.62999725341797</v>
      </c>
      <c r="AG50" s="20">
        <v>5.8530001640319824</v>
      </c>
      <c r="AH50" s="28">
        <v>108.34999847412109</v>
      </c>
      <c r="AI50" s="20">
        <v>6.3470001220703125</v>
      </c>
      <c r="AJ50" s="28">
        <v>108.20999908447266</v>
      </c>
      <c r="AK50" s="20">
        <v>6.3629999160766602</v>
      </c>
      <c r="AL50" s="28"/>
      <c r="AM50" s="20"/>
      <c r="AN50" s="28">
        <v>113.83000183105469</v>
      </c>
      <c r="AO50">
        <v>5.3969998359680176</v>
      </c>
      <c r="AP50" s="28">
        <v>116.45999908447266</v>
      </c>
      <c r="AQ50" s="20">
        <v>6.6459999084472656</v>
      </c>
      <c r="AR50" s="28">
        <v>115.30999755859375</v>
      </c>
      <c r="AS50" s="20">
        <v>7.0780000686645508</v>
      </c>
      <c r="AT50" s="28">
        <v>115.23000335693359</v>
      </c>
      <c r="AU50" s="20">
        <v>7.0890002250671387</v>
      </c>
      <c r="AV50" s="28"/>
      <c r="AW50" s="20"/>
      <c r="AX50" s="28">
        <v>117.98999786376953</v>
      </c>
      <c r="AY50">
        <v>6.3359999656677246</v>
      </c>
      <c r="AZ50" s="28">
        <v>120.47000122070312</v>
      </c>
      <c r="BA50" s="20">
        <v>7.2319998741149902</v>
      </c>
      <c r="BB50" s="28">
        <v>119.43000030517578</v>
      </c>
      <c r="BC50" s="20">
        <v>7.7360000610351562</v>
      </c>
      <c r="BD50" s="28">
        <v>119.36000061035156</v>
      </c>
      <c r="BE50" s="20">
        <v>7.749000072479248</v>
      </c>
      <c r="BF50" s="28"/>
      <c r="BG50" s="20"/>
      <c r="BH50" s="28">
        <v>121.58000183105469</v>
      </c>
      <c r="BI50">
        <v>6.9260001182556152</v>
      </c>
      <c r="BJ50" s="28">
        <v>118.23999786376953</v>
      </c>
      <c r="BK50" s="20">
        <v>7.8359999656677246</v>
      </c>
      <c r="BL50" s="28">
        <v>116.97000122070312</v>
      </c>
      <c r="BM50" s="20">
        <v>8.5880002975463867</v>
      </c>
      <c r="BN50" s="28">
        <v>116.86000061035156</v>
      </c>
      <c r="BO50" s="20">
        <v>8.6160001754760742</v>
      </c>
      <c r="BP50" s="28"/>
      <c r="BQ50" s="20"/>
      <c r="BR50" s="28">
        <v>119.19000244140625</v>
      </c>
      <c r="BS50">
        <v>7.4380002021789551</v>
      </c>
    </row>
    <row r="51" spans="2:71" x14ac:dyDescent="0.2">
      <c r="B51" s="28">
        <v>103.29000091552734</v>
      </c>
      <c r="C51" s="20">
        <v>3.3489999771118164</v>
      </c>
      <c r="D51" s="28">
        <v>96.529998779296875</v>
      </c>
      <c r="E51" s="20">
        <v>3.9010000228881836</v>
      </c>
      <c r="F51" s="28">
        <v>96.199996948242187</v>
      </c>
      <c r="G51" s="20">
        <v>3.9189999103546143</v>
      </c>
      <c r="H51" s="28"/>
      <c r="I51" s="20"/>
      <c r="J51" s="28">
        <v>108.94999694824219</v>
      </c>
      <c r="K51">
        <v>2.9630000591278076</v>
      </c>
      <c r="L51" s="28">
        <v>104.52999877929687</v>
      </c>
      <c r="M51" s="20">
        <v>4.3530001640319824</v>
      </c>
      <c r="N51" s="28">
        <v>98.919998168945313</v>
      </c>
      <c r="O51" s="20">
        <v>4.9869999885559082</v>
      </c>
      <c r="P51" s="28">
        <v>98.620002746582031</v>
      </c>
      <c r="Q51" s="20">
        <v>5.0110001564025879</v>
      </c>
      <c r="R51" s="28"/>
      <c r="S51" s="20"/>
      <c r="T51" s="28">
        <v>109.51999664306641</v>
      </c>
      <c r="U51">
        <v>3.8959999084472656</v>
      </c>
      <c r="V51" s="28">
        <v>106.81999969482422</v>
      </c>
      <c r="W51" s="20">
        <v>5.1779999732971191</v>
      </c>
      <c r="X51" s="28">
        <v>102.12000274658203</v>
      </c>
      <c r="Y51" s="20">
        <v>5.8720002174377441</v>
      </c>
      <c r="Z51" s="28">
        <v>101.88999938964844</v>
      </c>
      <c r="AA51" s="20">
        <v>5.8940000534057617</v>
      </c>
      <c r="AB51" s="28"/>
      <c r="AC51" s="20"/>
      <c r="AD51" s="28">
        <v>110.79000091552734</v>
      </c>
      <c r="AE51">
        <v>4.7150001525878906</v>
      </c>
      <c r="AF51" s="28">
        <v>109.20999908447266</v>
      </c>
      <c r="AG51" s="20">
        <v>5.875999927520752</v>
      </c>
      <c r="AH51" s="28">
        <v>106.93000030517578</v>
      </c>
      <c r="AI51" s="20">
        <v>6.370999813079834</v>
      </c>
      <c r="AJ51" s="28">
        <v>106.79000091552734</v>
      </c>
      <c r="AK51" s="20">
        <v>6.3880000114440918</v>
      </c>
      <c r="AL51" s="28"/>
      <c r="AM51" s="20"/>
      <c r="AN51" s="28">
        <v>112.38999938964844</v>
      </c>
      <c r="AO51">
        <v>5.4229998588562012</v>
      </c>
      <c r="AP51" s="28">
        <v>115.12999725341797</v>
      </c>
      <c r="AQ51" s="20">
        <v>6.6589999198913574</v>
      </c>
      <c r="AR51" s="28">
        <v>113.94000244140625</v>
      </c>
      <c r="AS51" s="20">
        <v>7.0970001220703125</v>
      </c>
      <c r="AT51" s="28">
        <v>113.86000061035156</v>
      </c>
      <c r="AU51" s="20">
        <v>7.1100001335144043</v>
      </c>
      <c r="AV51" s="28"/>
      <c r="AW51" s="20"/>
      <c r="AX51" s="28">
        <v>116.68000030517578</v>
      </c>
      <c r="AY51">
        <v>6.3439998626708984</v>
      </c>
      <c r="AZ51" s="28">
        <v>119.18000030517578</v>
      </c>
      <c r="BA51" s="20">
        <v>7.2420001029968262</v>
      </c>
      <c r="BB51" s="28">
        <v>118.08999633789062</v>
      </c>
      <c r="BC51" s="20">
        <v>7.7579998970031738</v>
      </c>
      <c r="BD51" s="28">
        <v>118.01999664306641</v>
      </c>
      <c r="BE51" s="20">
        <v>7.7719998359680176</v>
      </c>
      <c r="BF51" s="28"/>
      <c r="BG51" s="20"/>
      <c r="BH51" s="28">
        <v>120.33000183105469</v>
      </c>
      <c r="BI51">
        <v>6.9260001182556152</v>
      </c>
      <c r="BJ51" s="28">
        <v>117.02999877929687</v>
      </c>
      <c r="BK51" s="20">
        <v>7.8449997901916504</v>
      </c>
      <c r="BL51" s="28">
        <v>115.79000091552734</v>
      </c>
      <c r="BM51" s="20">
        <v>8.6059999465942383</v>
      </c>
      <c r="BN51" s="28">
        <v>115.66000366210937</v>
      </c>
      <c r="BO51" s="20">
        <v>8.6379995346069336</v>
      </c>
      <c r="BP51" s="28"/>
      <c r="BQ51" s="20"/>
      <c r="BR51" s="28">
        <v>117.98999786376953</v>
      </c>
      <c r="BS51">
        <v>7.440000057220459</v>
      </c>
    </row>
    <row r="52" spans="2:71" x14ac:dyDescent="0.2">
      <c r="B52" s="28">
        <v>101.58000183105469</v>
      </c>
      <c r="C52" s="20">
        <v>3.3840000629425049</v>
      </c>
      <c r="D52" s="28">
        <v>94.730003356933594</v>
      </c>
      <c r="E52" s="20">
        <v>3.9470000267028809</v>
      </c>
      <c r="F52" s="28">
        <v>94.379997253417969</v>
      </c>
      <c r="G52" s="20">
        <v>3.9679999351501465</v>
      </c>
      <c r="H52" s="28"/>
      <c r="I52" s="20"/>
      <c r="J52" s="28">
        <v>107.41000366210937</v>
      </c>
      <c r="K52">
        <v>2.9839999675750732</v>
      </c>
      <c r="L52" s="28">
        <v>102.91000366210937</v>
      </c>
      <c r="M52" s="20">
        <v>4.3909997940063477</v>
      </c>
      <c r="N52" s="28">
        <v>97.209999084472656</v>
      </c>
      <c r="O52" s="20">
        <v>5.0390000343322754</v>
      </c>
      <c r="P52" s="28">
        <v>96.879997253417969</v>
      </c>
      <c r="Q52" s="20">
        <v>5.0659999847412109</v>
      </c>
      <c r="R52" s="28"/>
      <c r="S52" s="20"/>
      <c r="T52" s="28">
        <v>108.01999664306641</v>
      </c>
      <c r="U52">
        <v>3.9210000038146973</v>
      </c>
      <c r="V52" s="28">
        <v>105.29000091552734</v>
      </c>
      <c r="W52" s="20">
        <v>5.2140002250671387</v>
      </c>
      <c r="X52" s="28">
        <v>100.63999938964844</v>
      </c>
      <c r="Y52" s="20">
        <v>5.9060001373291016</v>
      </c>
      <c r="Z52" s="28">
        <v>100.41000366210937</v>
      </c>
      <c r="AA52" s="20">
        <v>5.9289999008178711</v>
      </c>
      <c r="AB52" s="28"/>
      <c r="AC52" s="20"/>
      <c r="AD52" s="28">
        <v>109.34999847412109</v>
      </c>
      <c r="AE52">
        <v>4.7399997711181641</v>
      </c>
      <c r="AF52" s="28">
        <v>107.80000305175781</v>
      </c>
      <c r="AG52" s="20">
        <v>5.9000000953674316</v>
      </c>
      <c r="AH52" s="28">
        <v>105.54000091552734</v>
      </c>
      <c r="AI52" s="20">
        <v>6.3959999084472656</v>
      </c>
      <c r="AJ52" s="28">
        <v>105.38999938964844</v>
      </c>
      <c r="AK52" s="20">
        <v>6.4120001792907715</v>
      </c>
      <c r="AL52" s="28"/>
      <c r="AM52" s="20"/>
      <c r="AN52" s="28">
        <v>110.95999908447266</v>
      </c>
      <c r="AO52">
        <v>5.4489998817443848</v>
      </c>
      <c r="AP52" s="28">
        <v>113.81999969482422</v>
      </c>
      <c r="AQ52" s="20">
        <v>6.6710000038146973</v>
      </c>
      <c r="AR52" s="28">
        <v>112.59999847412109</v>
      </c>
      <c r="AS52" s="20">
        <v>7.1170001029968262</v>
      </c>
      <c r="AT52" s="28">
        <v>112.51000213623047</v>
      </c>
      <c r="AU52" s="20">
        <v>7.130000114440918</v>
      </c>
      <c r="AV52" s="28"/>
      <c r="AW52" s="20"/>
      <c r="AX52" s="28">
        <v>115.37999725341797</v>
      </c>
      <c r="AY52">
        <v>6.3550000190734863</v>
      </c>
      <c r="AZ52" s="28">
        <v>117.90000152587891</v>
      </c>
      <c r="BA52" s="20">
        <v>7.2529997825622559</v>
      </c>
      <c r="BB52" s="28">
        <v>116.76000213623047</v>
      </c>
      <c r="BC52" s="20">
        <v>7.7800002098083496</v>
      </c>
      <c r="BD52" s="28">
        <v>116.69000244140625</v>
      </c>
      <c r="BE52" s="20">
        <v>7.7950000762939453</v>
      </c>
      <c r="BF52" s="28"/>
      <c r="BG52" s="20"/>
      <c r="BH52" s="28">
        <v>119.08000183105469</v>
      </c>
      <c r="BI52">
        <v>6.9279999732971191</v>
      </c>
      <c r="BJ52" s="28">
        <v>115.83000183105469</v>
      </c>
      <c r="BK52" s="20">
        <v>7.8530001640319824</v>
      </c>
      <c r="BL52" s="28">
        <v>114.62999725341797</v>
      </c>
      <c r="BM52" s="20">
        <v>8.6210002899169922</v>
      </c>
      <c r="BN52" s="28">
        <v>114.48000335693359</v>
      </c>
      <c r="BO52" s="20">
        <v>8.6569995880126953</v>
      </c>
      <c r="BP52" s="28"/>
      <c r="BQ52" s="20"/>
      <c r="BR52" s="28"/>
    </row>
    <row r="53" spans="2:71" x14ac:dyDescent="0.2">
      <c r="B53" s="28">
        <v>99.870002746582031</v>
      </c>
      <c r="C53" s="20">
        <v>3.4210000038146973</v>
      </c>
      <c r="D53" s="28">
        <v>92.959999084472656</v>
      </c>
      <c r="E53" s="20">
        <v>3.994999885559082</v>
      </c>
      <c r="F53" s="28">
        <v>92.580001831054688</v>
      </c>
      <c r="G53" s="20">
        <v>4.0180001258850098</v>
      </c>
      <c r="H53" s="28"/>
      <c r="I53" s="20"/>
      <c r="J53" s="28">
        <v>105.90000152587891</v>
      </c>
      <c r="K53">
        <v>3.0060000419616699</v>
      </c>
      <c r="L53" s="28">
        <v>101.29000091552734</v>
      </c>
      <c r="M53" s="20">
        <v>4.4310002326965332</v>
      </c>
      <c r="N53" s="28">
        <v>95.519996643066406</v>
      </c>
      <c r="O53" s="20">
        <v>5.0920000076293945</v>
      </c>
      <c r="P53" s="28">
        <v>95.150001525878906</v>
      </c>
      <c r="Q53" s="20">
        <v>5.1230001449584961</v>
      </c>
      <c r="R53" s="28"/>
      <c r="S53" s="20"/>
      <c r="T53" s="28">
        <v>106.52999877929687</v>
      </c>
      <c r="U53">
        <v>3.9470000267028809</v>
      </c>
      <c r="V53" s="28">
        <v>103.76000213623047</v>
      </c>
      <c r="W53" s="20">
        <v>5.2519998550415039</v>
      </c>
      <c r="X53" s="28">
        <v>99.199996948242188</v>
      </c>
      <c r="Y53" s="20">
        <v>5.939000129699707</v>
      </c>
      <c r="Z53" s="28">
        <v>98.959999084472656</v>
      </c>
      <c r="AA53" s="20">
        <v>5.9629998207092285</v>
      </c>
      <c r="AB53" s="28"/>
      <c r="AC53" s="20"/>
      <c r="AD53" s="28">
        <v>107.91999816894531</v>
      </c>
      <c r="AE53">
        <v>4.7639999389648437</v>
      </c>
      <c r="AF53" s="28">
        <v>106.41000366210937</v>
      </c>
      <c r="AG53" s="20">
        <v>5.9239997863769531</v>
      </c>
      <c r="AH53" s="28">
        <v>104.16999816894531</v>
      </c>
      <c r="AI53" s="20">
        <v>6.4190001487731934</v>
      </c>
      <c r="AJ53" s="28">
        <v>104.01999664306641</v>
      </c>
      <c r="AK53" s="20">
        <v>6.4369997978210449</v>
      </c>
      <c r="AL53" s="28"/>
      <c r="AM53" s="20"/>
      <c r="AN53" s="28">
        <v>109.55000305175781</v>
      </c>
      <c r="AO53">
        <v>5.4759998321533203</v>
      </c>
      <c r="AP53" s="28">
        <v>112.51000213623047</v>
      </c>
      <c r="AQ53" s="20">
        <v>6.6840000152587891</v>
      </c>
      <c r="AR53" s="28">
        <v>111.26000213623047</v>
      </c>
      <c r="AS53" s="20">
        <v>7.1360001564025879</v>
      </c>
      <c r="AT53" s="28">
        <v>111.16999816894531</v>
      </c>
      <c r="AU53" s="20">
        <v>7.1510000228881836</v>
      </c>
      <c r="AV53" s="28"/>
      <c r="AW53" s="20"/>
      <c r="AX53" s="28">
        <v>114.08999633789063</v>
      </c>
      <c r="AY53">
        <v>6.3670001029968262</v>
      </c>
      <c r="AZ53" s="28">
        <v>116.62000274658203</v>
      </c>
      <c r="BA53" s="20">
        <v>7.2630000114440918</v>
      </c>
      <c r="BB53" s="28">
        <v>115.44999694824219</v>
      </c>
      <c r="BC53" s="20">
        <v>7.8010001182556152</v>
      </c>
      <c r="BD53" s="28">
        <v>115.37000274658203</v>
      </c>
      <c r="BE53" s="20">
        <v>7.8179998397827148</v>
      </c>
      <c r="BF53" s="28"/>
      <c r="BG53" s="20"/>
      <c r="BH53" s="28">
        <v>117.83999633789062</v>
      </c>
      <c r="BI53">
        <v>6.9320001602172852</v>
      </c>
      <c r="BJ53" s="28">
        <v>114.63999938964844</v>
      </c>
      <c r="BK53" s="20">
        <v>7.8619999885559082</v>
      </c>
      <c r="BL53" s="28">
        <v>113.48999786376953</v>
      </c>
      <c r="BM53" s="20">
        <v>8.6319999694824219</v>
      </c>
      <c r="BN53" s="28">
        <v>113.33000183105469</v>
      </c>
      <c r="BO53" s="20">
        <v>8.6709995269775391</v>
      </c>
      <c r="BP53" s="28"/>
      <c r="BQ53" s="20"/>
      <c r="BR53" s="28"/>
    </row>
    <row r="54" spans="2:71" x14ac:dyDescent="0.2">
      <c r="B54" s="28">
        <v>98.150001525878906</v>
      </c>
      <c r="C54" s="20">
        <v>3.4609999656677246</v>
      </c>
      <c r="D54" s="28">
        <v>91.209999084472656</v>
      </c>
      <c r="E54" s="20">
        <v>4.0440001487731934</v>
      </c>
      <c r="F54" s="28">
        <v>90.80999755859375</v>
      </c>
      <c r="G54" s="20">
        <v>4.0689997673034668</v>
      </c>
      <c r="H54" s="28"/>
      <c r="I54" s="20"/>
      <c r="J54" s="28">
        <v>104.40000152587891</v>
      </c>
      <c r="K54">
        <v>3.0269999504089355</v>
      </c>
      <c r="L54" s="28">
        <v>99.69000244140625</v>
      </c>
      <c r="M54" s="20">
        <v>4.4720001220703125</v>
      </c>
      <c r="N54" s="28">
        <v>93.839996337890625</v>
      </c>
      <c r="O54" s="20">
        <v>5.1479997634887695</v>
      </c>
      <c r="P54" s="28">
        <v>93.44000244140625</v>
      </c>
      <c r="Q54" s="20">
        <v>5.1820001602172852</v>
      </c>
      <c r="R54" s="28"/>
      <c r="S54" s="20"/>
      <c r="T54" s="28">
        <v>105.06999969482422</v>
      </c>
      <c r="U54">
        <v>3.9719998836517334</v>
      </c>
      <c r="V54" s="28">
        <v>102.23999786376953</v>
      </c>
      <c r="W54" s="20">
        <v>5.2919998168945312</v>
      </c>
      <c r="X54" s="28">
        <v>97.790000915527344</v>
      </c>
      <c r="Y54" s="20">
        <v>5.9720001220703125</v>
      </c>
      <c r="Z54" s="28">
        <v>97.550003051757813</v>
      </c>
      <c r="AA54" s="20">
        <v>5.995999813079834</v>
      </c>
      <c r="AB54" s="28"/>
      <c r="AC54" s="20"/>
      <c r="AD54" s="28">
        <v>106.51000213623047</v>
      </c>
      <c r="AE54">
        <v>4.7890000343322754</v>
      </c>
      <c r="AF54" s="28">
        <v>105.04000091552734</v>
      </c>
      <c r="AG54" s="20">
        <v>5.9489998817443848</v>
      </c>
      <c r="AH54" s="28">
        <v>102.81999969482422</v>
      </c>
      <c r="AI54" s="20">
        <v>6.4429998397827148</v>
      </c>
      <c r="AJ54" s="28">
        <v>102.66999816894531</v>
      </c>
      <c r="AK54" s="20">
        <v>6.4609999656677246</v>
      </c>
      <c r="AL54" s="28"/>
      <c r="AM54" s="20"/>
      <c r="AN54" s="28">
        <v>108.16000366210937</v>
      </c>
      <c r="AO54">
        <v>5.5019998550415039</v>
      </c>
      <c r="AP54" s="28">
        <v>111.22000122070312</v>
      </c>
      <c r="AQ54" s="20">
        <v>6.6979999542236328</v>
      </c>
      <c r="AR54" s="28">
        <v>109.94999694824219</v>
      </c>
      <c r="AS54" s="20">
        <v>7.1560001373291016</v>
      </c>
      <c r="AT54" s="28">
        <v>109.84999847412109</v>
      </c>
      <c r="AU54" s="20">
        <v>7.1710000038146973</v>
      </c>
      <c r="AV54" s="28"/>
      <c r="AW54" s="20"/>
      <c r="AX54" s="28">
        <v>112.80000305175781</v>
      </c>
      <c r="AY54">
        <v>6.380000114440918</v>
      </c>
      <c r="AZ54" s="28">
        <v>115.36000061035156</v>
      </c>
      <c r="BA54" s="20">
        <v>7.2740001678466797</v>
      </c>
      <c r="BB54" s="28">
        <v>114.16000366210937</v>
      </c>
      <c r="BC54" s="20">
        <v>7.8229999542236328</v>
      </c>
      <c r="BD54" s="28">
        <v>114.06999969482422</v>
      </c>
      <c r="BE54" s="20">
        <v>7.8410000801086426</v>
      </c>
      <c r="BF54" s="28"/>
      <c r="BG54" s="20"/>
      <c r="BH54" s="28">
        <v>116.59999847412109</v>
      </c>
      <c r="BI54">
        <v>6.9380002021789551</v>
      </c>
      <c r="BJ54" s="28">
        <v>113.45999908447266</v>
      </c>
      <c r="BK54" s="20">
        <v>7.869999885559082</v>
      </c>
      <c r="BL54" s="28">
        <v>112.37999725341797</v>
      </c>
      <c r="BM54" s="20">
        <v>8.6379995346069336</v>
      </c>
      <c r="BN54" s="28">
        <v>112.19999694824219</v>
      </c>
      <c r="BO54" s="20">
        <v>8.6820001602172852</v>
      </c>
      <c r="BP54" s="28"/>
      <c r="BQ54" s="20"/>
      <c r="BR54" s="28"/>
    </row>
    <row r="55" spans="2:71" x14ac:dyDescent="0.2">
      <c r="B55" s="28">
        <v>96.430000305175781</v>
      </c>
      <c r="C55" s="20">
        <v>3.503000020980835</v>
      </c>
      <c r="D55" s="28">
        <v>89.5</v>
      </c>
      <c r="E55" s="20">
        <v>4.0939998626708984</v>
      </c>
      <c r="F55" s="28">
        <v>89.069999694824219</v>
      </c>
      <c r="G55" s="20">
        <v>4.1220002174377441</v>
      </c>
      <c r="H55" s="28"/>
      <c r="I55" s="20"/>
      <c r="J55" s="28">
        <v>102.94000244140625</v>
      </c>
      <c r="K55">
        <v>3.0480000972747803</v>
      </c>
      <c r="L55" s="28">
        <v>98.099998474121094</v>
      </c>
      <c r="M55" s="20">
        <v>4.5149998664855957</v>
      </c>
      <c r="N55" s="28">
        <v>92.19000244140625</v>
      </c>
      <c r="O55" s="20">
        <v>5.2039999961853027</v>
      </c>
      <c r="P55" s="28">
        <v>91.75</v>
      </c>
      <c r="Q55" s="20">
        <v>5.2420001029968262</v>
      </c>
      <c r="R55" s="28"/>
      <c r="S55" s="20"/>
      <c r="T55" s="28">
        <v>103.62999725341797</v>
      </c>
      <c r="U55">
        <v>3.996999979019165</v>
      </c>
      <c r="V55" s="28">
        <v>100.73000335693359</v>
      </c>
      <c r="W55" s="20">
        <v>5.3330001831054687</v>
      </c>
      <c r="X55" s="28">
        <v>96.410003662109375</v>
      </c>
      <c r="Y55" s="20">
        <v>6.004000186920166</v>
      </c>
      <c r="Z55" s="28">
        <v>96.180000305175781</v>
      </c>
      <c r="AA55" s="20">
        <v>6.0279998779296875</v>
      </c>
      <c r="AB55" s="28"/>
      <c r="AC55" s="20"/>
      <c r="AD55" s="28">
        <v>105.12999725341797</v>
      </c>
      <c r="AE55">
        <v>4.8119997978210449</v>
      </c>
      <c r="AF55" s="28">
        <v>103.69000244140625</v>
      </c>
      <c r="AG55" s="20">
        <v>5.9739999771118164</v>
      </c>
      <c r="AH55" s="28">
        <v>101.48999786376953</v>
      </c>
      <c r="AI55" s="20">
        <v>6.4670000076293945</v>
      </c>
      <c r="AJ55" s="28">
        <v>101.33999633789062</v>
      </c>
      <c r="AK55" s="20">
        <v>6.4850001335144043</v>
      </c>
      <c r="AL55" s="28"/>
      <c r="AM55" s="20"/>
      <c r="AN55" s="28">
        <v>106.79000091552734</v>
      </c>
      <c r="AO55">
        <v>5.5269999504089355</v>
      </c>
      <c r="AP55" s="28">
        <v>109.94000244140625</v>
      </c>
      <c r="AQ55" s="20">
        <v>6.7109999656677246</v>
      </c>
      <c r="AR55" s="28">
        <v>108.65000152587891</v>
      </c>
      <c r="AS55" s="20">
        <v>7.1750001907348633</v>
      </c>
      <c r="AT55" s="28">
        <v>108.54000091552734</v>
      </c>
      <c r="AU55" s="20">
        <v>7.1919999122619629</v>
      </c>
      <c r="AV55" s="28"/>
      <c r="AW55" s="20"/>
      <c r="AX55" s="28">
        <v>111.51999664306641</v>
      </c>
      <c r="AY55">
        <v>6.3930001258850098</v>
      </c>
      <c r="AZ55" s="28">
        <v>114.11000061035156</v>
      </c>
      <c r="BA55" s="20">
        <v>7.2849998474121094</v>
      </c>
      <c r="BB55" s="28">
        <v>112.87999725341797</v>
      </c>
      <c r="BC55" s="20">
        <v>7.8449997901916504</v>
      </c>
      <c r="BD55" s="28">
        <v>112.77999877929687</v>
      </c>
      <c r="BE55" s="20">
        <v>7.8639998435974121</v>
      </c>
      <c r="BF55" s="28"/>
      <c r="BG55" s="20"/>
      <c r="BH55" s="28">
        <v>115.36000061035156</v>
      </c>
      <c r="BI55">
        <v>6.9460000991821289</v>
      </c>
      <c r="BJ55" s="28">
        <v>112.29000091552734</v>
      </c>
      <c r="BK55" s="20">
        <v>7.8779997825622559</v>
      </c>
      <c r="BL55" s="28">
        <v>111.30000305175781</v>
      </c>
      <c r="BM55" s="20">
        <v>8.6379995346069336</v>
      </c>
      <c r="BN55" s="28">
        <v>111.08999633789062</v>
      </c>
      <c r="BO55" s="20">
        <v>8.6870002746582031</v>
      </c>
      <c r="BP55" s="28"/>
      <c r="BQ55" s="20"/>
      <c r="BR55" s="28"/>
    </row>
    <row r="56" spans="2:71" x14ac:dyDescent="0.2">
      <c r="B56" s="28">
        <v>96.430000305175781</v>
      </c>
      <c r="C56" s="20">
        <v>3.503000020980835</v>
      </c>
      <c r="D56" s="28">
        <v>89.5</v>
      </c>
      <c r="E56" s="20">
        <v>4.0939998626708984</v>
      </c>
      <c r="F56" s="28">
        <v>89.069999694824219</v>
      </c>
      <c r="G56" s="20">
        <v>4.1220002174377441</v>
      </c>
      <c r="H56" s="28"/>
      <c r="I56" s="20"/>
      <c r="J56" s="28">
        <v>102.94000244140625</v>
      </c>
      <c r="K56">
        <v>3.0480000972747803</v>
      </c>
      <c r="L56" s="28">
        <v>98.099998474121094</v>
      </c>
      <c r="M56" s="20">
        <v>4.5149998664855957</v>
      </c>
      <c r="N56" s="28">
        <v>92.19000244140625</v>
      </c>
      <c r="O56" s="20">
        <v>5.2039999961853027</v>
      </c>
      <c r="P56" s="28">
        <v>91.75</v>
      </c>
      <c r="Q56" s="20">
        <v>5.2420001029968262</v>
      </c>
      <c r="R56" s="28"/>
      <c r="S56" s="20"/>
      <c r="T56" s="28">
        <v>103.62999725341797</v>
      </c>
      <c r="U56">
        <v>3.996999979019165</v>
      </c>
      <c r="V56" s="28">
        <v>100.73000335693359</v>
      </c>
      <c r="W56" s="20">
        <v>5.3330001831054687</v>
      </c>
      <c r="X56" s="28">
        <v>96.410003662109375</v>
      </c>
      <c r="Y56" s="20">
        <v>6.004000186920166</v>
      </c>
      <c r="Z56" s="28">
        <v>96.180000305175781</v>
      </c>
      <c r="AA56" s="20">
        <v>6.0279998779296875</v>
      </c>
      <c r="AB56" s="28"/>
      <c r="AC56" s="20"/>
      <c r="AD56" s="28">
        <v>105.12999725341797</v>
      </c>
      <c r="AE56">
        <v>4.8119997978210449</v>
      </c>
      <c r="AF56" s="28">
        <v>103.69000244140625</v>
      </c>
      <c r="AG56" s="20">
        <v>5.9739999771118164</v>
      </c>
      <c r="AH56" s="28">
        <v>101.48999786376953</v>
      </c>
      <c r="AI56" s="20">
        <v>6.4670000076293945</v>
      </c>
      <c r="AJ56" s="28">
        <v>101.33999633789062</v>
      </c>
      <c r="AK56" s="20">
        <v>6.4850001335144043</v>
      </c>
      <c r="AL56" s="28"/>
      <c r="AM56" s="20"/>
      <c r="AN56" s="28">
        <v>106.79000091552734</v>
      </c>
      <c r="AO56">
        <v>5.5269999504089355</v>
      </c>
      <c r="AP56" s="28">
        <v>109.94000244140625</v>
      </c>
      <c r="AQ56" s="20">
        <v>6.7109999656677246</v>
      </c>
      <c r="AR56" s="28">
        <v>108.65000152587891</v>
      </c>
      <c r="AS56" s="20">
        <v>7.1750001907348633</v>
      </c>
      <c r="AT56" s="28">
        <v>108.54000091552734</v>
      </c>
      <c r="AU56" s="20">
        <v>7.1919999122619629</v>
      </c>
      <c r="AV56" s="28"/>
      <c r="AW56" s="20"/>
      <c r="AX56" s="28">
        <v>111.51999664306641</v>
      </c>
      <c r="AY56">
        <v>6.3930001258850098</v>
      </c>
      <c r="AZ56" s="28">
        <v>114.11000061035156</v>
      </c>
      <c r="BA56" s="20">
        <v>7.2849998474121094</v>
      </c>
      <c r="BB56" s="28">
        <v>112.87999725341797</v>
      </c>
      <c r="BC56" s="20">
        <v>7.8449997901916504</v>
      </c>
      <c r="BD56" s="28">
        <v>112.77999877929687</v>
      </c>
      <c r="BE56" s="20">
        <v>7.8639998435974121</v>
      </c>
      <c r="BF56" s="28"/>
      <c r="BG56" s="20"/>
      <c r="BH56" s="28">
        <v>115.36000061035156</v>
      </c>
      <c r="BI56">
        <v>6.9460000991821289</v>
      </c>
      <c r="BJ56" s="28">
        <v>111.12999725341797</v>
      </c>
      <c r="BK56" s="20">
        <v>7.8860001564025879</v>
      </c>
      <c r="BL56" s="28">
        <v>110.30999755859375</v>
      </c>
      <c r="BM56" s="20">
        <v>8.6129999160766602</v>
      </c>
      <c r="BN56" s="28">
        <v>110.04000091552734</v>
      </c>
      <c r="BO56" s="20">
        <v>8.675999641418457</v>
      </c>
      <c r="BP56" s="28"/>
      <c r="BQ56" s="20"/>
      <c r="BR56" s="28"/>
    </row>
    <row r="57" spans="2:71" x14ac:dyDescent="0.2">
      <c r="B57" s="28">
        <v>94.709999084472656</v>
      </c>
      <c r="C57" s="20">
        <v>3.5480000972747803</v>
      </c>
      <c r="D57" s="28">
        <v>87.80999755859375</v>
      </c>
      <c r="E57" s="20">
        <v>4.1440000534057617</v>
      </c>
      <c r="F57" s="28">
        <v>87.339996337890625</v>
      </c>
      <c r="G57" s="20">
        <v>4.1760001182556152</v>
      </c>
      <c r="H57" s="28"/>
      <c r="I57" s="20"/>
      <c r="J57" s="28"/>
      <c r="L57" s="28">
        <v>96.519996643066406</v>
      </c>
      <c r="M57" s="20">
        <v>4.5590000152587891</v>
      </c>
      <c r="N57" s="28">
        <v>90.569999694824219</v>
      </c>
      <c r="O57" s="20">
        <v>5.2610001564025879</v>
      </c>
      <c r="P57" s="28">
        <v>90.089996337890625</v>
      </c>
      <c r="Q57" s="20">
        <v>5.3029999732971191</v>
      </c>
      <c r="R57" s="28"/>
      <c r="S57" s="20"/>
      <c r="T57" s="28"/>
      <c r="V57" s="28">
        <v>99.230003356933594</v>
      </c>
      <c r="W57" s="20">
        <v>5.3769998550415039</v>
      </c>
      <c r="X57" s="28">
        <v>95.069999694824219</v>
      </c>
      <c r="Y57" s="20">
        <v>6.0339999198913574</v>
      </c>
      <c r="Z57" s="28">
        <v>94.830001831054688</v>
      </c>
      <c r="AA57" s="20">
        <v>6.0590000152587891</v>
      </c>
      <c r="AB57" s="28"/>
      <c r="AC57" s="20"/>
      <c r="AD57" s="28"/>
      <c r="AF57" s="28">
        <v>102.34999847412109</v>
      </c>
      <c r="AG57" s="20">
        <v>5.999000072479248</v>
      </c>
      <c r="AH57" s="28">
        <v>100.19000244140625</v>
      </c>
      <c r="AI57" s="20">
        <v>6.4899997711181641</v>
      </c>
      <c r="AJ57" s="28">
        <v>100.02999877929687</v>
      </c>
      <c r="AK57" s="20">
        <v>6.5089998245239258</v>
      </c>
      <c r="AL57" s="28"/>
      <c r="AM57" s="20"/>
      <c r="AN57" s="28"/>
      <c r="AP57" s="28">
        <v>108.68000030517578</v>
      </c>
      <c r="AQ57" s="20">
        <v>6.7259998321533203</v>
      </c>
      <c r="AR57" s="28">
        <v>107.36000061035156</v>
      </c>
      <c r="AS57" s="20">
        <v>7.1939997673034668</v>
      </c>
      <c r="AT57" s="28">
        <v>107.25</v>
      </c>
      <c r="AU57" s="20">
        <v>7.2119998931884766</v>
      </c>
      <c r="AV57" s="28"/>
      <c r="AW57" s="20"/>
      <c r="AX57" s="28"/>
      <c r="AZ57" s="28">
        <v>112.87000274658203</v>
      </c>
      <c r="BA57" s="20">
        <v>7.2960000038146973</v>
      </c>
      <c r="BB57" s="28">
        <v>111.62000274658203</v>
      </c>
      <c r="BC57" s="20">
        <v>7.8660001754760742</v>
      </c>
      <c r="BD57" s="28">
        <v>111.51999664306641</v>
      </c>
      <c r="BE57" s="20">
        <v>7.8870000839233398</v>
      </c>
      <c r="BF57" s="28"/>
      <c r="BG57" s="20"/>
      <c r="BH57" s="28"/>
      <c r="BJ57" s="28">
        <v>109.97000122070312</v>
      </c>
      <c r="BK57" s="20">
        <v>7.8940000534057617</v>
      </c>
      <c r="BL57" s="28">
        <v>109.23999786376953</v>
      </c>
      <c r="BM57" s="20">
        <v>8.564000129699707</v>
      </c>
      <c r="BN57" s="28">
        <v>109.01999664306641</v>
      </c>
      <c r="BO57" s="20">
        <v>8.6359996795654297</v>
      </c>
      <c r="BP57" s="28"/>
      <c r="BQ57" s="20"/>
      <c r="BR57" s="28"/>
    </row>
    <row r="58" spans="2:71" x14ac:dyDescent="0.2">
      <c r="B58" s="28">
        <v>92.980003356933594</v>
      </c>
      <c r="C58" s="20">
        <v>3.5950000286102295</v>
      </c>
      <c r="D58" s="28">
        <v>86.150001525878906</v>
      </c>
      <c r="E58" s="20">
        <v>4.1960000991821289</v>
      </c>
      <c r="F58" s="28">
        <v>85.639999389648438</v>
      </c>
      <c r="G58" s="20">
        <v>4.2309999465942383</v>
      </c>
      <c r="H58" s="28"/>
      <c r="I58" s="20"/>
      <c r="J58" s="28"/>
      <c r="L58" s="28">
        <v>94.959999084472656</v>
      </c>
      <c r="M58" s="20">
        <v>4.6050000190734863</v>
      </c>
      <c r="N58" s="28">
        <v>88.980003356933594</v>
      </c>
      <c r="O58" s="20">
        <v>5.3179998397827148</v>
      </c>
      <c r="P58" s="28">
        <v>88.480003356933594</v>
      </c>
      <c r="Q58" s="20">
        <v>5.3629999160766602</v>
      </c>
      <c r="R58" s="28"/>
      <c r="S58" s="20"/>
      <c r="T58" s="28"/>
      <c r="V58" s="28">
        <v>97.739997863769531</v>
      </c>
      <c r="W58" s="20">
        <v>5.4210000038146973</v>
      </c>
      <c r="X58" s="28">
        <v>93.75</v>
      </c>
      <c r="Y58" s="20">
        <v>6.065000057220459</v>
      </c>
      <c r="Z58" s="28">
        <v>93.510002136230469</v>
      </c>
      <c r="AA58" s="20">
        <v>6.0900001525878906</v>
      </c>
      <c r="AB58" s="28"/>
      <c r="AC58" s="20"/>
      <c r="AD58" s="28"/>
      <c r="AF58" s="28">
        <v>101.02999877929687</v>
      </c>
      <c r="AG58" s="20">
        <v>6.0240001678466797</v>
      </c>
      <c r="AH58" s="28">
        <v>98.910003662109375</v>
      </c>
      <c r="AI58" s="20">
        <v>6.5130000114440918</v>
      </c>
      <c r="AJ58" s="28">
        <v>98.75</v>
      </c>
      <c r="AK58" s="20">
        <v>6.5329999923706055</v>
      </c>
      <c r="AL58" s="28"/>
      <c r="AM58" s="20"/>
      <c r="AN58" s="28"/>
      <c r="AP58" s="28">
        <v>107.43000030517578</v>
      </c>
      <c r="AQ58" s="20">
        <v>6.7399997711181641</v>
      </c>
      <c r="AR58" s="28">
        <v>106.08999633789062</v>
      </c>
      <c r="AS58" s="20">
        <v>7.2140002250671387</v>
      </c>
      <c r="AT58" s="28">
        <v>105.98000335693359</v>
      </c>
      <c r="AU58" s="20">
        <v>7.2319998741149902</v>
      </c>
      <c r="AV58" s="28"/>
      <c r="AW58" s="20"/>
      <c r="AX58" s="28"/>
      <c r="AZ58" s="28">
        <v>111.63999938964844</v>
      </c>
      <c r="BA58" s="20">
        <v>7.3070001602172852</v>
      </c>
      <c r="BB58" s="28">
        <v>110.37000274658203</v>
      </c>
      <c r="BC58" s="20">
        <v>7.8870000839233398</v>
      </c>
      <c r="BD58" s="28">
        <v>110.26000213623047</v>
      </c>
      <c r="BE58" s="20">
        <v>7.9089999198913574</v>
      </c>
      <c r="BF58" s="28"/>
      <c r="BG58" s="20"/>
      <c r="BH58" s="28"/>
      <c r="BJ58" s="28">
        <v>108.80999755859375</v>
      </c>
      <c r="BK58" s="20">
        <v>7.9019999504089355</v>
      </c>
      <c r="BL58" s="28">
        <v>108.09999847412109</v>
      </c>
      <c r="BM58" s="20">
        <v>8.5170001983642578</v>
      </c>
      <c r="BN58" s="28">
        <v>107.87999725341797</v>
      </c>
      <c r="BO58" s="20">
        <v>8.5909996032714844</v>
      </c>
      <c r="BP58" s="28"/>
      <c r="BQ58" s="20"/>
      <c r="BR58" s="28"/>
    </row>
    <row r="59" spans="2:71" x14ac:dyDescent="0.2">
      <c r="B59" s="28">
        <v>91.25</v>
      </c>
      <c r="C59" s="20">
        <v>3.6449999809265137</v>
      </c>
      <c r="D59" s="28">
        <v>84.519996643066406</v>
      </c>
      <c r="E59" s="20">
        <v>4.249000072479248</v>
      </c>
      <c r="F59" s="28">
        <v>83.959999084472656</v>
      </c>
      <c r="G59" s="20">
        <v>4.2890000343322754</v>
      </c>
      <c r="H59" s="28"/>
      <c r="I59" s="20"/>
      <c r="J59" s="28"/>
      <c r="L59" s="28">
        <v>93.410003662109375</v>
      </c>
      <c r="M59" s="20">
        <v>4.6510000228881836</v>
      </c>
      <c r="N59" s="28">
        <v>87.449996948242188</v>
      </c>
      <c r="O59" s="20">
        <v>5.3730001449584961</v>
      </c>
      <c r="P59" s="28">
        <v>86.919998168945313</v>
      </c>
      <c r="Q59" s="20">
        <v>5.4219999313354492</v>
      </c>
      <c r="R59" s="28"/>
      <c r="S59" s="20"/>
      <c r="T59" s="28"/>
      <c r="V59" s="28">
        <v>96.269996643066406</v>
      </c>
      <c r="W59" s="20">
        <v>5.4670000076293945</v>
      </c>
      <c r="X59" s="28">
        <v>92.470001220703125</v>
      </c>
      <c r="Y59" s="20">
        <v>6.0939998626708984</v>
      </c>
      <c r="Z59" s="28">
        <v>92.220001220703125</v>
      </c>
      <c r="AA59" s="20">
        <v>6.119999885559082</v>
      </c>
      <c r="AB59" s="28"/>
      <c r="AC59" s="20"/>
      <c r="AD59" s="28"/>
      <c r="AF59" s="28">
        <v>99.720001220703125</v>
      </c>
      <c r="AG59" s="20">
        <v>6.0500001907348633</v>
      </c>
      <c r="AH59" s="28">
        <v>97.650001525878906</v>
      </c>
      <c r="AI59" s="20">
        <v>6.5359997749328613</v>
      </c>
      <c r="AJ59" s="28">
        <v>97.480003356933594</v>
      </c>
      <c r="AK59" s="20">
        <v>6.5560002326965332</v>
      </c>
      <c r="AL59" s="28"/>
      <c r="AM59" s="20"/>
      <c r="AN59" s="28"/>
      <c r="AP59" s="28">
        <v>106.18000030517578</v>
      </c>
      <c r="AQ59" s="20">
        <v>6.755000114440918</v>
      </c>
      <c r="AR59" s="28">
        <v>104.83000183105469</v>
      </c>
      <c r="AS59" s="20">
        <v>7.2329998016357422</v>
      </c>
      <c r="AT59" s="28">
        <v>104.72000122070312</v>
      </c>
      <c r="AU59" s="20">
        <v>7.2529997825622559</v>
      </c>
      <c r="AV59" s="28"/>
      <c r="AW59" s="20"/>
      <c r="AX59" s="28"/>
      <c r="AZ59" s="28">
        <v>110.41999816894531</v>
      </c>
      <c r="BA59" s="20">
        <v>7.3189997673034668</v>
      </c>
      <c r="BB59" s="28">
        <v>109.13999938964844</v>
      </c>
      <c r="BC59" s="20">
        <v>7.9070000648498535</v>
      </c>
      <c r="BD59" s="28">
        <v>109.01999664306641</v>
      </c>
      <c r="BE59" s="20">
        <v>7.9310002326965332</v>
      </c>
      <c r="BF59" s="28"/>
      <c r="BG59" s="20"/>
      <c r="BH59" s="28"/>
      <c r="BJ59" s="28">
        <v>107.66999816894531</v>
      </c>
      <c r="BK59" s="20">
        <v>7.9099998474121094</v>
      </c>
      <c r="BL59" s="28">
        <v>106.97000122070312</v>
      </c>
      <c r="BM59" s="20">
        <v>8.4729995727539062</v>
      </c>
      <c r="BN59" s="28">
        <v>106.75</v>
      </c>
      <c r="BO59" s="20">
        <v>8.5489997863769531</v>
      </c>
      <c r="BP59" s="28"/>
      <c r="BQ59" s="20"/>
      <c r="BR59" s="28"/>
    </row>
    <row r="60" spans="2:71" x14ac:dyDescent="0.2">
      <c r="B60" s="28">
        <v>89.529998779296875</v>
      </c>
      <c r="C60" s="20">
        <v>3.6970000267028809</v>
      </c>
      <c r="D60" s="28">
        <v>82.919998168945313</v>
      </c>
      <c r="E60" s="20">
        <v>4.3029999732971191</v>
      </c>
      <c r="F60" s="28">
        <v>82.30999755859375</v>
      </c>
      <c r="G60" s="20">
        <v>4.3470001220703125</v>
      </c>
      <c r="H60" s="28"/>
      <c r="I60" s="20"/>
      <c r="J60" s="28"/>
      <c r="L60" s="28">
        <v>91.889999389648438</v>
      </c>
      <c r="M60" s="20">
        <v>4.6989998817443848</v>
      </c>
      <c r="N60" s="28">
        <v>85.970001220703125</v>
      </c>
      <c r="O60" s="20">
        <v>5.4270000457763672</v>
      </c>
      <c r="P60" s="28">
        <v>85.419998168945313</v>
      </c>
      <c r="Q60" s="20">
        <v>5.4790000915527344</v>
      </c>
      <c r="R60" s="28"/>
      <c r="S60" s="20"/>
      <c r="T60" s="28"/>
      <c r="V60" s="28">
        <v>94.819999694824219</v>
      </c>
      <c r="W60" s="20">
        <v>5.5130000114440918</v>
      </c>
      <c r="X60" s="28">
        <v>91.209999084472656</v>
      </c>
      <c r="Y60" s="20">
        <v>6.1230001449584961</v>
      </c>
      <c r="Z60" s="28">
        <v>90.959999084472656</v>
      </c>
      <c r="AA60" s="20">
        <v>6.1500000953674316</v>
      </c>
      <c r="AB60" s="28"/>
      <c r="AC60" s="20"/>
      <c r="AD60" s="28"/>
      <c r="AF60" s="28">
        <v>98.44000244140625</v>
      </c>
      <c r="AG60" s="20">
        <v>6.0760002136230469</v>
      </c>
      <c r="AH60" s="28">
        <v>96.400001525878906</v>
      </c>
      <c r="AI60" s="20">
        <v>6.5580000877380371</v>
      </c>
      <c r="AJ60" s="28">
        <v>96.239997863769531</v>
      </c>
      <c r="AK60" s="20">
        <v>6.5789999961853027</v>
      </c>
      <c r="AL60" s="28"/>
      <c r="AM60" s="20"/>
      <c r="AN60" s="28"/>
      <c r="AP60" s="28">
        <v>104.94999694824219</v>
      </c>
      <c r="AQ60" s="20">
        <v>6.7699999809265137</v>
      </c>
      <c r="AR60" s="28">
        <v>103.58999633789062</v>
      </c>
      <c r="AS60" s="20">
        <v>7.2529997825622559</v>
      </c>
      <c r="AT60" s="28">
        <v>103.47000122070312</v>
      </c>
      <c r="AU60" s="20">
        <v>7.2729997634887695</v>
      </c>
      <c r="AV60" s="28"/>
      <c r="AW60" s="20"/>
      <c r="AX60" s="28"/>
      <c r="AZ60" s="28">
        <v>109.20999908447266</v>
      </c>
      <c r="BA60" s="20">
        <v>7.3309998512268066</v>
      </c>
      <c r="BB60" s="28">
        <v>107.91999816894531</v>
      </c>
      <c r="BC60" s="20">
        <v>7.9270000457763672</v>
      </c>
      <c r="BD60" s="28">
        <v>107.80000305175781</v>
      </c>
      <c r="BE60" s="20">
        <v>7.9520001411437988</v>
      </c>
      <c r="BF60" s="28"/>
      <c r="BG60" s="20"/>
      <c r="BH60" s="28"/>
      <c r="BJ60" s="28">
        <v>106.52999877929687</v>
      </c>
      <c r="BK60" s="20">
        <v>7.9180002212524414</v>
      </c>
      <c r="BL60" s="28">
        <v>105.83999633789062</v>
      </c>
      <c r="BM60" s="20">
        <v>8.430999755859375</v>
      </c>
      <c r="BN60" s="28">
        <v>105.61000061035156</v>
      </c>
      <c r="BO60" s="20">
        <v>8.5089998245239258</v>
      </c>
      <c r="BP60" s="28"/>
      <c r="BQ60" s="20"/>
      <c r="BR60" s="28"/>
    </row>
    <row r="61" spans="2:71" x14ac:dyDescent="0.2">
      <c r="B61" s="28">
        <v>87.819999694824219</v>
      </c>
      <c r="C61" s="20">
        <v>3.752000093460083</v>
      </c>
      <c r="D61" s="28">
        <v>81.360000610351563</v>
      </c>
      <c r="E61" s="20">
        <v>4.3569998741149902</v>
      </c>
      <c r="F61" s="28">
        <v>80.699996948242188</v>
      </c>
      <c r="G61" s="20">
        <v>4.4060001373291016</v>
      </c>
      <c r="H61" s="28"/>
      <c r="I61" s="20"/>
      <c r="J61" s="28"/>
      <c r="L61" s="28">
        <v>90.389999389648438</v>
      </c>
      <c r="M61" s="20">
        <v>4.7470002174377441</v>
      </c>
      <c r="N61" s="28">
        <v>84.540000915527344</v>
      </c>
      <c r="O61" s="20">
        <v>5.4780001640319824</v>
      </c>
      <c r="P61" s="28">
        <v>83.980003356933594</v>
      </c>
      <c r="Q61" s="20">
        <v>5.5329999923706055</v>
      </c>
      <c r="R61" s="28"/>
      <c r="S61" s="20"/>
      <c r="T61" s="28"/>
      <c r="V61" s="28">
        <v>93.379997253417969</v>
      </c>
      <c r="W61" s="20">
        <v>5.559999942779541</v>
      </c>
      <c r="X61" s="28">
        <v>89.980003356933594</v>
      </c>
      <c r="Y61" s="20">
        <v>6.1510000228881836</v>
      </c>
      <c r="Z61" s="28">
        <v>89.730003356933594</v>
      </c>
      <c r="AA61" s="20">
        <v>6.1779999732971191</v>
      </c>
      <c r="AB61" s="28"/>
      <c r="AC61" s="20"/>
      <c r="AD61" s="28"/>
      <c r="AF61" s="28">
        <v>97.160003662109375</v>
      </c>
      <c r="AG61" s="20">
        <v>6.1030001640319824</v>
      </c>
      <c r="AH61" s="28">
        <v>95.180000305175781</v>
      </c>
      <c r="AI61" s="20">
        <v>6.5799999237060547</v>
      </c>
      <c r="AJ61" s="28">
        <v>95.010002136230469</v>
      </c>
      <c r="AK61" s="20">
        <v>6.6020002365112305</v>
      </c>
      <c r="AL61" s="28"/>
      <c r="AM61" s="20"/>
      <c r="AN61" s="28"/>
      <c r="AP61" s="28">
        <v>103.73000335693359</v>
      </c>
      <c r="AQ61" s="20">
        <v>6.7859997749328613</v>
      </c>
      <c r="AR61" s="28">
        <v>102.36000061035156</v>
      </c>
      <c r="AS61" s="20">
        <v>7.2719998359680176</v>
      </c>
      <c r="AT61" s="28">
        <v>102.23999786376953</v>
      </c>
      <c r="AU61" s="20">
        <v>7.2930002212524414</v>
      </c>
      <c r="AV61" s="28"/>
      <c r="AW61" s="20"/>
      <c r="AX61" s="28"/>
      <c r="AZ61" s="28">
        <v>108</v>
      </c>
      <c r="BA61" s="20">
        <v>7.3439998626708984</v>
      </c>
      <c r="BB61" s="28">
        <v>106.72000122070312</v>
      </c>
      <c r="BC61" s="20">
        <v>7.945000171661377</v>
      </c>
      <c r="BD61" s="28">
        <v>106.58000183105469</v>
      </c>
      <c r="BE61" s="20">
        <v>7.9730000495910645</v>
      </c>
      <c r="BF61" s="28"/>
      <c r="BG61" s="20"/>
      <c r="BH61" s="28"/>
      <c r="BJ61" s="28">
        <v>105.38999938964844</v>
      </c>
      <c r="BK61" s="20">
        <v>7.9260001182556152</v>
      </c>
      <c r="BL61" s="28">
        <v>104.72000122070312</v>
      </c>
      <c r="BM61" s="20">
        <v>8.3909997940063477</v>
      </c>
      <c r="BN61" s="28">
        <v>104.48999786376953</v>
      </c>
      <c r="BO61" s="20">
        <v>8.4709997177124023</v>
      </c>
      <c r="BP61" s="28"/>
      <c r="BQ61" s="20"/>
      <c r="BR61" s="28"/>
    </row>
    <row r="62" spans="2:71" x14ac:dyDescent="0.2">
      <c r="B62" s="28">
        <v>86.120002746582031</v>
      </c>
      <c r="C62" s="20">
        <v>3.8080000877380371</v>
      </c>
      <c r="D62" s="28">
        <v>79.830001831054687</v>
      </c>
      <c r="E62" s="20">
        <v>4.4109997749328613</v>
      </c>
      <c r="F62" s="28">
        <v>79.139999389648437</v>
      </c>
      <c r="G62" s="20">
        <v>4.4650001525878906</v>
      </c>
      <c r="H62" s="28"/>
      <c r="I62" s="20"/>
      <c r="J62" s="28"/>
      <c r="L62" s="28">
        <v>88.900001525878906</v>
      </c>
      <c r="M62" s="20">
        <v>4.7960000038146973</v>
      </c>
      <c r="N62" s="28">
        <v>83.180000305175781</v>
      </c>
      <c r="O62" s="20">
        <v>5.5269999504089355</v>
      </c>
      <c r="P62" s="28">
        <v>82.599998474121094</v>
      </c>
      <c r="Q62" s="20">
        <v>5.5840001106262207</v>
      </c>
      <c r="R62" s="28"/>
      <c r="S62" s="20"/>
      <c r="T62" s="28"/>
      <c r="V62" s="28">
        <v>91.970001220703125</v>
      </c>
      <c r="W62" s="20">
        <v>5.6069998741149902</v>
      </c>
      <c r="X62" s="28">
        <v>88.769996643066406</v>
      </c>
      <c r="Y62" s="20">
        <v>6.1779999732971191</v>
      </c>
      <c r="Z62" s="28">
        <v>88.519996643066406</v>
      </c>
      <c r="AA62" s="20">
        <v>6.2069997787475586</v>
      </c>
      <c r="AB62" s="28"/>
      <c r="AC62" s="20"/>
      <c r="AD62" s="28"/>
      <c r="AF62" s="28">
        <v>95.910003662109375</v>
      </c>
      <c r="AG62" s="20">
        <v>6.129000186920166</v>
      </c>
      <c r="AH62" s="28">
        <v>93.980003356933594</v>
      </c>
      <c r="AI62" s="20">
        <v>6.6020002365112305</v>
      </c>
      <c r="AJ62" s="28">
        <v>93.80999755859375</v>
      </c>
      <c r="AK62" s="20">
        <v>6.625</v>
      </c>
      <c r="AL62" s="28"/>
      <c r="AM62" s="20"/>
      <c r="AN62" s="28"/>
      <c r="AP62" s="28">
        <v>102.51999664306641</v>
      </c>
      <c r="AQ62" s="20">
        <v>6.8020000457763672</v>
      </c>
      <c r="AR62" s="28">
        <v>101.15000152587891</v>
      </c>
      <c r="AS62" s="20">
        <v>7.2909998893737793</v>
      </c>
      <c r="AT62" s="28">
        <v>101.01999664306641</v>
      </c>
      <c r="AU62" s="20">
        <v>7.3130002021789551</v>
      </c>
      <c r="AV62" s="28"/>
      <c r="AW62" s="20"/>
      <c r="AX62" s="28"/>
      <c r="AZ62" s="28">
        <v>106.80999755859375</v>
      </c>
      <c r="BA62" s="20">
        <v>7.3569998741149902</v>
      </c>
      <c r="BB62" s="28">
        <v>105.52999877929688</v>
      </c>
      <c r="BC62" s="20">
        <v>7.9629998207092285</v>
      </c>
      <c r="BD62" s="28">
        <v>105.37999725341797</v>
      </c>
      <c r="BE62" s="20">
        <v>7.9930000305175781</v>
      </c>
      <c r="BF62" s="28"/>
      <c r="BG62" s="20"/>
      <c r="BH62" s="28"/>
      <c r="BJ62" s="28">
        <v>104.26000213623047</v>
      </c>
      <c r="BK62" s="20">
        <v>7.9330000877380371</v>
      </c>
      <c r="BL62" s="28">
        <v>103.59999847412109</v>
      </c>
      <c r="BM62" s="20">
        <v>8.3529996871948242</v>
      </c>
      <c r="BN62" s="28">
        <v>103.36000061035156</v>
      </c>
      <c r="BO62" s="20">
        <v>8.435999870300293</v>
      </c>
      <c r="BP62" s="28"/>
      <c r="BQ62" s="20"/>
      <c r="BR62" s="28"/>
    </row>
    <row r="63" spans="2:71" x14ac:dyDescent="0.2">
      <c r="B63" s="28">
        <v>84.44000244140625</v>
      </c>
      <c r="C63" s="20">
        <v>3.8659999370574951</v>
      </c>
      <c r="D63" s="28">
        <v>78.360000610351562</v>
      </c>
      <c r="E63" s="20">
        <v>4.4650001525878906</v>
      </c>
      <c r="F63" s="28">
        <v>77.620002746582031</v>
      </c>
      <c r="G63" s="20">
        <v>4.5229997634887695</v>
      </c>
      <c r="H63" s="28"/>
      <c r="I63" s="20"/>
      <c r="J63" s="28"/>
      <c r="L63" s="28">
        <v>87.44000244140625</v>
      </c>
      <c r="M63" s="20">
        <v>4.8460001945495605</v>
      </c>
      <c r="N63" s="28">
        <v>81.860000610351563</v>
      </c>
      <c r="O63" s="20">
        <v>5.5720000267028809</v>
      </c>
      <c r="P63" s="28">
        <v>81.279998779296875</v>
      </c>
      <c r="Q63" s="20">
        <v>5.6310000419616699</v>
      </c>
      <c r="R63" s="28"/>
      <c r="S63" s="20"/>
      <c r="T63" s="28"/>
      <c r="V63" s="28">
        <v>90.589996337890625</v>
      </c>
      <c r="W63" s="20">
        <v>5.6529998779296875</v>
      </c>
      <c r="X63" s="28">
        <v>87.599998474121094</v>
      </c>
      <c r="Y63" s="20">
        <v>6.2039999961853027</v>
      </c>
      <c r="Z63" s="28">
        <v>87.339996337890625</v>
      </c>
      <c r="AA63" s="20">
        <v>6.2340002059936523</v>
      </c>
      <c r="AB63" s="28"/>
      <c r="AC63" s="20"/>
      <c r="AD63" s="28"/>
      <c r="AF63" s="28">
        <v>94.669998168945313</v>
      </c>
      <c r="AG63" s="20">
        <v>6.1560001373291016</v>
      </c>
      <c r="AH63" s="28">
        <v>92.800003051757813</v>
      </c>
      <c r="AI63" s="20">
        <v>6.624000072479248</v>
      </c>
      <c r="AJ63" s="28">
        <v>92.620002746582031</v>
      </c>
      <c r="AK63" s="20">
        <v>6.6479997634887695</v>
      </c>
      <c r="AL63" s="28"/>
      <c r="AM63" s="20"/>
      <c r="AN63" s="28"/>
      <c r="AP63" s="28">
        <v>101.33000183105469</v>
      </c>
      <c r="AQ63" s="20">
        <v>6.8189997673034668</v>
      </c>
      <c r="AR63" s="28">
        <v>99.949996948242188</v>
      </c>
      <c r="AS63" s="20">
        <v>7.309999942779541</v>
      </c>
      <c r="AT63" s="28">
        <v>99.819999694824219</v>
      </c>
      <c r="AU63" s="20">
        <v>7.3330001831054687</v>
      </c>
      <c r="AV63" s="28"/>
      <c r="AW63" s="20"/>
      <c r="AX63" s="28"/>
      <c r="AZ63" s="28">
        <v>105.62000274658203</v>
      </c>
      <c r="BA63" s="20">
        <v>7.369999885559082</v>
      </c>
      <c r="BB63" s="28">
        <v>104.34999847412109</v>
      </c>
      <c r="BC63" s="20">
        <v>7.9790000915527344</v>
      </c>
      <c r="BD63" s="28">
        <v>104.19999694824219</v>
      </c>
      <c r="BE63" s="20">
        <v>8.0120000839233398</v>
      </c>
      <c r="BF63" s="28"/>
      <c r="BG63" s="20"/>
      <c r="BH63" s="28"/>
      <c r="BJ63" s="28">
        <v>103.13999938964844</v>
      </c>
      <c r="BK63" s="20">
        <v>7.940000057220459</v>
      </c>
      <c r="BL63" s="28">
        <v>102.48999786376953</v>
      </c>
      <c r="BM63" s="20">
        <v>8.3159999847412109</v>
      </c>
      <c r="BN63" s="28">
        <v>102.25</v>
      </c>
      <c r="BO63" s="20">
        <v>8.4020004272460937</v>
      </c>
      <c r="BP63" s="28"/>
      <c r="BQ63" s="20"/>
      <c r="BR63" s="28"/>
    </row>
    <row r="64" spans="2:71" x14ac:dyDescent="0.2">
      <c r="B64" s="28">
        <v>82.779998779296875</v>
      </c>
      <c r="C64" s="20">
        <v>3.9249999523162842</v>
      </c>
      <c r="D64" s="28">
        <v>76.919998168945313</v>
      </c>
      <c r="E64" s="20">
        <v>4.5180001258850098</v>
      </c>
      <c r="F64" s="28">
        <v>76.150001525878906</v>
      </c>
      <c r="G64" s="20">
        <v>4.5799999237060547</v>
      </c>
      <c r="H64" s="28"/>
      <c r="I64" s="20"/>
      <c r="J64" s="28"/>
      <c r="L64" s="28">
        <v>85.989997863769531</v>
      </c>
      <c r="M64" s="20">
        <v>4.8969998359680176</v>
      </c>
      <c r="N64" s="28">
        <v>80.599998474121094</v>
      </c>
      <c r="O64" s="20">
        <v>5.6160001754760742</v>
      </c>
      <c r="P64" s="28">
        <v>80.010002136230469</v>
      </c>
      <c r="Q64" s="20">
        <v>5.6760001182556152</v>
      </c>
      <c r="R64" s="28"/>
      <c r="S64" s="20"/>
      <c r="T64" s="28"/>
      <c r="V64" s="28">
        <v>89.239997863769531</v>
      </c>
      <c r="W64" s="20">
        <v>5.6979999542236328</v>
      </c>
      <c r="X64" s="28">
        <v>86.44000244140625</v>
      </c>
      <c r="Y64" s="20">
        <v>6.2300000190734863</v>
      </c>
      <c r="Z64" s="28">
        <v>86.180000305175781</v>
      </c>
      <c r="AA64" s="20">
        <v>6.2610001564025879</v>
      </c>
      <c r="AB64" s="28"/>
      <c r="AC64" s="20"/>
      <c r="AD64" s="28"/>
      <c r="AF64" s="28">
        <v>93.449996948242188</v>
      </c>
      <c r="AG64" s="20">
        <v>6.1830000877380371</v>
      </c>
      <c r="AH64" s="28">
        <v>91.629997253417969</v>
      </c>
      <c r="AI64" s="20">
        <v>6.6449999809265137</v>
      </c>
      <c r="AJ64" s="28">
        <v>91.449996948242188</v>
      </c>
      <c r="AK64" s="20">
        <v>6.6700000762939453</v>
      </c>
      <c r="AL64" s="28"/>
      <c r="AM64" s="20"/>
      <c r="AN64" s="28"/>
      <c r="AP64" s="28">
        <v>100.13999938964844</v>
      </c>
      <c r="AQ64" s="20">
        <v>6.8359999656677246</v>
      </c>
      <c r="AR64" s="28">
        <v>98.760002136230469</v>
      </c>
      <c r="AS64" s="20">
        <v>7.3289999961853027</v>
      </c>
      <c r="AT64" s="28">
        <v>98.629997253417969</v>
      </c>
      <c r="AU64" s="20">
        <v>7.3530001640319824</v>
      </c>
      <c r="AV64" s="28"/>
      <c r="AW64" s="20"/>
      <c r="AX64" s="28"/>
      <c r="AZ64" s="28">
        <v>104.44999694824219</v>
      </c>
      <c r="BA64" s="20">
        <v>7.3839998245239258</v>
      </c>
      <c r="BB64" s="28">
        <v>103.19000244140625</v>
      </c>
      <c r="BC64" s="20">
        <v>7.9939999580383301</v>
      </c>
      <c r="BD64" s="28">
        <v>103.01999664306641</v>
      </c>
      <c r="BE64" s="20">
        <v>8.0290002822875977</v>
      </c>
      <c r="BF64" s="28"/>
      <c r="BG64" s="20"/>
      <c r="BH64" s="28"/>
      <c r="BJ64" s="28">
        <v>102.01999664306641</v>
      </c>
      <c r="BK64" s="20">
        <v>7.9460000991821289</v>
      </c>
      <c r="BL64" s="28">
        <v>101.37999725341797</v>
      </c>
      <c r="BM64" s="20">
        <v>8.2810001373291016</v>
      </c>
      <c r="BN64" s="28">
        <v>101.12999725341797</v>
      </c>
      <c r="BO64" s="20">
        <v>8.369999885559082</v>
      </c>
      <c r="BP64" s="28"/>
      <c r="BQ64" s="20"/>
      <c r="BR64" s="28"/>
    </row>
    <row r="65" spans="2:70" x14ac:dyDescent="0.2">
      <c r="B65" s="28">
        <v>81.139999389648438</v>
      </c>
      <c r="C65" s="20">
        <v>3.9849998950958252</v>
      </c>
      <c r="D65" s="28">
        <v>75.540000915527344</v>
      </c>
      <c r="E65" s="20">
        <v>4.570000171661377</v>
      </c>
      <c r="F65" s="28">
        <v>74.75</v>
      </c>
      <c r="G65" s="20">
        <v>4.6360001564025879</v>
      </c>
      <c r="H65" s="28"/>
      <c r="I65" s="20"/>
      <c r="J65" s="28"/>
      <c r="L65" s="28">
        <v>84.55999755859375</v>
      </c>
      <c r="M65" s="20">
        <v>4.9489998817443848</v>
      </c>
      <c r="N65" s="28">
        <v>79.370002746582031</v>
      </c>
      <c r="O65" s="20">
        <v>5.6579999923706055</v>
      </c>
      <c r="P65" s="28">
        <v>78.790000915527344</v>
      </c>
      <c r="Q65" s="20">
        <v>5.7189998626708984</v>
      </c>
      <c r="R65" s="28"/>
      <c r="S65" s="20"/>
      <c r="T65" s="28"/>
      <c r="V65" s="28">
        <v>87.930000305175781</v>
      </c>
      <c r="W65" s="20">
        <v>5.7420001029968262</v>
      </c>
      <c r="X65" s="28">
        <v>85.30999755859375</v>
      </c>
      <c r="Y65" s="20">
        <v>6.255000114440918</v>
      </c>
      <c r="Z65" s="28">
        <v>85.040000915527344</v>
      </c>
      <c r="AA65" s="20">
        <v>6.2880001068115234</v>
      </c>
      <c r="AB65" s="28"/>
      <c r="AC65" s="20"/>
      <c r="AD65" s="28"/>
      <c r="AF65" s="28">
        <v>92.239997863769531</v>
      </c>
      <c r="AG65" s="20">
        <v>6.2090001106262207</v>
      </c>
      <c r="AH65" s="28">
        <v>90.489997863769531</v>
      </c>
      <c r="AI65" s="20">
        <v>6.6659998893737793</v>
      </c>
      <c r="AJ65" s="28">
        <v>90.300003051757812</v>
      </c>
      <c r="AK65" s="20">
        <v>6.6919999122619629</v>
      </c>
      <c r="AL65" s="28"/>
      <c r="AM65" s="20"/>
      <c r="AN65" s="28"/>
      <c r="AP65" s="28">
        <v>98.959999084472656</v>
      </c>
      <c r="AQ65" s="20">
        <v>6.8530001640319824</v>
      </c>
      <c r="AR65" s="28">
        <v>97.589996337890625</v>
      </c>
      <c r="AS65" s="20">
        <v>7.3480000495910645</v>
      </c>
      <c r="AT65" s="28">
        <v>97.449996948242188</v>
      </c>
      <c r="AU65" s="20">
        <v>7.3730001449584961</v>
      </c>
      <c r="AV65" s="28"/>
      <c r="AW65" s="20"/>
      <c r="AX65" s="28"/>
      <c r="AZ65" s="28">
        <v>103.27999877929687</v>
      </c>
      <c r="BA65" s="20">
        <v>7.3990001678466797</v>
      </c>
      <c r="BB65" s="28">
        <v>102.04000091552734</v>
      </c>
      <c r="BC65" s="20">
        <v>8.008000373840332</v>
      </c>
      <c r="BD65" s="28">
        <v>101.86000061035156</v>
      </c>
      <c r="BE65" s="20">
        <v>8.0459995269775391</v>
      </c>
      <c r="BF65" s="28"/>
      <c r="BG65" s="20"/>
      <c r="BH65" s="28"/>
      <c r="BJ65" s="28">
        <v>100.90000152587891</v>
      </c>
      <c r="BK65" s="20">
        <v>7.9520001411437988</v>
      </c>
      <c r="BL65" s="28">
        <v>100.27999877929687</v>
      </c>
      <c r="BM65" s="20">
        <v>8.2469997406005859</v>
      </c>
      <c r="BN65" s="28">
        <v>100.02999877929687</v>
      </c>
      <c r="BO65" s="20">
        <v>8.3400001525878906</v>
      </c>
      <c r="BP65" s="28"/>
      <c r="BQ65" s="20"/>
      <c r="BR65" s="28"/>
    </row>
    <row r="66" spans="2:70" x14ac:dyDescent="0.2">
      <c r="B66" s="28">
        <v>79.540000915527344</v>
      </c>
      <c r="C66" s="20">
        <v>4.0469999313354492</v>
      </c>
      <c r="D66" s="28">
        <v>74.209999084472656</v>
      </c>
      <c r="E66" s="20">
        <v>4.620999813079834</v>
      </c>
      <c r="F66" s="28">
        <v>73.389999389648438</v>
      </c>
      <c r="G66" s="20">
        <v>4.690000057220459</v>
      </c>
      <c r="H66" s="28"/>
      <c r="I66" s="20"/>
      <c r="J66" s="28"/>
      <c r="L66" s="28">
        <v>83.139999389648437</v>
      </c>
      <c r="M66" s="20">
        <v>5.0029997825622559</v>
      </c>
      <c r="N66" s="28">
        <v>78.199996948242188</v>
      </c>
      <c r="O66" s="20">
        <v>5.6979999542236328</v>
      </c>
      <c r="P66" s="28">
        <v>77.620002746582031</v>
      </c>
      <c r="Q66" s="20">
        <v>5.7600002288818359</v>
      </c>
      <c r="R66" s="28"/>
      <c r="S66" s="20"/>
      <c r="T66" s="28"/>
      <c r="V66" s="28">
        <v>86.639999389648437</v>
      </c>
      <c r="W66" s="20">
        <v>5.7839999198913574</v>
      </c>
      <c r="X66" s="28">
        <v>84.199996948242188</v>
      </c>
      <c r="Y66" s="20">
        <v>6.2800002098083496</v>
      </c>
      <c r="Z66" s="28">
        <v>83.930000305175781</v>
      </c>
      <c r="AA66" s="20">
        <v>6.314000129699707</v>
      </c>
      <c r="AB66" s="28"/>
      <c r="AC66" s="20"/>
      <c r="AD66" s="28"/>
      <c r="AF66" s="28">
        <v>91.050003051757813</v>
      </c>
      <c r="AG66" s="20">
        <v>6.2360000610351563</v>
      </c>
      <c r="AH66" s="28">
        <v>89.360000610351563</v>
      </c>
      <c r="AI66" s="20">
        <v>6.6869997978210449</v>
      </c>
      <c r="AJ66" s="28">
        <v>89.169998168945313</v>
      </c>
      <c r="AK66" s="20">
        <v>6.7140002250671387</v>
      </c>
      <c r="AL66" s="28"/>
      <c r="AM66" s="20"/>
      <c r="AN66" s="28"/>
      <c r="AP66" s="28">
        <v>97.800003051757813</v>
      </c>
      <c r="AQ66" s="20">
        <v>6.870999813079834</v>
      </c>
      <c r="AR66" s="28">
        <v>96.430000305175781</v>
      </c>
      <c r="AS66" s="20">
        <v>7.3670001029968262</v>
      </c>
      <c r="AT66" s="28">
        <v>96.290000915527344</v>
      </c>
      <c r="AU66" s="20">
        <v>7.3930001258850098</v>
      </c>
      <c r="AV66" s="28"/>
      <c r="AW66" s="20"/>
      <c r="AX66" s="28"/>
      <c r="AZ66" s="28">
        <v>102.12000274658203</v>
      </c>
      <c r="BA66" s="20">
        <v>7.4140000343322754</v>
      </c>
      <c r="BB66" s="28">
        <v>100.90000152587891</v>
      </c>
      <c r="BC66" s="20">
        <v>8.0190000534057617</v>
      </c>
      <c r="BD66" s="28">
        <v>100.69999694824219</v>
      </c>
      <c r="BE66" s="20">
        <v>8.0600004196166992</v>
      </c>
      <c r="BF66" s="28"/>
      <c r="BG66" s="20"/>
      <c r="BH66" s="28"/>
      <c r="BJ66" s="28">
        <v>99.790000915527344</v>
      </c>
      <c r="BK66" s="20">
        <v>7.9569997787475586</v>
      </c>
      <c r="BL66" s="28">
        <v>99.19000244140625</v>
      </c>
      <c r="BM66" s="20">
        <v>8.2139997482299805</v>
      </c>
      <c r="BN66" s="28">
        <v>98.930000305175781</v>
      </c>
      <c r="BO66" s="20">
        <v>8.310999870300293</v>
      </c>
      <c r="BP66" s="28"/>
      <c r="BQ66" s="20"/>
      <c r="BR66" s="28"/>
    </row>
    <row r="67" spans="2:70" x14ac:dyDescent="0.2">
      <c r="B67" s="28">
        <v>77.970001220703125</v>
      </c>
      <c r="C67" s="20">
        <v>4.1079998016357422</v>
      </c>
      <c r="D67" s="28">
        <v>72.919998168945313</v>
      </c>
      <c r="E67" s="20">
        <v>4.6700000762939453</v>
      </c>
      <c r="F67" s="28">
        <v>72.089996337890625</v>
      </c>
      <c r="G67" s="20">
        <v>4.7430000305175781</v>
      </c>
      <c r="H67" s="28"/>
      <c r="I67" s="20"/>
      <c r="J67" s="28"/>
      <c r="L67" s="28">
        <v>81.739997863769531</v>
      </c>
      <c r="M67" s="20">
        <v>5.0590000152587891</v>
      </c>
      <c r="N67" s="28">
        <v>77.05999755859375</v>
      </c>
      <c r="O67" s="20">
        <v>5.7350001335144043</v>
      </c>
      <c r="P67" s="28">
        <v>76.489997863769531</v>
      </c>
      <c r="Q67" s="20">
        <v>5.7979998588562012</v>
      </c>
      <c r="R67" s="28"/>
      <c r="S67" s="20"/>
      <c r="T67" s="28"/>
      <c r="V67" s="28">
        <v>85.389999389648437</v>
      </c>
      <c r="W67" s="20">
        <v>5.8249998092651367</v>
      </c>
      <c r="X67" s="28">
        <v>83.120002746582031</v>
      </c>
      <c r="Y67" s="20">
        <v>6.3029999732971191</v>
      </c>
      <c r="Z67" s="28">
        <v>82.839996337890625</v>
      </c>
      <c r="AA67" s="20">
        <v>6.3390002250671387</v>
      </c>
      <c r="AB67" s="28"/>
      <c r="AC67" s="20"/>
      <c r="AD67" s="28"/>
      <c r="AF67" s="28">
        <v>89.879997253417969</v>
      </c>
      <c r="AG67" s="20">
        <v>6.2630000114440918</v>
      </c>
      <c r="AH67" s="28">
        <v>88.25</v>
      </c>
      <c r="AI67" s="20">
        <v>6.7069997787475586</v>
      </c>
      <c r="AJ67" s="28">
        <v>88.050003051757812</v>
      </c>
      <c r="AK67" s="20">
        <v>6.7350001335144043</v>
      </c>
      <c r="AL67" s="28"/>
      <c r="AM67" s="20"/>
      <c r="AN67" s="28"/>
      <c r="AP67" s="28">
        <v>96.639999389648438</v>
      </c>
      <c r="AQ67" s="20">
        <v>6.8889999389648438</v>
      </c>
      <c r="AR67" s="28">
        <v>95.279998779296875</v>
      </c>
      <c r="AS67" s="20">
        <v>7.3850002288818359</v>
      </c>
      <c r="AT67" s="28">
        <v>95.129997253417969</v>
      </c>
      <c r="AU67" s="20">
        <v>7.4130001068115234</v>
      </c>
      <c r="AV67" s="28"/>
      <c r="AW67" s="20"/>
      <c r="AX67" s="28"/>
      <c r="AZ67" s="28">
        <v>100.97000122070312</v>
      </c>
      <c r="BA67" s="20">
        <v>7.4289999008178711</v>
      </c>
      <c r="BB67" s="28">
        <v>99.779998779296875</v>
      </c>
      <c r="BC67" s="20">
        <v>8.0270004272460937</v>
      </c>
      <c r="BD67" s="28">
        <v>99.55999755859375</v>
      </c>
      <c r="BE67" s="20">
        <v>8.0729999542236328</v>
      </c>
      <c r="BF67" s="28"/>
      <c r="BG67" s="20"/>
      <c r="BH67" s="28"/>
      <c r="BJ67" s="28">
        <v>98.69000244140625</v>
      </c>
      <c r="BK67" s="20">
        <v>7.9549999237060547</v>
      </c>
      <c r="BL67" s="28">
        <v>98.099998474121094</v>
      </c>
      <c r="BM67" s="20">
        <v>8.1829996109008789</v>
      </c>
      <c r="BN67" s="28">
        <v>97.830001831054688</v>
      </c>
      <c r="BO67" s="20">
        <v>8.2829999923706055</v>
      </c>
      <c r="BP67" s="28"/>
      <c r="BQ67" s="20"/>
      <c r="BR67" s="28"/>
    </row>
    <row r="68" spans="2:70" x14ac:dyDescent="0.2">
      <c r="B68" s="28">
        <v>76.430000305175781</v>
      </c>
      <c r="C68" s="20">
        <v>4.1710000038146973</v>
      </c>
      <c r="D68" s="28">
        <v>71.69000244140625</v>
      </c>
      <c r="E68" s="20">
        <v>4.7170000076293945</v>
      </c>
      <c r="F68" s="28">
        <v>70.849998474121094</v>
      </c>
      <c r="G68" s="20">
        <v>4.7940001487731934</v>
      </c>
      <c r="H68" s="28"/>
      <c r="I68" s="20"/>
      <c r="J68" s="28"/>
      <c r="L68" s="28">
        <v>80.339996337890625</v>
      </c>
      <c r="M68" s="20">
        <v>5.1160001754760742</v>
      </c>
      <c r="N68" s="28">
        <v>75.959999084472656</v>
      </c>
      <c r="O68" s="20">
        <v>5.7709999084472656</v>
      </c>
      <c r="P68" s="28">
        <v>75.389999389648438</v>
      </c>
      <c r="Q68" s="20">
        <v>5.8340001106262207</v>
      </c>
      <c r="R68" s="28"/>
      <c r="S68" s="20"/>
      <c r="T68" s="28"/>
      <c r="V68" s="28">
        <v>84.169998168945313</v>
      </c>
      <c r="W68" s="20">
        <v>5.8639998435974121</v>
      </c>
      <c r="X68" s="28">
        <v>82.05999755859375</v>
      </c>
      <c r="Y68" s="20">
        <v>6.3260002136230469</v>
      </c>
      <c r="Z68" s="28">
        <v>81.769996643066406</v>
      </c>
      <c r="AA68" s="20">
        <v>6.3629999160766602</v>
      </c>
      <c r="AB68" s="28"/>
      <c r="AC68" s="20"/>
      <c r="AD68" s="28"/>
      <c r="AF68" s="28">
        <v>88.720001220703125</v>
      </c>
      <c r="AG68" s="20">
        <v>6.2890000343322754</v>
      </c>
      <c r="AH68" s="28">
        <v>87.160003662109375</v>
      </c>
      <c r="AI68" s="20">
        <v>6.7270002365112305</v>
      </c>
      <c r="AJ68" s="28">
        <v>86.959999084472656</v>
      </c>
      <c r="AK68" s="20">
        <v>6.7560000419616699</v>
      </c>
      <c r="AL68" s="28"/>
      <c r="AM68" s="20"/>
      <c r="AN68" s="28"/>
      <c r="AP68" s="28">
        <v>95.489997863769531</v>
      </c>
      <c r="AQ68" s="20">
        <v>6.9079999923706055</v>
      </c>
      <c r="AR68" s="28">
        <v>94.150001525878906</v>
      </c>
      <c r="AS68" s="20">
        <v>7.4029998779296875</v>
      </c>
      <c r="AT68" s="28">
        <v>94</v>
      </c>
      <c r="AU68" s="20">
        <v>7.4320001602172852</v>
      </c>
      <c r="AV68" s="28"/>
      <c r="AW68" s="20"/>
      <c r="AX68" s="28"/>
      <c r="AZ68" s="28">
        <v>99.830001831054688</v>
      </c>
      <c r="BA68" s="20">
        <v>7.445000171661377</v>
      </c>
      <c r="BB68" s="28">
        <v>98.660003662109375</v>
      </c>
      <c r="BC68" s="20">
        <v>8.0329999923706055</v>
      </c>
      <c r="BD68" s="28">
        <v>98.430000305175781</v>
      </c>
      <c r="BE68" s="20">
        <v>8.0839996337890625</v>
      </c>
      <c r="BF68" s="28"/>
      <c r="BG68" s="20"/>
      <c r="BH68" s="28"/>
      <c r="BJ68" s="28">
        <v>97.569999694824219</v>
      </c>
      <c r="BK68" s="20">
        <v>7.9479999542236328</v>
      </c>
      <c r="BL68" s="28">
        <v>97.019996643066406</v>
      </c>
      <c r="BM68" s="20">
        <v>8.1520004272460937</v>
      </c>
      <c r="BN68" s="28">
        <v>96.739997863769531</v>
      </c>
      <c r="BO68" s="20">
        <v>8.2559995651245117</v>
      </c>
      <c r="BP68" s="28"/>
      <c r="BQ68" s="20"/>
      <c r="BR68" s="28"/>
    </row>
    <row r="69" spans="2:70" x14ac:dyDescent="0.2">
      <c r="B69" s="28">
        <v>74.930000305175781</v>
      </c>
      <c r="C69" s="20">
        <v>4.2329998016357422</v>
      </c>
      <c r="D69" s="28">
        <v>70.5</v>
      </c>
      <c r="E69" s="20">
        <v>4.7630000114440918</v>
      </c>
      <c r="F69" s="28">
        <v>69.639999389648437</v>
      </c>
      <c r="G69" s="20">
        <v>4.8429999351501465</v>
      </c>
      <c r="H69" s="28"/>
      <c r="I69" s="20"/>
      <c r="J69" s="28"/>
      <c r="L69" s="28">
        <v>78.959999084472656</v>
      </c>
      <c r="M69" s="20">
        <v>5.1760001182556152</v>
      </c>
      <c r="N69" s="28">
        <v>74.900001525878906</v>
      </c>
      <c r="O69" s="20">
        <v>5.8039999008178711</v>
      </c>
      <c r="P69" s="28">
        <v>74.339996337890625</v>
      </c>
      <c r="Q69" s="20">
        <v>5.8680000305175781</v>
      </c>
      <c r="R69" s="28"/>
      <c r="S69" s="20"/>
      <c r="T69" s="28"/>
      <c r="V69" s="28">
        <v>82.980003356933594</v>
      </c>
      <c r="W69" s="20">
        <v>5.9019999504089355</v>
      </c>
      <c r="X69" s="28">
        <v>81.010002136230469</v>
      </c>
      <c r="Y69" s="20">
        <v>6.3480000495910645</v>
      </c>
      <c r="Z69" s="28">
        <v>80.720001220703125</v>
      </c>
      <c r="AA69" s="20">
        <v>6.3870000839233398</v>
      </c>
      <c r="AB69" s="28"/>
      <c r="AC69" s="20"/>
      <c r="AD69" s="28"/>
      <c r="AF69" s="28">
        <v>87.580001831054688</v>
      </c>
      <c r="AG69" s="20">
        <v>6.3159999847412109</v>
      </c>
      <c r="AH69" s="28">
        <v>86.080001831054687</v>
      </c>
      <c r="AI69" s="20">
        <v>6.745999813079834</v>
      </c>
      <c r="AJ69" s="28">
        <v>85.870002746582031</v>
      </c>
      <c r="AK69" s="20">
        <v>6.7769999504089355</v>
      </c>
      <c r="AL69" s="28"/>
      <c r="AM69" s="20"/>
      <c r="AN69" s="28"/>
      <c r="AP69" s="28">
        <v>94.360000610351563</v>
      </c>
      <c r="AQ69" s="20">
        <v>6.9270000457763672</v>
      </c>
      <c r="AR69" s="28">
        <v>93.019996643066406</v>
      </c>
      <c r="AS69" s="20">
        <v>7.4200000762939453</v>
      </c>
      <c r="AT69" s="28">
        <v>92.870002746582031</v>
      </c>
      <c r="AU69" s="20">
        <v>7.4510002136230469</v>
      </c>
      <c r="AV69" s="28"/>
      <c r="AW69" s="20"/>
      <c r="AX69" s="28"/>
      <c r="AZ69" s="28">
        <v>98.69000244140625</v>
      </c>
      <c r="BA69" s="20">
        <v>7.4609999656677246</v>
      </c>
      <c r="BB69" s="28">
        <v>97.55999755859375</v>
      </c>
      <c r="BC69" s="20">
        <v>8.0360002517700195</v>
      </c>
      <c r="BD69" s="28">
        <v>97.300003051757813</v>
      </c>
      <c r="BE69" s="20">
        <v>8.0920000076293945</v>
      </c>
      <c r="BF69" s="28"/>
      <c r="BG69" s="20"/>
      <c r="BH69" s="28"/>
      <c r="BJ69" s="28">
        <v>96.44000244140625</v>
      </c>
      <c r="BK69" s="20">
        <v>7.939000129699707</v>
      </c>
      <c r="BL69" s="28">
        <v>95.949996948242188</v>
      </c>
      <c r="BM69" s="20">
        <v>8.1210002899169922</v>
      </c>
      <c r="BN69" s="28">
        <v>95.660003662109375</v>
      </c>
      <c r="BO69" s="20">
        <v>8.2299995422363281</v>
      </c>
      <c r="BP69" s="28"/>
      <c r="BQ69" s="20"/>
      <c r="BR69" s="28"/>
    </row>
    <row r="70" spans="2:70" x14ac:dyDescent="0.2">
      <c r="B70" s="28">
        <v>73.470001220703125</v>
      </c>
      <c r="C70" s="20">
        <v>4.2950000762939453</v>
      </c>
      <c r="D70" s="28">
        <v>69.360000610351563</v>
      </c>
      <c r="E70" s="20">
        <v>4.8080000877380371</v>
      </c>
      <c r="F70" s="28">
        <v>68.480003356933594</v>
      </c>
      <c r="G70" s="20">
        <v>4.8909997940063477</v>
      </c>
      <c r="H70" s="28"/>
      <c r="I70" s="20"/>
      <c r="J70" s="28"/>
      <c r="L70" s="28">
        <v>77.599998474121094</v>
      </c>
      <c r="M70" s="20">
        <v>5.2360000610351562</v>
      </c>
      <c r="N70" s="28">
        <v>73.860000610351563</v>
      </c>
      <c r="O70" s="20">
        <v>5.8359999656677246</v>
      </c>
      <c r="P70" s="28">
        <v>73.319999694824219</v>
      </c>
      <c r="Q70" s="20">
        <v>5.9000000953674316</v>
      </c>
      <c r="R70" s="28"/>
      <c r="S70" s="20"/>
      <c r="T70" s="28"/>
      <c r="V70" s="28">
        <v>81.819999694824219</v>
      </c>
      <c r="W70" s="20">
        <v>5.9380002021789551</v>
      </c>
      <c r="X70" s="28">
        <v>79.989997863769531</v>
      </c>
      <c r="Y70" s="20">
        <v>6.369999885559082</v>
      </c>
      <c r="Z70" s="28">
        <v>79.69000244140625</v>
      </c>
      <c r="AA70" s="20">
        <v>6.4099998474121094</v>
      </c>
      <c r="AB70" s="28"/>
      <c r="AC70" s="20"/>
      <c r="AD70" s="28"/>
      <c r="AF70" s="28">
        <v>86.459999084472656</v>
      </c>
      <c r="AG70" s="20">
        <v>6.3420000076293945</v>
      </c>
      <c r="AH70" s="28">
        <v>85.019996643066406</v>
      </c>
      <c r="AI70" s="20">
        <v>6.7649998664855957</v>
      </c>
      <c r="AJ70" s="28">
        <v>84.80999755859375</v>
      </c>
      <c r="AK70" s="20">
        <v>6.7969999313354492</v>
      </c>
      <c r="AL70" s="28"/>
      <c r="AM70" s="20"/>
      <c r="AN70" s="28"/>
      <c r="AP70" s="28">
        <v>93.230003356933594</v>
      </c>
      <c r="AQ70" s="20">
        <v>6.9460000991821289</v>
      </c>
      <c r="AR70" s="28">
        <v>91.910003662109375</v>
      </c>
      <c r="AS70" s="20">
        <v>7.4369997978210449</v>
      </c>
      <c r="AT70" s="28">
        <v>91.75</v>
      </c>
      <c r="AU70" s="20">
        <v>7.4699997901916504</v>
      </c>
      <c r="AV70" s="28"/>
      <c r="AW70" s="20"/>
      <c r="AX70" s="28"/>
      <c r="AZ70" s="28">
        <v>97.569999694824219</v>
      </c>
      <c r="BA70" s="20">
        <v>7.4770002365112305</v>
      </c>
      <c r="BB70" s="28">
        <v>96.470001220703125</v>
      </c>
      <c r="BC70" s="20">
        <v>8.0310001373291016</v>
      </c>
      <c r="BD70" s="28">
        <v>96.19000244140625</v>
      </c>
      <c r="BE70" s="20">
        <v>8.0979995727539062</v>
      </c>
      <c r="BF70" s="28"/>
      <c r="BG70" s="20"/>
      <c r="BH70" s="28"/>
      <c r="BJ70" s="28">
        <v>95.30999755859375</v>
      </c>
      <c r="BK70" s="20">
        <v>7.929999828338623</v>
      </c>
      <c r="BL70" s="28">
        <v>94.879997253417969</v>
      </c>
      <c r="BM70" s="20">
        <v>8.0920000076293945</v>
      </c>
      <c r="BN70" s="28">
        <v>94.589996337890625</v>
      </c>
      <c r="BO70" s="20">
        <v>8.2040004730224609</v>
      </c>
      <c r="BP70" s="28"/>
      <c r="BQ70" s="20"/>
      <c r="BR70" s="28"/>
    </row>
    <row r="71" spans="2:70" x14ac:dyDescent="0.2">
      <c r="B71" s="28">
        <v>72.05999755859375</v>
      </c>
      <c r="C71" s="20">
        <v>4.3569998741149902</v>
      </c>
      <c r="D71" s="28">
        <v>68.25</v>
      </c>
      <c r="E71" s="20">
        <v>4.8509998321533203</v>
      </c>
      <c r="F71" s="28">
        <v>67.360000610351563</v>
      </c>
      <c r="G71" s="20">
        <v>4.9380002021789551</v>
      </c>
      <c r="H71" s="28"/>
      <c r="I71" s="20"/>
      <c r="J71" s="28"/>
      <c r="L71" s="28">
        <v>76.269996643066406</v>
      </c>
      <c r="M71" s="20">
        <v>5.2960000038146973</v>
      </c>
      <c r="N71" s="28">
        <v>72.870002746582031</v>
      </c>
      <c r="O71" s="20">
        <v>5.8660001754760742</v>
      </c>
      <c r="P71" s="28">
        <v>72.330001831054687</v>
      </c>
      <c r="Q71" s="20">
        <v>5.9310002326965332</v>
      </c>
      <c r="R71" s="28"/>
      <c r="S71" s="20"/>
      <c r="T71" s="28"/>
      <c r="V71" s="28">
        <v>80.680000305175781</v>
      </c>
      <c r="W71" s="20">
        <v>5.9730000495910645</v>
      </c>
      <c r="X71" s="28">
        <v>78.980003356933594</v>
      </c>
      <c r="Y71" s="20">
        <v>6.3909997940063477</v>
      </c>
      <c r="Z71" s="28">
        <v>78.680000305175781</v>
      </c>
      <c r="AA71" s="20">
        <v>6.4330000877380371</v>
      </c>
      <c r="AB71" s="28"/>
      <c r="AC71" s="20"/>
      <c r="AD71" s="28"/>
      <c r="AF71" s="28">
        <v>85.349998474121094</v>
      </c>
      <c r="AG71" s="20">
        <v>6.3680000305175781</v>
      </c>
      <c r="AH71" s="28">
        <v>83.970001220703125</v>
      </c>
      <c r="AI71" s="20">
        <v>6.7829999923706055</v>
      </c>
      <c r="AJ71" s="28">
        <v>83.760002136230469</v>
      </c>
      <c r="AK71" s="20">
        <v>6.8169999122619629</v>
      </c>
      <c r="AL71" s="28"/>
      <c r="AM71" s="20"/>
      <c r="AN71" s="28"/>
      <c r="AP71" s="28">
        <v>92.120002746582031</v>
      </c>
      <c r="AQ71" s="20">
        <v>6.9660000801086426</v>
      </c>
      <c r="AR71" s="28">
        <v>90.800003051757812</v>
      </c>
      <c r="AS71" s="20">
        <v>7.4520001411437988</v>
      </c>
      <c r="AT71" s="28">
        <v>90.639999389648437</v>
      </c>
      <c r="AU71" s="20">
        <v>7.4879999160766602</v>
      </c>
      <c r="AV71" s="28"/>
      <c r="AW71" s="20"/>
      <c r="AX71" s="28"/>
      <c r="AZ71" s="28">
        <v>96.44000244140625</v>
      </c>
      <c r="BA71" s="20">
        <v>7.4939999580383301</v>
      </c>
      <c r="BB71" s="28">
        <v>95.430000305175781</v>
      </c>
      <c r="BC71" s="20">
        <v>8.0089998245239258</v>
      </c>
      <c r="BD71" s="28">
        <v>95.080001831054687</v>
      </c>
      <c r="BE71" s="20">
        <v>8.0989999771118164</v>
      </c>
      <c r="BF71" s="28"/>
      <c r="BG71" s="20"/>
      <c r="BH71" s="28"/>
      <c r="BJ71" s="28">
        <v>94.199996948242188</v>
      </c>
      <c r="BK71" s="20">
        <v>7.9210000038146973</v>
      </c>
      <c r="BL71" s="28">
        <v>93.819999694824219</v>
      </c>
      <c r="BM71" s="20">
        <v>8.0620002746582031</v>
      </c>
      <c r="BN71" s="28">
        <v>93.519996643066406</v>
      </c>
      <c r="BO71" s="20">
        <v>8.1789999008178711</v>
      </c>
      <c r="BP71" s="28"/>
      <c r="BQ71" s="20"/>
      <c r="BR71" s="28"/>
    </row>
    <row r="72" spans="2:70" x14ac:dyDescent="0.2">
      <c r="B72" s="28">
        <v>72.05999755859375</v>
      </c>
      <c r="C72" s="20">
        <v>4.3569998741149902</v>
      </c>
      <c r="D72" s="28">
        <v>68.25</v>
      </c>
      <c r="E72" s="20">
        <v>4.8509998321533203</v>
      </c>
      <c r="F72" s="28">
        <v>67.360000610351563</v>
      </c>
      <c r="G72" s="20">
        <v>4.9380002021789551</v>
      </c>
      <c r="H72" s="28"/>
      <c r="I72" s="20"/>
      <c r="J72" s="28"/>
      <c r="L72" s="28">
        <v>76.269996643066406</v>
      </c>
      <c r="M72" s="20">
        <v>5.2960000038146973</v>
      </c>
      <c r="N72" s="28">
        <v>72.870002746582031</v>
      </c>
      <c r="O72" s="20">
        <v>5.8660001754760742</v>
      </c>
      <c r="P72" s="28">
        <v>72.330001831054687</v>
      </c>
      <c r="Q72" s="20">
        <v>5.9310002326965332</v>
      </c>
      <c r="R72" s="28"/>
      <c r="S72" s="20"/>
      <c r="T72" s="28"/>
      <c r="V72" s="28">
        <v>80.680000305175781</v>
      </c>
      <c r="W72" s="20">
        <v>5.9730000495910645</v>
      </c>
      <c r="X72" s="28">
        <v>78.980003356933594</v>
      </c>
      <c r="Y72" s="20">
        <v>6.3909997940063477</v>
      </c>
      <c r="Z72" s="28">
        <v>78.680000305175781</v>
      </c>
      <c r="AA72" s="20">
        <v>6.4330000877380371</v>
      </c>
      <c r="AB72" s="28"/>
      <c r="AC72" s="20"/>
      <c r="AD72" s="28"/>
      <c r="AF72" s="28">
        <v>85.349998474121094</v>
      </c>
      <c r="AG72" s="20">
        <v>6.3680000305175781</v>
      </c>
      <c r="AH72" s="28">
        <v>83.970001220703125</v>
      </c>
      <c r="AI72" s="20">
        <v>6.7829999923706055</v>
      </c>
      <c r="AJ72" s="28">
        <v>83.760002136230469</v>
      </c>
      <c r="AK72" s="20">
        <v>6.8169999122619629</v>
      </c>
      <c r="AL72" s="28"/>
      <c r="AM72" s="20"/>
      <c r="AN72" s="28"/>
      <c r="AP72" s="28">
        <v>92.120002746582031</v>
      </c>
      <c r="AQ72" s="20">
        <v>6.9660000801086426</v>
      </c>
      <c r="AR72" s="28">
        <v>90.800003051757812</v>
      </c>
      <c r="AS72" s="20">
        <v>7.4520001411437988</v>
      </c>
      <c r="AT72" s="28">
        <v>90.639999389648437</v>
      </c>
      <c r="AU72" s="20">
        <v>7.4879999160766602</v>
      </c>
      <c r="AV72" s="28"/>
      <c r="AW72" s="20"/>
      <c r="AX72" s="28"/>
      <c r="AZ72" s="28">
        <v>96.44000244140625</v>
      </c>
      <c r="BA72" s="20">
        <v>7.4939999580383301</v>
      </c>
      <c r="BB72" s="28">
        <v>95.430000305175781</v>
      </c>
      <c r="BC72" s="20">
        <v>8.0089998245239258</v>
      </c>
      <c r="BD72" s="28">
        <v>95.080001831054687</v>
      </c>
      <c r="BE72" s="20">
        <v>8.0989999771118164</v>
      </c>
      <c r="BF72" s="28"/>
      <c r="BG72" s="20"/>
      <c r="BH72" s="28"/>
      <c r="BJ72" s="28">
        <v>93.089996337890625</v>
      </c>
      <c r="BK72" s="20">
        <v>7.9109997749328613</v>
      </c>
      <c r="BL72" s="28">
        <v>92.769996643066406</v>
      </c>
      <c r="BM72" s="20">
        <v>8.0340003967285156</v>
      </c>
      <c r="BN72" s="28">
        <v>92.459999084472656</v>
      </c>
      <c r="BO72" s="20">
        <v>8.1540002822875977</v>
      </c>
      <c r="BP72" s="28"/>
      <c r="BQ72" s="20"/>
      <c r="BR72" s="28"/>
    </row>
    <row r="73" spans="2:70" x14ac:dyDescent="0.2">
      <c r="B73" s="28">
        <v>70.699996948242187</v>
      </c>
      <c r="C73" s="20">
        <v>4.4169998168945313</v>
      </c>
      <c r="D73" s="28">
        <v>67.19000244140625</v>
      </c>
      <c r="E73" s="20">
        <v>4.8920001983642578</v>
      </c>
      <c r="F73" s="28">
        <v>66.279998779296875</v>
      </c>
      <c r="G73" s="20">
        <v>4.9829998016357422</v>
      </c>
      <c r="H73" s="28"/>
      <c r="I73" s="20"/>
      <c r="J73" s="28"/>
      <c r="L73" s="28">
        <v>74.980003356933594</v>
      </c>
      <c r="M73" s="20">
        <v>5.3550000190734863</v>
      </c>
      <c r="N73" s="28">
        <v>71.900001525878906</v>
      </c>
      <c r="O73" s="20">
        <v>5.8940000534057617</v>
      </c>
      <c r="P73" s="28">
        <v>71.370002746582031</v>
      </c>
      <c r="Q73" s="20">
        <v>5.9590001106262207</v>
      </c>
      <c r="R73" s="28"/>
      <c r="S73" s="20"/>
      <c r="T73" s="28"/>
      <c r="V73" s="28">
        <v>79.580001831054688</v>
      </c>
      <c r="W73" s="20">
        <v>6.0069999694824219</v>
      </c>
      <c r="X73" s="28">
        <v>78</v>
      </c>
      <c r="Y73" s="20">
        <v>6.4109997749328613</v>
      </c>
      <c r="Z73" s="28">
        <v>77.69000244140625</v>
      </c>
      <c r="AA73" s="20">
        <v>6.4549999237060547</v>
      </c>
      <c r="AB73" s="28"/>
      <c r="AC73" s="20"/>
      <c r="AD73" s="28"/>
      <c r="AF73" s="28">
        <v>84.260002136230469</v>
      </c>
      <c r="AG73" s="20">
        <v>6.3930001258850098</v>
      </c>
      <c r="AH73" s="28">
        <v>82.94000244140625</v>
      </c>
      <c r="AI73" s="20">
        <v>6.8010001182556152</v>
      </c>
      <c r="AJ73" s="28">
        <v>82.720001220703125</v>
      </c>
      <c r="AK73" s="20">
        <v>6.8359999656677246</v>
      </c>
      <c r="AL73" s="28"/>
      <c r="AM73" s="20"/>
      <c r="AN73" s="28"/>
      <c r="AP73" s="28">
        <v>91.010002136230469</v>
      </c>
      <c r="AQ73" s="20">
        <v>6.9860000610351562</v>
      </c>
      <c r="AR73" s="28">
        <v>89.699996948242188</v>
      </c>
      <c r="AS73" s="20">
        <v>7.4670000076293945</v>
      </c>
      <c r="AT73" s="28">
        <v>89.540000915527344</v>
      </c>
      <c r="AU73" s="20">
        <v>7.5060000419616699</v>
      </c>
      <c r="AV73" s="28"/>
      <c r="AW73" s="20"/>
      <c r="AX73" s="28"/>
      <c r="AZ73" s="28">
        <v>95.319999694824219</v>
      </c>
      <c r="BA73" s="20">
        <v>7.5100002288818359</v>
      </c>
      <c r="BB73" s="28">
        <v>94.360000610351563</v>
      </c>
      <c r="BC73" s="20">
        <v>7.9809999465942383</v>
      </c>
      <c r="BD73" s="28">
        <v>94.019996643066406</v>
      </c>
      <c r="BE73" s="20">
        <v>8.0850000381469727</v>
      </c>
      <c r="BF73" s="28"/>
      <c r="BG73" s="20"/>
      <c r="BH73" s="28"/>
      <c r="BJ73" s="28">
        <v>91.989997863769531</v>
      </c>
      <c r="BK73" s="20">
        <v>7.9010000228881836</v>
      </c>
      <c r="BL73" s="28">
        <v>91.730003356933594</v>
      </c>
      <c r="BM73" s="20">
        <v>8.005000114440918</v>
      </c>
      <c r="BN73" s="28">
        <v>91.410003662109375</v>
      </c>
      <c r="BO73" s="20">
        <v>8.130000114440918</v>
      </c>
      <c r="BP73" s="28"/>
      <c r="BQ73" s="20"/>
      <c r="BR73" s="28"/>
    </row>
    <row r="74" spans="2:70" x14ac:dyDescent="0.2">
      <c r="B74" s="28">
        <v>69.389999389648438</v>
      </c>
      <c r="C74" s="20">
        <v>4.4739999771118164</v>
      </c>
      <c r="D74" s="28">
        <v>66.160003662109375</v>
      </c>
      <c r="E74" s="20">
        <v>4.9320001602172852</v>
      </c>
      <c r="F74" s="28">
        <v>65.239997863769531</v>
      </c>
      <c r="G74" s="20">
        <v>5.0260000228881836</v>
      </c>
      <c r="H74" s="28"/>
      <c r="I74" s="20"/>
      <c r="J74" s="28"/>
      <c r="L74" s="28">
        <v>73.730003356933594</v>
      </c>
      <c r="M74" s="20">
        <v>5.4120001792907715</v>
      </c>
      <c r="N74" s="28">
        <v>70.949996948242188</v>
      </c>
      <c r="O74" s="20">
        <v>5.9210000038146973</v>
      </c>
      <c r="P74" s="28">
        <v>70.44000244140625</v>
      </c>
      <c r="Q74" s="20">
        <v>5.9860000610351562</v>
      </c>
      <c r="R74" s="28"/>
      <c r="S74" s="20"/>
      <c r="T74" s="28"/>
      <c r="V74" s="28">
        <v>78.489997863769531</v>
      </c>
      <c r="W74" s="20">
        <v>6.0390000343322754</v>
      </c>
      <c r="X74" s="28">
        <v>77.029998779296875</v>
      </c>
      <c r="Y74" s="20">
        <v>6.4310002326965332</v>
      </c>
      <c r="Z74" s="28">
        <v>76.709999084472656</v>
      </c>
      <c r="AA74" s="20">
        <v>6.4759998321533203</v>
      </c>
      <c r="AB74" s="28"/>
      <c r="AC74" s="20"/>
      <c r="AD74" s="28"/>
      <c r="AF74" s="28">
        <v>83.180000305175781</v>
      </c>
      <c r="AG74" s="20">
        <v>6.4180002212524414</v>
      </c>
      <c r="AH74" s="28">
        <v>81.930000305175781</v>
      </c>
      <c r="AI74" s="20">
        <v>6.8179998397827148</v>
      </c>
      <c r="AJ74" s="28">
        <v>81.699996948242188</v>
      </c>
      <c r="AK74" s="20">
        <v>6.8550000190734863</v>
      </c>
      <c r="AL74" s="28"/>
      <c r="AM74" s="20"/>
      <c r="AN74" s="28"/>
      <c r="AP74" s="28">
        <v>89.919998168945313</v>
      </c>
      <c r="AQ74" s="20">
        <v>7.005000114440918</v>
      </c>
      <c r="AR74" s="28">
        <v>88.610000610351563</v>
      </c>
      <c r="AS74" s="20">
        <v>7.4809999465942383</v>
      </c>
      <c r="AT74" s="28">
        <v>88.44000244140625</v>
      </c>
      <c r="AU74" s="20">
        <v>7.5219998359680176</v>
      </c>
      <c r="AV74" s="28"/>
      <c r="AW74" s="20"/>
      <c r="AX74" s="28"/>
      <c r="AZ74" s="28">
        <v>94.209999084472656</v>
      </c>
      <c r="BA74" s="20">
        <v>7.5269999504089355</v>
      </c>
      <c r="BB74" s="28">
        <v>93.319999694824219</v>
      </c>
      <c r="BC74" s="20">
        <v>7.9539999961853027</v>
      </c>
      <c r="BD74" s="28">
        <v>93</v>
      </c>
      <c r="BE74" s="20">
        <v>8.060999870300293</v>
      </c>
      <c r="BF74" s="28"/>
      <c r="BG74" s="20"/>
      <c r="BH74" s="28"/>
      <c r="BJ74" s="28">
        <v>90.900001525878906</v>
      </c>
      <c r="BK74" s="20">
        <v>7.8899998664855957</v>
      </c>
      <c r="BL74" s="28">
        <v>90.69000244140625</v>
      </c>
      <c r="BM74" s="20">
        <v>7.9770002365112305</v>
      </c>
      <c r="BN74" s="28">
        <v>90.360000610351563</v>
      </c>
      <c r="BO74" s="20">
        <v>8.1059999465942383</v>
      </c>
      <c r="BP74" s="28"/>
      <c r="BQ74" s="20"/>
      <c r="BR74" s="28"/>
    </row>
    <row r="75" spans="2:70" x14ac:dyDescent="0.2">
      <c r="B75" s="28">
        <v>68.139999389648438</v>
      </c>
      <c r="C75" s="20">
        <v>4.5300002098083496</v>
      </c>
      <c r="D75" s="28">
        <v>65.160003662109375</v>
      </c>
      <c r="E75" s="20">
        <v>4.9699997901916504</v>
      </c>
      <c r="F75" s="28">
        <v>64.239997863769531</v>
      </c>
      <c r="G75" s="20">
        <v>5.0679998397827148</v>
      </c>
      <c r="H75" s="28"/>
      <c r="I75" s="20"/>
      <c r="J75" s="28"/>
      <c r="L75" s="28">
        <v>72.510002136230469</v>
      </c>
      <c r="M75" s="20">
        <v>5.4679999351501465</v>
      </c>
      <c r="N75" s="28">
        <v>70.040000915527344</v>
      </c>
      <c r="O75" s="20">
        <v>5.9470000267028809</v>
      </c>
      <c r="P75" s="28">
        <v>69.529998779296875</v>
      </c>
      <c r="Q75" s="20">
        <v>6.0110001564025879</v>
      </c>
      <c r="R75" s="28"/>
      <c r="S75" s="20"/>
      <c r="T75" s="28"/>
      <c r="V75" s="28">
        <v>77.430000305175781</v>
      </c>
      <c r="W75" s="20">
        <v>6.070000171661377</v>
      </c>
      <c r="X75" s="28">
        <v>76.069999694824219</v>
      </c>
      <c r="Y75" s="20">
        <v>6.4499998092651367</v>
      </c>
      <c r="Z75" s="28">
        <v>75.75</v>
      </c>
      <c r="AA75" s="20">
        <v>6.495999813079834</v>
      </c>
      <c r="AB75" s="28"/>
      <c r="AC75" s="20"/>
      <c r="AD75" s="28"/>
      <c r="AF75" s="28">
        <v>82.120002746582031</v>
      </c>
      <c r="AG75" s="20">
        <v>6.4429998397827148</v>
      </c>
      <c r="AH75" s="28">
        <v>80.930000305175781</v>
      </c>
      <c r="AI75" s="20">
        <v>6.8350000381469727</v>
      </c>
      <c r="AJ75" s="28">
        <v>80.699996948242188</v>
      </c>
      <c r="AK75" s="20">
        <v>6.874000072479248</v>
      </c>
      <c r="AL75" s="28"/>
      <c r="AM75" s="20"/>
      <c r="AN75" s="28"/>
      <c r="AP75" s="28">
        <v>88.830001831054687</v>
      </c>
      <c r="AQ75" s="20">
        <v>7.0250000953674316</v>
      </c>
      <c r="AR75" s="28">
        <v>87.529998779296875</v>
      </c>
      <c r="AS75" s="20">
        <v>7.4930000305175781</v>
      </c>
      <c r="AT75" s="28">
        <v>87.360000610351563</v>
      </c>
      <c r="AU75" s="20">
        <v>7.5380001068115234</v>
      </c>
      <c r="AV75" s="28"/>
      <c r="AW75" s="20"/>
      <c r="AX75" s="28"/>
      <c r="AZ75" s="28">
        <v>93.110000610351562</v>
      </c>
      <c r="BA75" s="20">
        <v>7.5430002212524414</v>
      </c>
      <c r="BB75" s="28">
        <v>92.290000915527344</v>
      </c>
      <c r="BC75" s="20">
        <v>7.9270000457763672</v>
      </c>
      <c r="BD75" s="28">
        <v>91.989997863769531</v>
      </c>
      <c r="BE75" s="20">
        <v>8.0389995574951172</v>
      </c>
      <c r="BF75" s="28"/>
      <c r="BG75" s="20"/>
      <c r="BH75" s="28"/>
      <c r="BJ75" s="28">
        <v>89.819999694824219</v>
      </c>
      <c r="BK75" s="20">
        <v>7.879000186920166</v>
      </c>
      <c r="BL75" s="28">
        <v>89.660003662109375</v>
      </c>
      <c r="BM75" s="20">
        <v>7.9499998092651367</v>
      </c>
      <c r="BN75" s="28">
        <v>89.330001831054688</v>
      </c>
      <c r="BO75" s="20">
        <v>8.0810003280639648</v>
      </c>
      <c r="BP75" s="28"/>
      <c r="BQ75" s="20"/>
      <c r="BR75" s="28"/>
    </row>
    <row r="76" spans="2:70" x14ac:dyDescent="0.2">
      <c r="B76" s="28">
        <v>66.94000244140625</v>
      </c>
      <c r="C76" s="20">
        <v>4.5830001831054687</v>
      </c>
      <c r="D76" s="28">
        <v>64.209999084472656</v>
      </c>
      <c r="E76" s="20">
        <v>5.0069999694824219</v>
      </c>
      <c r="F76" s="28">
        <v>63.279998779296875</v>
      </c>
      <c r="G76" s="20">
        <v>5.1069998741149902</v>
      </c>
      <c r="H76" s="28"/>
      <c r="I76" s="20"/>
      <c r="J76" s="28"/>
      <c r="L76" s="28">
        <v>71.339996337890625</v>
      </c>
      <c r="M76" s="20">
        <v>5.5209999084472656</v>
      </c>
      <c r="N76" s="28">
        <v>69.139999389648438</v>
      </c>
      <c r="O76" s="20">
        <v>5.9699997901916504</v>
      </c>
      <c r="P76" s="28">
        <v>68.639999389648438</v>
      </c>
      <c r="Q76" s="20">
        <v>6.0349998474121094</v>
      </c>
      <c r="R76" s="28"/>
      <c r="S76" s="20"/>
      <c r="T76" s="28"/>
      <c r="V76" s="28">
        <v>76.400001525878906</v>
      </c>
      <c r="W76" s="20">
        <v>6.0999999046325684</v>
      </c>
      <c r="X76" s="28">
        <v>75.129997253417969</v>
      </c>
      <c r="Y76" s="20">
        <v>6.4679999351501465</v>
      </c>
      <c r="Z76" s="28">
        <v>74.80999755859375</v>
      </c>
      <c r="AA76" s="20">
        <v>6.5159997940063477</v>
      </c>
      <c r="AB76" s="28"/>
      <c r="AC76" s="20"/>
      <c r="AD76" s="28"/>
      <c r="AF76" s="28">
        <v>81.080001831054687</v>
      </c>
      <c r="AG76" s="20">
        <v>6.4670000076293945</v>
      </c>
      <c r="AH76" s="28">
        <v>79.94000244140625</v>
      </c>
      <c r="AI76" s="20">
        <v>6.8509998321533203</v>
      </c>
      <c r="AJ76" s="28">
        <v>79.699996948242187</v>
      </c>
      <c r="AK76" s="20">
        <v>6.8920001983642578</v>
      </c>
      <c r="AL76" s="28"/>
      <c r="AM76" s="20"/>
      <c r="AN76" s="28"/>
      <c r="AP76" s="28">
        <v>87.760002136230469</v>
      </c>
      <c r="AQ76" s="20">
        <v>7.0450000762939453</v>
      </c>
      <c r="AR76" s="28">
        <v>86.449996948242188</v>
      </c>
      <c r="AS76" s="20">
        <v>7.504000186920166</v>
      </c>
      <c r="AT76" s="28">
        <v>86.279998779296875</v>
      </c>
      <c r="AU76" s="20">
        <v>7.5529999732971191</v>
      </c>
      <c r="AV76" s="28"/>
      <c r="AW76" s="20"/>
      <c r="AX76" s="28"/>
      <c r="AZ76" s="28">
        <v>92</v>
      </c>
      <c r="BA76" s="20">
        <v>7.559999942779541</v>
      </c>
      <c r="BB76" s="28">
        <v>91.269996643066406</v>
      </c>
      <c r="BC76" s="20">
        <v>7.9010000228881836</v>
      </c>
      <c r="BD76" s="28">
        <v>90.980003356933594</v>
      </c>
      <c r="BE76" s="20">
        <v>8.0159997940063477</v>
      </c>
      <c r="BF76" s="28"/>
      <c r="BG76" s="20"/>
      <c r="BH76" s="28"/>
      <c r="BJ76" s="28">
        <v>88.75</v>
      </c>
      <c r="BK76" s="20">
        <v>7.8660001754760742</v>
      </c>
      <c r="BL76" s="28">
        <v>88.639999389648438</v>
      </c>
      <c r="BM76" s="20">
        <v>7.9210000038146973</v>
      </c>
      <c r="BN76" s="28">
        <v>88.300003051757813</v>
      </c>
      <c r="BO76" s="20">
        <v>8.0570001602172852</v>
      </c>
      <c r="BP76" s="28"/>
      <c r="BQ76" s="20"/>
      <c r="BR76" s="28"/>
    </row>
    <row r="77" spans="2:70" x14ac:dyDescent="0.2">
      <c r="B77" s="28">
        <v>65.790000915527344</v>
      </c>
      <c r="C77" s="20">
        <v>4.6339998245239258</v>
      </c>
      <c r="D77" s="28">
        <v>63.279998779296875</v>
      </c>
      <c r="E77" s="20">
        <v>5.0409998893737793</v>
      </c>
      <c r="F77" s="28">
        <v>62.349998474121094</v>
      </c>
      <c r="G77" s="20">
        <v>5.1440000534057617</v>
      </c>
      <c r="H77" s="28"/>
      <c r="I77" s="20"/>
      <c r="J77" s="28"/>
      <c r="L77" s="28">
        <v>70.220001220703125</v>
      </c>
      <c r="M77" s="20">
        <v>5.5710000991821289</v>
      </c>
      <c r="N77" s="28">
        <v>68.269996643066406</v>
      </c>
      <c r="O77" s="20">
        <v>5.9930000305175781</v>
      </c>
      <c r="P77" s="28">
        <v>67.779998779296875</v>
      </c>
      <c r="Q77" s="20">
        <v>6.0580000877380371</v>
      </c>
      <c r="R77" s="28"/>
      <c r="S77" s="20"/>
      <c r="T77" s="28"/>
      <c r="V77" s="28">
        <v>75.379997253417969</v>
      </c>
      <c r="W77" s="20">
        <v>6.129000186920166</v>
      </c>
      <c r="X77" s="28">
        <v>74.209999084472656</v>
      </c>
      <c r="Y77" s="20">
        <v>6.4860000610351562</v>
      </c>
      <c r="Z77" s="28">
        <v>73.889999389648438</v>
      </c>
      <c r="AA77" s="20">
        <v>6.5349998474121094</v>
      </c>
      <c r="AB77" s="28"/>
      <c r="AC77" s="20"/>
      <c r="AD77" s="28"/>
      <c r="AF77" s="28">
        <v>80.050003051757812</v>
      </c>
      <c r="AG77" s="20">
        <v>6.4910001754760742</v>
      </c>
      <c r="AH77" s="28">
        <v>78.970001220703125</v>
      </c>
      <c r="AI77" s="20">
        <v>6.8670001029968262</v>
      </c>
      <c r="AJ77" s="28">
        <v>78.720001220703125</v>
      </c>
      <c r="AK77" s="20">
        <v>6.9099998474121094</v>
      </c>
      <c r="AL77" s="28"/>
      <c r="AM77" s="20"/>
      <c r="AN77" s="28"/>
      <c r="AP77" s="28">
        <v>86.69000244140625</v>
      </c>
      <c r="AQ77" s="20">
        <v>7.065000057220459</v>
      </c>
      <c r="AR77" s="28">
        <v>85.379997253417969</v>
      </c>
      <c r="AS77" s="20">
        <v>7.5130000114440918</v>
      </c>
      <c r="AT77" s="28">
        <v>85.199996948242188</v>
      </c>
      <c r="AU77" s="20">
        <v>7.5669999122619629</v>
      </c>
      <c r="AV77" s="28"/>
      <c r="AW77" s="20"/>
      <c r="AX77" s="28"/>
      <c r="AZ77" s="28">
        <v>90.910003662109375</v>
      </c>
      <c r="BA77" s="20">
        <v>7.5760002136230469</v>
      </c>
      <c r="BB77" s="28">
        <v>90.25</v>
      </c>
      <c r="BC77" s="20">
        <v>7.875999927520752</v>
      </c>
      <c r="BD77" s="28">
        <v>89.980003356933594</v>
      </c>
      <c r="BE77" s="20">
        <v>7.9939999580383301</v>
      </c>
      <c r="BF77" s="28"/>
      <c r="BG77" s="20"/>
      <c r="BH77" s="28"/>
      <c r="BJ77" s="28">
        <v>87.69000244140625</v>
      </c>
      <c r="BK77" s="20">
        <v>7.8530001640319824</v>
      </c>
      <c r="BL77" s="28">
        <v>87.620002746582031</v>
      </c>
      <c r="BM77" s="20">
        <v>7.8930001258850098</v>
      </c>
      <c r="BN77" s="28">
        <v>87.279998779296875</v>
      </c>
      <c r="BO77" s="20">
        <v>8.0319995880126953</v>
      </c>
      <c r="BP77" s="28"/>
      <c r="BQ77" s="20"/>
      <c r="BR77" s="28"/>
    </row>
    <row r="78" spans="2:70" x14ac:dyDescent="0.2">
      <c r="B78" s="28">
        <v>64.69000244140625</v>
      </c>
      <c r="C78" s="20">
        <v>4.6820001602172852</v>
      </c>
      <c r="D78" s="28">
        <v>62.389999389648438</v>
      </c>
      <c r="E78" s="20">
        <v>5.0739998817443848</v>
      </c>
      <c r="F78" s="28">
        <v>61.470001220703125</v>
      </c>
      <c r="G78" s="20">
        <v>5.1779999732971191</v>
      </c>
      <c r="H78" s="28"/>
      <c r="I78" s="20"/>
      <c r="J78" s="28"/>
      <c r="L78" s="28">
        <v>69.129997253417969</v>
      </c>
      <c r="M78" s="20">
        <v>5.6180000305175781</v>
      </c>
      <c r="N78" s="28">
        <v>67.419998168945313</v>
      </c>
      <c r="O78" s="20">
        <v>6.0139999389648437</v>
      </c>
      <c r="P78" s="28">
        <v>66.94000244140625</v>
      </c>
      <c r="Q78" s="20">
        <v>6.0789999961853027</v>
      </c>
      <c r="R78" s="28"/>
      <c r="S78" s="20"/>
      <c r="T78" s="28"/>
      <c r="V78" s="28">
        <v>74.389999389648438</v>
      </c>
      <c r="W78" s="20">
        <v>6.1570000648498535</v>
      </c>
      <c r="X78" s="28">
        <v>73.300003051757812</v>
      </c>
      <c r="Y78" s="20">
        <v>6.5029997825622559</v>
      </c>
      <c r="Z78" s="28">
        <v>72.980003356933594</v>
      </c>
      <c r="AA78" s="20">
        <v>6.5529999732971191</v>
      </c>
      <c r="AB78" s="28"/>
      <c r="AC78" s="20"/>
      <c r="AD78" s="28"/>
      <c r="AF78" s="28">
        <v>79.029998779296875</v>
      </c>
      <c r="AG78" s="20">
        <v>6.5139999389648437</v>
      </c>
      <c r="AH78" s="28">
        <v>78</v>
      </c>
      <c r="AI78" s="20">
        <v>6.8819999694824219</v>
      </c>
      <c r="AJ78" s="28">
        <v>77.760002136230469</v>
      </c>
      <c r="AK78" s="20">
        <v>6.9270000457763672</v>
      </c>
      <c r="AL78" s="28"/>
      <c r="AM78" s="20"/>
      <c r="AN78" s="28"/>
      <c r="AP78" s="28">
        <v>85.629997253417969</v>
      </c>
      <c r="AQ78" s="20">
        <v>7.0850000381469727</v>
      </c>
      <c r="AR78" s="28">
        <v>84.300003051757813</v>
      </c>
      <c r="AS78" s="20">
        <v>7.5199999809265137</v>
      </c>
      <c r="AT78" s="28">
        <v>84.129997253417969</v>
      </c>
      <c r="AU78" s="20">
        <v>7.5789999961853027</v>
      </c>
      <c r="AV78" s="28"/>
      <c r="AW78" s="20"/>
      <c r="AX78" s="28"/>
      <c r="AZ78" s="28">
        <v>89.80999755859375</v>
      </c>
      <c r="BA78" s="20">
        <v>7.5910000801086426</v>
      </c>
      <c r="BB78" s="28">
        <v>89.25</v>
      </c>
      <c r="BC78" s="20">
        <v>7.8509998321533203</v>
      </c>
      <c r="BD78" s="28">
        <v>88.980003356933594</v>
      </c>
      <c r="BE78" s="20">
        <v>7.9720001220703125</v>
      </c>
      <c r="BF78" s="28"/>
      <c r="BG78" s="20"/>
      <c r="BH78" s="28"/>
      <c r="BJ78" s="28">
        <v>86.639999389648437</v>
      </c>
      <c r="BK78" s="20">
        <v>7.8400001525878906</v>
      </c>
      <c r="BL78" s="28">
        <v>86.620002746582031</v>
      </c>
      <c r="BM78" s="20">
        <v>7.8660001754760742</v>
      </c>
      <c r="BN78" s="28">
        <v>86.269996643066406</v>
      </c>
      <c r="BO78" s="20">
        <v>8.008000373840332</v>
      </c>
      <c r="BP78" s="28"/>
      <c r="BQ78" s="20"/>
      <c r="BR78" s="28"/>
    </row>
    <row r="79" spans="2:70" x14ac:dyDescent="0.2">
      <c r="B79" s="28">
        <v>63.630001068115234</v>
      </c>
      <c r="C79" s="20">
        <v>4.7280001640319824</v>
      </c>
      <c r="D79" s="28">
        <v>61.529998779296875</v>
      </c>
      <c r="E79" s="20">
        <v>5.1040000915527344</v>
      </c>
      <c r="F79" s="28">
        <v>60.619998931884766</v>
      </c>
      <c r="G79" s="20">
        <v>5.2100000381469727</v>
      </c>
      <c r="H79" s="28"/>
      <c r="I79" s="20"/>
      <c r="J79" s="28"/>
      <c r="L79" s="28">
        <v>68.089996337890625</v>
      </c>
      <c r="M79" s="20">
        <v>5.6620001792907715</v>
      </c>
      <c r="N79" s="28">
        <v>66.580001831054688</v>
      </c>
      <c r="O79" s="20">
        <v>6.0339999198913574</v>
      </c>
      <c r="P79" s="28">
        <v>66.120002746582031</v>
      </c>
      <c r="Q79" s="20">
        <v>6.0989999771118164</v>
      </c>
      <c r="R79" s="28"/>
      <c r="S79" s="20"/>
      <c r="T79" s="28"/>
      <c r="V79" s="28">
        <v>73.410003662109375</v>
      </c>
      <c r="W79" s="20">
        <v>6.1840000152587891</v>
      </c>
      <c r="X79" s="28">
        <v>72.410003662109375</v>
      </c>
      <c r="Y79" s="20">
        <v>6.5190000534057617</v>
      </c>
      <c r="Z79" s="28">
        <v>72.080001831054688</v>
      </c>
      <c r="AA79" s="20">
        <v>6.570000171661377</v>
      </c>
      <c r="AB79" s="28"/>
      <c r="AC79" s="20"/>
      <c r="AD79" s="28"/>
      <c r="AF79" s="28">
        <v>78.029998779296875</v>
      </c>
      <c r="AG79" s="20">
        <v>6.5370001792907715</v>
      </c>
      <c r="AH79" s="28">
        <v>77.050003051757813</v>
      </c>
      <c r="AI79" s="20">
        <v>6.8969998359680176</v>
      </c>
      <c r="AJ79" s="28">
        <v>76.800003051757813</v>
      </c>
      <c r="AK79" s="20">
        <v>6.9429998397827148</v>
      </c>
      <c r="AL79" s="28"/>
      <c r="AM79" s="20"/>
      <c r="AN79" s="28"/>
      <c r="AP79" s="28">
        <v>84.589996337890625</v>
      </c>
      <c r="AQ79" s="20">
        <v>7.1050000190734863</v>
      </c>
      <c r="AR79" s="28">
        <v>83.230003356933594</v>
      </c>
      <c r="AS79" s="20">
        <v>7.5250000953674316</v>
      </c>
      <c r="AT79" s="28">
        <v>83.05999755859375</v>
      </c>
      <c r="AU79" s="20">
        <v>7.5890002250671387</v>
      </c>
      <c r="AV79" s="28"/>
      <c r="AW79" s="20"/>
      <c r="AX79" s="28"/>
      <c r="AZ79" s="28">
        <v>88.720001220703125</v>
      </c>
      <c r="BA79" s="20">
        <v>7.6059999465942383</v>
      </c>
      <c r="BB79" s="28">
        <v>88.25</v>
      </c>
      <c r="BC79" s="20">
        <v>7.8260002136230469</v>
      </c>
      <c r="BD79" s="28">
        <v>87.989997863769531</v>
      </c>
      <c r="BE79" s="20">
        <v>7.9499998092651367</v>
      </c>
      <c r="BF79" s="28"/>
      <c r="BG79" s="20"/>
      <c r="BH79" s="28"/>
      <c r="BJ79" s="28">
        <v>85.589996337890625</v>
      </c>
      <c r="BK79" s="20">
        <v>7.8260002136230469</v>
      </c>
      <c r="BL79" s="28">
        <v>85.620002746582031</v>
      </c>
      <c r="BM79" s="20">
        <v>7.8390002250671387</v>
      </c>
      <c r="BN79" s="28">
        <v>85.260002136230469</v>
      </c>
      <c r="BO79" s="20">
        <v>7.9829998016357422</v>
      </c>
      <c r="BP79" s="28"/>
      <c r="BQ79" s="20"/>
      <c r="BR79" s="28"/>
    </row>
    <row r="80" spans="2:70" x14ac:dyDescent="0.2">
      <c r="B80" s="28">
        <v>62.610000610351563</v>
      </c>
      <c r="C80" s="20">
        <v>4.7719998359680176</v>
      </c>
      <c r="D80" s="28">
        <v>60.700000762939453</v>
      </c>
      <c r="E80" s="20">
        <v>5.1329998970031738</v>
      </c>
      <c r="F80" s="28">
        <v>59.799999237060547</v>
      </c>
      <c r="G80" s="20">
        <v>5.2399997711181641</v>
      </c>
      <c r="H80" s="28"/>
      <c r="I80" s="20"/>
      <c r="J80" s="28"/>
      <c r="L80" s="28">
        <v>67.080001831054688</v>
      </c>
      <c r="M80" s="20">
        <v>5.7039999961853027</v>
      </c>
      <c r="N80" s="28">
        <v>65.769996643066406</v>
      </c>
      <c r="O80" s="20">
        <v>6.0529999732971191</v>
      </c>
      <c r="P80" s="28">
        <v>65.30999755859375</v>
      </c>
      <c r="Q80" s="20">
        <v>6.1180000305175781</v>
      </c>
      <c r="R80" s="28"/>
      <c r="S80" s="20"/>
      <c r="T80" s="28"/>
      <c r="V80" s="28">
        <v>72.449996948242187</v>
      </c>
      <c r="W80" s="20">
        <v>6.2100000381469727</v>
      </c>
      <c r="X80" s="28">
        <v>71.529998779296875</v>
      </c>
      <c r="Y80" s="20">
        <v>6.5349998474121094</v>
      </c>
      <c r="Z80" s="28">
        <v>71.199996948242187</v>
      </c>
      <c r="AA80" s="20">
        <v>6.5869998931884766</v>
      </c>
      <c r="AB80" s="28"/>
      <c r="AC80" s="20"/>
      <c r="AD80" s="28"/>
      <c r="AF80" s="28">
        <v>77.040000915527344</v>
      </c>
      <c r="AG80" s="20">
        <v>6.559999942779541</v>
      </c>
      <c r="AH80" s="28">
        <v>76.099998474121094</v>
      </c>
      <c r="AI80" s="20">
        <v>6.9099998474121094</v>
      </c>
      <c r="AJ80" s="28">
        <v>75.860000610351563</v>
      </c>
      <c r="AK80" s="20">
        <v>6.9590001106262207</v>
      </c>
      <c r="AL80" s="28"/>
      <c r="AM80" s="20"/>
      <c r="AN80" s="28"/>
      <c r="AP80" s="28">
        <v>83.550003051757812</v>
      </c>
      <c r="AQ80" s="20">
        <v>7.125</v>
      </c>
      <c r="AR80" s="28">
        <v>82.160003662109375</v>
      </c>
      <c r="AS80" s="20">
        <v>7.5269999504089355</v>
      </c>
      <c r="AT80" s="28">
        <v>81.989997863769531</v>
      </c>
      <c r="AU80" s="20">
        <v>7.5970001220703125</v>
      </c>
      <c r="AV80" s="28"/>
      <c r="AW80" s="20"/>
      <c r="AX80" s="28"/>
      <c r="AZ80" s="28">
        <v>87.629997253417969</v>
      </c>
      <c r="BA80" s="20">
        <v>7.6189999580383301</v>
      </c>
      <c r="BB80" s="28">
        <v>87.260002136230469</v>
      </c>
      <c r="BC80" s="20">
        <v>7.8010001182556152</v>
      </c>
      <c r="BD80" s="28">
        <v>86.989997863769531</v>
      </c>
      <c r="BE80" s="20">
        <v>7.9279999732971191</v>
      </c>
      <c r="BF80" s="28"/>
      <c r="BG80" s="20"/>
      <c r="BH80" s="28"/>
      <c r="BJ80" s="28">
        <v>84.55999755859375</v>
      </c>
      <c r="BK80" s="20">
        <v>7.810999870300293</v>
      </c>
      <c r="BL80" s="28">
        <v>84.620002746582031</v>
      </c>
      <c r="BM80" s="20">
        <v>7.810999870300293</v>
      </c>
      <c r="BN80" s="28">
        <v>84.260002136230469</v>
      </c>
      <c r="BO80" s="20">
        <v>7.9590001106262207</v>
      </c>
      <c r="BP80" s="28"/>
      <c r="BQ80" s="20"/>
      <c r="BR80" s="28"/>
    </row>
    <row r="81" spans="2:70" x14ac:dyDescent="0.2">
      <c r="B81" s="28">
        <v>61.619998931884766</v>
      </c>
      <c r="C81" s="20">
        <v>4.815000057220459</v>
      </c>
      <c r="D81" s="28">
        <v>59.880001068115234</v>
      </c>
      <c r="E81" s="20">
        <v>5.1609997749328613</v>
      </c>
      <c r="F81" s="28">
        <v>59</v>
      </c>
      <c r="G81" s="20">
        <v>5.2690000534057617</v>
      </c>
      <c r="H81" s="28"/>
      <c r="I81" s="20"/>
      <c r="J81" s="28"/>
      <c r="L81" s="28">
        <v>66.110000610351563</v>
      </c>
      <c r="M81" s="20">
        <v>5.7420001029968262</v>
      </c>
      <c r="N81" s="28">
        <v>64.970001220703125</v>
      </c>
      <c r="O81" s="20">
        <v>6.0710000991821289</v>
      </c>
      <c r="P81" s="28">
        <v>64.519996643066406</v>
      </c>
      <c r="Q81" s="20">
        <v>6.1350002288818359</v>
      </c>
      <c r="R81" s="28"/>
      <c r="S81" s="20"/>
      <c r="T81" s="28"/>
      <c r="V81" s="28">
        <v>71.510002136230469</v>
      </c>
      <c r="W81" s="20">
        <v>6.2350001335144043</v>
      </c>
      <c r="X81" s="28">
        <v>70.660003662109375</v>
      </c>
      <c r="Y81" s="20">
        <v>6.5489997863769531</v>
      </c>
      <c r="Z81" s="28">
        <v>70.330001831054687</v>
      </c>
      <c r="AA81" s="20">
        <v>6.6030001640319824</v>
      </c>
      <c r="AB81" s="28"/>
      <c r="AC81" s="20"/>
      <c r="AD81" s="28"/>
      <c r="AF81" s="28">
        <v>76.05999755859375</v>
      </c>
      <c r="AG81" s="20">
        <v>6.5809998512268066</v>
      </c>
      <c r="AH81" s="28">
        <v>75.160003662109375</v>
      </c>
      <c r="AI81" s="20">
        <v>6.9229998588562012</v>
      </c>
      <c r="AJ81" s="28">
        <v>74.919998168945313</v>
      </c>
      <c r="AK81" s="20">
        <v>6.9739999771118164</v>
      </c>
      <c r="AL81" s="28"/>
      <c r="AM81" s="20"/>
      <c r="AN81" s="28"/>
      <c r="AP81" s="28">
        <v>82.519996643066406</v>
      </c>
      <c r="AQ81" s="20">
        <v>7.1440000534057617</v>
      </c>
      <c r="AR81" s="28">
        <v>81.080001831054687</v>
      </c>
      <c r="AS81" s="20">
        <v>7.5269999504089355</v>
      </c>
      <c r="AT81" s="28">
        <v>80.930000305175781</v>
      </c>
      <c r="AU81" s="20">
        <v>7.6030001640319824</v>
      </c>
      <c r="AV81" s="28"/>
      <c r="AW81" s="20"/>
      <c r="AX81" s="28"/>
      <c r="AZ81" s="28">
        <v>86.540000915527344</v>
      </c>
      <c r="BA81" s="20">
        <v>7.6310000419616699</v>
      </c>
      <c r="BB81" s="28">
        <v>86.269996643066406</v>
      </c>
      <c r="BC81" s="20">
        <v>7.7769999504089355</v>
      </c>
      <c r="BD81" s="28">
        <v>85.989997863769531</v>
      </c>
      <c r="BE81" s="20">
        <v>7.9070000648498535</v>
      </c>
      <c r="BF81" s="28"/>
      <c r="BG81" s="20"/>
      <c r="BH81" s="28"/>
      <c r="BJ81" s="28">
        <v>83.529998779296875</v>
      </c>
      <c r="BK81" s="20">
        <v>7.7960000038146973</v>
      </c>
      <c r="BL81" s="28">
        <v>83.629997253417969</v>
      </c>
      <c r="BM81" s="20">
        <v>7.7849998474121094</v>
      </c>
      <c r="BN81" s="28">
        <v>83.269996643066406</v>
      </c>
      <c r="BO81" s="20">
        <v>7.934999942779541</v>
      </c>
      <c r="BP81" s="28"/>
      <c r="BQ81" s="20"/>
      <c r="BR81" s="28"/>
    </row>
    <row r="82" spans="2:70" x14ac:dyDescent="0.2">
      <c r="B82" s="28">
        <v>60.659999847412109</v>
      </c>
      <c r="C82" s="20">
        <v>4.8569998741149902</v>
      </c>
      <c r="D82" s="28">
        <v>59.099998474121094</v>
      </c>
      <c r="E82" s="20">
        <v>5.1869997978210449</v>
      </c>
      <c r="F82" s="28">
        <v>58.229999542236328</v>
      </c>
      <c r="G82" s="20">
        <v>5.2960000038146973</v>
      </c>
      <c r="H82" s="28"/>
      <c r="I82" s="20"/>
      <c r="J82" s="28"/>
      <c r="L82" s="28">
        <v>65.169998168945313</v>
      </c>
      <c r="M82" s="20">
        <v>5.7789998054504395</v>
      </c>
      <c r="N82" s="28">
        <v>64.180000305175781</v>
      </c>
      <c r="O82" s="20">
        <v>6.0879998207092285</v>
      </c>
      <c r="P82" s="28">
        <v>63.75</v>
      </c>
      <c r="Q82" s="20">
        <v>6.1519999504089355</v>
      </c>
      <c r="R82" s="28"/>
      <c r="S82" s="20"/>
      <c r="T82" s="28"/>
      <c r="V82" s="28">
        <v>70.580001831054688</v>
      </c>
      <c r="W82" s="20">
        <v>6.2589998245239258</v>
      </c>
      <c r="X82" s="28">
        <v>69.800003051757812</v>
      </c>
      <c r="Y82" s="20">
        <v>6.564000129699707</v>
      </c>
      <c r="Z82" s="28">
        <v>69.480003356933594</v>
      </c>
      <c r="AA82" s="20">
        <v>6.6180000305175781</v>
      </c>
      <c r="AB82" s="28"/>
      <c r="AC82" s="20"/>
      <c r="AD82" s="28"/>
      <c r="AF82" s="28">
        <v>75.099998474121094</v>
      </c>
      <c r="AG82" s="20">
        <v>6.6030001640319824</v>
      </c>
      <c r="AH82" s="28">
        <v>74.220001220703125</v>
      </c>
      <c r="AI82" s="20">
        <v>6.934999942779541</v>
      </c>
      <c r="AJ82" s="28">
        <v>73.980003356933594</v>
      </c>
      <c r="AK82" s="20">
        <v>6.9879999160766602</v>
      </c>
      <c r="AL82" s="28"/>
      <c r="AM82" s="20"/>
      <c r="AN82" s="28"/>
      <c r="AP82" s="28">
        <v>81.489997863769531</v>
      </c>
      <c r="AQ82" s="20">
        <v>7.1620001792907715</v>
      </c>
      <c r="AR82" s="28">
        <v>80.010002136230469</v>
      </c>
      <c r="AS82" s="20">
        <v>7.5209999084472656</v>
      </c>
      <c r="AT82" s="28">
        <v>79.849998474121094</v>
      </c>
      <c r="AU82" s="20">
        <v>7.6059999465942383</v>
      </c>
      <c r="AV82" s="28"/>
      <c r="AW82" s="20"/>
      <c r="AX82" s="28"/>
      <c r="AZ82" s="28">
        <v>85.449996948242187</v>
      </c>
      <c r="BA82" s="20">
        <v>7.6420001983642578</v>
      </c>
      <c r="BB82" s="28">
        <v>85.290000915527344</v>
      </c>
      <c r="BC82" s="20">
        <v>7.7529997825622559</v>
      </c>
      <c r="BD82" s="28">
        <v>85</v>
      </c>
      <c r="BE82" s="20">
        <v>7.8850002288818359</v>
      </c>
      <c r="BF82" s="28"/>
      <c r="BG82" s="20"/>
      <c r="BH82" s="28"/>
      <c r="BJ82" s="28">
        <v>82.519996643066406</v>
      </c>
      <c r="BK82" s="20">
        <v>7.7810001373291016</v>
      </c>
      <c r="BL82" s="28">
        <v>82.650001525878906</v>
      </c>
      <c r="BM82" s="20">
        <v>7.7579998970031738</v>
      </c>
      <c r="BN82" s="28">
        <v>82.290000915527344</v>
      </c>
      <c r="BO82" s="20">
        <v>7.9099998474121094</v>
      </c>
      <c r="BP82" s="28"/>
      <c r="BQ82" s="20"/>
      <c r="BR82" s="28"/>
    </row>
    <row r="83" spans="2:70" x14ac:dyDescent="0.2">
      <c r="B83" s="28">
        <v>60.659999847412109</v>
      </c>
      <c r="C83" s="20">
        <v>4.8569998741149902</v>
      </c>
      <c r="D83" s="28">
        <v>59.099998474121094</v>
      </c>
      <c r="E83" s="20">
        <v>5.1869997978210449</v>
      </c>
      <c r="F83" s="28">
        <v>58.229999542236328</v>
      </c>
      <c r="G83" s="20">
        <v>5.2960000038146973</v>
      </c>
      <c r="H83" s="28"/>
      <c r="I83" s="20"/>
      <c r="J83" s="28"/>
      <c r="L83" s="28">
        <v>65.169998168945313</v>
      </c>
      <c r="M83" s="20">
        <v>5.7789998054504395</v>
      </c>
      <c r="N83" s="28">
        <v>64.180000305175781</v>
      </c>
      <c r="O83" s="20">
        <v>6.0879998207092285</v>
      </c>
      <c r="P83" s="28">
        <v>63.75</v>
      </c>
      <c r="Q83" s="20">
        <v>6.1519999504089355</v>
      </c>
      <c r="R83" s="28"/>
      <c r="S83" s="20"/>
      <c r="T83" s="28"/>
      <c r="V83" s="28">
        <v>70.580001831054688</v>
      </c>
      <c r="W83" s="20">
        <v>6.2589998245239258</v>
      </c>
      <c r="X83" s="28">
        <v>69.800003051757812</v>
      </c>
      <c r="Y83" s="20">
        <v>6.564000129699707</v>
      </c>
      <c r="Z83" s="28">
        <v>69.480003356933594</v>
      </c>
      <c r="AA83" s="20">
        <v>6.6180000305175781</v>
      </c>
      <c r="AB83" s="28"/>
      <c r="AC83" s="20"/>
      <c r="AD83" s="28"/>
      <c r="AF83" s="28">
        <v>75.099998474121094</v>
      </c>
      <c r="AG83" s="20">
        <v>6.6030001640319824</v>
      </c>
      <c r="AH83" s="28">
        <v>74.220001220703125</v>
      </c>
      <c r="AI83" s="20">
        <v>6.934999942779541</v>
      </c>
      <c r="AJ83" s="28">
        <v>73.980003356933594</v>
      </c>
      <c r="AK83" s="20">
        <v>6.9879999160766602</v>
      </c>
      <c r="AL83" s="28"/>
      <c r="AM83" s="20"/>
      <c r="AN83" s="28"/>
      <c r="AP83" s="28">
        <v>81.489997863769531</v>
      </c>
      <c r="AQ83" s="20">
        <v>7.1620001792907715</v>
      </c>
      <c r="AR83" s="28">
        <v>80.010002136230469</v>
      </c>
      <c r="AS83" s="20">
        <v>7.5209999084472656</v>
      </c>
      <c r="AT83" s="28">
        <v>79.849998474121094</v>
      </c>
      <c r="AU83" s="20">
        <v>7.6059999465942383</v>
      </c>
      <c r="AV83" s="28"/>
      <c r="AW83" s="20"/>
      <c r="AX83" s="28"/>
      <c r="AZ83" s="28">
        <v>85.449996948242187</v>
      </c>
      <c r="BA83" s="20">
        <v>7.6420001983642578</v>
      </c>
      <c r="BB83" s="28">
        <v>85.290000915527344</v>
      </c>
      <c r="BC83" s="20">
        <v>7.7529997825622559</v>
      </c>
      <c r="BD83" s="28">
        <v>85</v>
      </c>
      <c r="BE83" s="20">
        <v>7.8850002288818359</v>
      </c>
      <c r="BF83" s="28"/>
      <c r="BG83" s="20"/>
      <c r="BH83" s="28"/>
      <c r="BJ83" s="28">
        <v>81.510002136230469</v>
      </c>
      <c r="BK83" s="20">
        <v>7.7649998664855957</v>
      </c>
      <c r="BL83" s="28">
        <v>81.680000305175781</v>
      </c>
      <c r="BM83" s="20">
        <v>7.7319998741149902</v>
      </c>
      <c r="BN83" s="28">
        <v>81.330001831054688</v>
      </c>
      <c r="BO83" s="20">
        <v>7.8860001564025879</v>
      </c>
      <c r="BP83" s="28"/>
      <c r="BQ83" s="20"/>
      <c r="BR83" s="28"/>
    </row>
    <row r="84" spans="2:70" x14ac:dyDescent="0.2">
      <c r="B84" s="28">
        <v>59.720001220703125</v>
      </c>
      <c r="C84" s="20">
        <v>4.8979997634887695</v>
      </c>
      <c r="D84" s="28">
        <v>58.330001831054688</v>
      </c>
      <c r="E84" s="20">
        <v>5.2119998931884766</v>
      </c>
      <c r="F84" s="28">
        <v>57.470001220703125</v>
      </c>
      <c r="G84" s="20">
        <v>5.3210000991821289</v>
      </c>
      <c r="H84" s="28"/>
      <c r="I84" s="20"/>
      <c r="J84" s="28"/>
      <c r="L84" s="28">
        <v>64.260002136230469</v>
      </c>
      <c r="M84" s="20">
        <v>5.8119997978210449</v>
      </c>
      <c r="N84" s="28">
        <v>63.419998168945313</v>
      </c>
      <c r="O84" s="20">
        <v>6.1030001640319824</v>
      </c>
      <c r="P84" s="28">
        <v>62.990001678466797</v>
      </c>
      <c r="Q84" s="20">
        <v>6.1669998168945313</v>
      </c>
      <c r="R84" s="28"/>
      <c r="S84" s="20"/>
      <c r="T84" s="28"/>
      <c r="V84" s="28">
        <v>69.669998168945313</v>
      </c>
      <c r="W84" s="20">
        <v>6.2829999923706055</v>
      </c>
      <c r="X84" s="28">
        <v>68.959999084472656</v>
      </c>
      <c r="Y84" s="20">
        <v>6.5770001411437988</v>
      </c>
      <c r="Z84" s="28">
        <v>68.639999389648438</v>
      </c>
      <c r="AA84" s="20">
        <v>6.6319999694824219</v>
      </c>
      <c r="AB84" s="28"/>
      <c r="AC84" s="20"/>
      <c r="AD84" s="28"/>
      <c r="AF84" s="28">
        <v>74.150001525878906</v>
      </c>
      <c r="AG84" s="20">
        <v>6.624000072479248</v>
      </c>
      <c r="AH84" s="28">
        <v>73.290000915527344</v>
      </c>
      <c r="AI84" s="20">
        <v>6.9460000991821289</v>
      </c>
      <c r="AJ84" s="28">
        <v>73.05999755859375</v>
      </c>
      <c r="AK84" s="20">
        <v>7.000999927520752</v>
      </c>
      <c r="AL84" s="28"/>
      <c r="AM84" s="20"/>
      <c r="AN84" s="28"/>
      <c r="AP84" s="28">
        <v>80.470001220703125</v>
      </c>
      <c r="AQ84" s="20">
        <v>7.179999828338623</v>
      </c>
      <c r="AR84" s="28">
        <v>79.050003051757813</v>
      </c>
      <c r="AS84" s="20">
        <v>7.505000114440918</v>
      </c>
      <c r="AT84" s="28">
        <v>78.779998779296875</v>
      </c>
      <c r="AU84" s="20">
        <v>7.6069998741149902</v>
      </c>
      <c r="AV84" s="28"/>
      <c r="AW84" s="20"/>
      <c r="AX84" s="28"/>
      <c r="AZ84" s="28">
        <v>84.360000610351563</v>
      </c>
      <c r="BA84" s="20">
        <v>7.6500000953674316</v>
      </c>
      <c r="BB84" s="28">
        <v>84.319999694824219</v>
      </c>
      <c r="BC84" s="20">
        <v>7.7290000915527344</v>
      </c>
      <c r="BD84" s="28">
        <v>84.010002136230469</v>
      </c>
      <c r="BE84" s="20">
        <v>7.8639998435974121</v>
      </c>
      <c r="BF84" s="28"/>
      <c r="BG84" s="20"/>
      <c r="BH84" s="28"/>
      <c r="BJ84" s="28">
        <v>80.510002136230469</v>
      </c>
      <c r="BK84" s="20">
        <v>7.749000072479248</v>
      </c>
      <c r="BL84" s="28">
        <v>80.709999084472656</v>
      </c>
      <c r="BM84" s="20">
        <v>7.7049999237060547</v>
      </c>
      <c r="BN84" s="28">
        <v>80.370002746582031</v>
      </c>
      <c r="BO84" s="20">
        <v>7.8619999885559082</v>
      </c>
      <c r="BP84" s="28"/>
      <c r="BQ84" s="20"/>
      <c r="BR84" s="28"/>
    </row>
    <row r="85" spans="2:70" x14ac:dyDescent="0.2">
      <c r="B85" s="28">
        <v>58.810001373291016</v>
      </c>
      <c r="C85" s="20">
        <v>4.9369997978210449</v>
      </c>
      <c r="D85" s="28">
        <v>57.580001831054687</v>
      </c>
      <c r="E85" s="20">
        <v>5.2350001335144043</v>
      </c>
      <c r="F85" s="28">
        <v>56.740001678466797</v>
      </c>
      <c r="G85" s="20">
        <v>5.3449997901916504</v>
      </c>
      <c r="H85" s="28"/>
      <c r="I85" s="20"/>
      <c r="J85" s="28"/>
      <c r="L85" s="28">
        <v>63.380001068115234</v>
      </c>
      <c r="M85" s="20">
        <v>5.8439998626708984</v>
      </c>
      <c r="N85" s="28">
        <v>62.659999847412109</v>
      </c>
      <c r="O85" s="20">
        <v>6.1180000305175781</v>
      </c>
      <c r="P85" s="28">
        <v>62.240001678466797</v>
      </c>
      <c r="Q85" s="20">
        <v>6.1810002326965332</v>
      </c>
      <c r="R85" s="28"/>
      <c r="S85" s="20"/>
      <c r="T85" s="28"/>
      <c r="V85" s="28">
        <v>68.779998779296875</v>
      </c>
      <c r="W85" s="20">
        <v>6.304999828338623</v>
      </c>
      <c r="X85" s="28">
        <v>68.129997253417969</v>
      </c>
      <c r="Y85" s="20">
        <v>6.5900001525878906</v>
      </c>
      <c r="Z85" s="28">
        <v>67.80999755859375</v>
      </c>
      <c r="AA85" s="20">
        <v>6.6459999084472656</v>
      </c>
      <c r="AB85" s="28"/>
      <c r="AC85" s="20"/>
      <c r="AD85" s="28"/>
      <c r="AF85" s="28">
        <v>73.209999084472656</v>
      </c>
      <c r="AG85" s="20">
        <v>6.6440000534057617</v>
      </c>
      <c r="AH85" s="28">
        <v>72.370002746582031</v>
      </c>
      <c r="AI85" s="20">
        <v>6.9569997787475586</v>
      </c>
      <c r="AJ85" s="28">
        <v>72.129997253417969</v>
      </c>
      <c r="AK85" s="20">
        <v>7.0130000114440918</v>
      </c>
      <c r="AL85" s="28"/>
      <c r="AM85" s="20"/>
      <c r="AN85" s="28"/>
      <c r="AP85" s="28">
        <v>79.449996948242188</v>
      </c>
      <c r="AQ85" s="20">
        <v>7.1970000267028809</v>
      </c>
      <c r="AR85" s="28">
        <v>78.150001525878906</v>
      </c>
      <c r="AS85" s="20">
        <v>7.4869999885559082</v>
      </c>
      <c r="AT85" s="28">
        <v>77.709999084472656</v>
      </c>
      <c r="AU85" s="20">
        <v>7.5999999046325684</v>
      </c>
      <c r="AV85" s="28"/>
      <c r="AW85" s="20"/>
      <c r="AX85" s="28"/>
      <c r="AZ85" s="28">
        <v>83.269996643066406</v>
      </c>
      <c r="BA85" s="20">
        <v>7.6570000648498535</v>
      </c>
      <c r="BB85" s="28">
        <v>83.349998474121094</v>
      </c>
      <c r="BC85" s="20">
        <v>7.7059998512268066</v>
      </c>
      <c r="BD85" s="28">
        <v>83.029998779296875</v>
      </c>
      <c r="BE85" s="20">
        <v>7.8420000076293945</v>
      </c>
      <c r="BF85" s="28"/>
      <c r="BG85" s="20"/>
      <c r="BH85" s="28"/>
      <c r="BJ85" s="28">
        <v>79.510002136230469</v>
      </c>
      <c r="BK85" s="20">
        <v>7.7329998016357422</v>
      </c>
      <c r="BL85" s="28">
        <v>79.769996643066406</v>
      </c>
      <c r="BM85" s="20">
        <v>7.6789999008178711</v>
      </c>
      <c r="BN85" s="28">
        <v>79.419998168945312</v>
      </c>
      <c r="BO85" s="20">
        <v>7.8369998931884766</v>
      </c>
      <c r="BP85" s="28"/>
      <c r="BQ85" s="20"/>
      <c r="BR85" s="28"/>
    </row>
    <row r="86" spans="2:70" x14ac:dyDescent="0.2">
      <c r="B86" s="28">
        <v>57.919998168945313</v>
      </c>
      <c r="C86" s="20">
        <v>4.9759998321533203</v>
      </c>
      <c r="D86" s="28">
        <v>56.860000610351562</v>
      </c>
      <c r="E86" s="20">
        <v>5.2569999694824219</v>
      </c>
      <c r="F86" s="28">
        <v>56.029998779296875</v>
      </c>
      <c r="G86" s="20">
        <v>5.3670001029968262</v>
      </c>
      <c r="H86" s="28"/>
      <c r="I86" s="20"/>
      <c r="J86" s="28"/>
      <c r="L86" s="28">
        <v>62.520000457763672</v>
      </c>
      <c r="M86" s="20">
        <v>5.874000072479248</v>
      </c>
      <c r="N86" s="28">
        <v>61.919998168945313</v>
      </c>
      <c r="O86" s="20">
        <v>6.1310000419616699</v>
      </c>
      <c r="P86" s="28">
        <v>61.509998321533203</v>
      </c>
      <c r="Q86" s="20">
        <v>6.195000171661377</v>
      </c>
      <c r="R86" s="28"/>
      <c r="S86" s="20"/>
      <c r="T86" s="28"/>
      <c r="V86" s="28">
        <v>67.900001525878906</v>
      </c>
      <c r="W86" s="20">
        <v>6.3270001411437988</v>
      </c>
      <c r="X86" s="28">
        <v>67.30999755859375</v>
      </c>
      <c r="Y86" s="20">
        <v>6.6020002365112305</v>
      </c>
      <c r="Z86" s="28">
        <v>66.989997863769531</v>
      </c>
      <c r="AA86" s="20">
        <v>6.6579999923706055</v>
      </c>
      <c r="AB86" s="28"/>
      <c r="AC86" s="20"/>
      <c r="AD86" s="28"/>
      <c r="AF86" s="28">
        <v>72.290000915527344</v>
      </c>
      <c r="AG86" s="20">
        <v>6.6630001068115234</v>
      </c>
      <c r="AH86" s="28">
        <v>71.449996948242188</v>
      </c>
      <c r="AI86" s="20">
        <v>6.9660000801086426</v>
      </c>
      <c r="AJ86" s="28">
        <v>71.220001220703125</v>
      </c>
      <c r="AK86" s="20">
        <v>7.0240001678466797</v>
      </c>
      <c r="AL86" s="28"/>
      <c r="AM86" s="20"/>
      <c r="AN86" s="28"/>
      <c r="AP86" s="28">
        <v>78.44000244140625</v>
      </c>
      <c r="AQ86" s="20">
        <v>7.2140002250671387</v>
      </c>
      <c r="AR86" s="28">
        <v>77.260002136230469</v>
      </c>
      <c r="AS86" s="20">
        <v>7.4699997901916504</v>
      </c>
      <c r="AT86" s="28">
        <v>76.790000915527344</v>
      </c>
      <c r="AU86" s="20">
        <v>7.5840001106262207</v>
      </c>
      <c r="AV86" s="28"/>
      <c r="AW86" s="20"/>
      <c r="AX86" s="28"/>
      <c r="AZ86" s="28">
        <v>82.169998168945313</v>
      </c>
      <c r="BA86" s="20">
        <v>7.6599998474121094</v>
      </c>
      <c r="BB86" s="28">
        <v>82.379997253417969</v>
      </c>
      <c r="BC86" s="20">
        <v>7.6830000877380371</v>
      </c>
      <c r="BD86" s="28">
        <v>82.05999755859375</v>
      </c>
      <c r="BE86" s="20">
        <v>7.8210000991821289</v>
      </c>
      <c r="BF86" s="28"/>
      <c r="BG86" s="20"/>
      <c r="BH86" s="28"/>
      <c r="BJ86" s="28">
        <v>78.529998779296875</v>
      </c>
      <c r="BK86" s="20">
        <v>7.7160000801086426</v>
      </c>
      <c r="BL86" s="28">
        <v>78.839996337890625</v>
      </c>
      <c r="BM86" s="20">
        <v>7.6539998054504395</v>
      </c>
      <c r="BN86" s="28">
        <v>78.480003356933594</v>
      </c>
      <c r="BO86" s="20">
        <v>7.8130002021789551</v>
      </c>
      <c r="BP86" s="28"/>
      <c r="BQ86" s="20"/>
      <c r="BR86" s="28"/>
    </row>
    <row r="87" spans="2:70" x14ac:dyDescent="0.2">
      <c r="B87" s="28">
        <v>57.060001373291016</v>
      </c>
      <c r="C87" s="20">
        <v>5.0139999389648438</v>
      </c>
      <c r="D87" s="28">
        <v>56.150001525878906</v>
      </c>
      <c r="E87" s="20">
        <v>5.2769999504089355</v>
      </c>
      <c r="F87" s="28">
        <v>55.340000152587891</v>
      </c>
      <c r="G87" s="20">
        <v>5.3870000839233398</v>
      </c>
      <c r="H87" s="28"/>
      <c r="I87" s="20"/>
      <c r="J87" s="28"/>
      <c r="L87" s="28">
        <v>61.680000305175781</v>
      </c>
      <c r="M87" s="20">
        <v>5.9019999504089355</v>
      </c>
      <c r="N87" s="28">
        <v>61.189998626708984</v>
      </c>
      <c r="O87" s="20">
        <v>6.1440000534057617</v>
      </c>
      <c r="P87" s="28">
        <v>60.779998779296875</v>
      </c>
      <c r="Q87" s="20">
        <v>6.2069997787475586</v>
      </c>
      <c r="R87" s="28"/>
      <c r="S87" s="20"/>
      <c r="T87" s="28"/>
      <c r="V87" s="28">
        <v>67.029998779296875</v>
      </c>
      <c r="W87" s="20">
        <v>6.3480000495910645</v>
      </c>
      <c r="X87" s="28">
        <v>66.489997863769531</v>
      </c>
      <c r="Y87" s="20">
        <v>6.6129999160766602</v>
      </c>
      <c r="Z87" s="28">
        <v>66.180000305175781</v>
      </c>
      <c r="AA87" s="20">
        <v>6.6700000762939453</v>
      </c>
      <c r="AB87" s="28"/>
      <c r="AC87" s="20"/>
      <c r="AD87" s="28"/>
      <c r="AF87" s="28">
        <v>71.379997253417969</v>
      </c>
      <c r="AG87" s="20">
        <v>6.6820001602172852</v>
      </c>
      <c r="AH87" s="28">
        <v>70.529998779296875</v>
      </c>
      <c r="AI87" s="20">
        <v>6.9749999046325684</v>
      </c>
      <c r="AJ87" s="28">
        <v>70.300003051757813</v>
      </c>
      <c r="AK87" s="20">
        <v>7.0339999198913574</v>
      </c>
      <c r="AL87" s="28"/>
      <c r="AM87" s="20"/>
      <c r="AN87" s="28"/>
      <c r="AP87" s="28">
        <v>77.430000305175781</v>
      </c>
      <c r="AQ87" s="20">
        <v>7.2300000190734863</v>
      </c>
      <c r="AR87" s="28">
        <v>76.370002746582031</v>
      </c>
      <c r="AS87" s="20">
        <v>7.4530000686645508</v>
      </c>
      <c r="AT87" s="28">
        <v>75.910003662109375</v>
      </c>
      <c r="AU87" s="20">
        <v>7.5669999122619629</v>
      </c>
      <c r="AV87" s="28"/>
      <c r="AW87" s="20"/>
      <c r="AX87" s="28"/>
      <c r="AZ87" s="28">
        <v>81.089996337890625</v>
      </c>
      <c r="BA87" s="20">
        <v>7.6539998054504395</v>
      </c>
      <c r="BB87" s="28">
        <v>81.430000305175781</v>
      </c>
      <c r="BC87" s="20">
        <v>7.6599998474121094</v>
      </c>
      <c r="BD87" s="28">
        <v>81.099998474121094</v>
      </c>
      <c r="BE87" s="20">
        <v>7.7989997863769531</v>
      </c>
      <c r="BF87" s="28"/>
      <c r="BG87" s="20"/>
      <c r="BH87" s="28"/>
      <c r="BJ87" s="28">
        <v>77.550003051757813</v>
      </c>
      <c r="BK87" s="20">
        <v>7.6979999542236328</v>
      </c>
      <c r="BL87" s="28">
        <v>77.900001525878906</v>
      </c>
      <c r="BM87" s="20">
        <v>7.629000186920166</v>
      </c>
      <c r="BN87" s="28">
        <v>77.540000915527344</v>
      </c>
      <c r="BO87" s="20">
        <v>7.7880001068115234</v>
      </c>
      <c r="BP87" s="28"/>
      <c r="BQ87" s="20"/>
      <c r="BR87" s="28"/>
    </row>
    <row r="88" spans="2:70" x14ac:dyDescent="0.2">
      <c r="B88" s="28">
        <v>56.209999084472656</v>
      </c>
      <c r="C88" s="20">
        <v>5.0500001907348633</v>
      </c>
      <c r="D88" s="28">
        <v>55.459999084472656</v>
      </c>
      <c r="E88" s="20">
        <v>5.2950000762939453</v>
      </c>
      <c r="F88" s="28">
        <v>54.659999847412109</v>
      </c>
      <c r="G88" s="20">
        <v>5.4060001373291016</v>
      </c>
      <c r="H88" s="28"/>
      <c r="I88" s="20"/>
      <c r="J88" s="28"/>
      <c r="L88" s="28">
        <v>60.869998931884766</v>
      </c>
      <c r="M88" s="20">
        <v>5.9279999732971191</v>
      </c>
      <c r="N88" s="28">
        <v>60.470001220703125</v>
      </c>
      <c r="O88" s="20">
        <v>6.1550002098083496</v>
      </c>
      <c r="P88" s="28">
        <v>60.069999694824219</v>
      </c>
      <c r="Q88" s="20">
        <v>6.2179999351501465</v>
      </c>
      <c r="R88" s="28"/>
      <c r="S88" s="20"/>
      <c r="T88" s="28"/>
      <c r="V88" s="28">
        <v>66.169998168945313</v>
      </c>
      <c r="W88" s="20">
        <v>6.3680000305175781</v>
      </c>
      <c r="X88" s="28">
        <v>65.69000244140625</v>
      </c>
      <c r="Y88" s="20">
        <v>6.6230001449584961</v>
      </c>
      <c r="Z88" s="28">
        <v>65.379997253417969</v>
      </c>
      <c r="AA88" s="20">
        <v>6.6810002326965332</v>
      </c>
      <c r="AB88" s="28"/>
      <c r="AC88" s="20"/>
      <c r="AD88" s="28"/>
      <c r="AF88" s="28">
        <v>70.470001220703125</v>
      </c>
      <c r="AG88" s="20">
        <v>6.7010002136230469</v>
      </c>
      <c r="AH88" s="28">
        <v>69.620002746582031</v>
      </c>
      <c r="AI88" s="20">
        <v>6.9819998741149902</v>
      </c>
      <c r="AJ88" s="28">
        <v>69.400001525878906</v>
      </c>
      <c r="AK88" s="20">
        <v>7.0430002212524414</v>
      </c>
      <c r="AL88" s="28"/>
      <c r="AM88" s="20"/>
      <c r="AN88" s="28"/>
      <c r="AP88" s="28">
        <v>76.430000305175781</v>
      </c>
      <c r="AQ88" s="20">
        <v>7.244999885559082</v>
      </c>
      <c r="AR88" s="28">
        <v>75.489997863769531</v>
      </c>
      <c r="AS88" s="20">
        <v>7.435999870300293</v>
      </c>
      <c r="AT88" s="28">
        <v>75.040000915527344</v>
      </c>
      <c r="AU88" s="20">
        <v>7.5510001182556152</v>
      </c>
      <c r="AV88" s="28"/>
      <c r="AW88" s="20"/>
      <c r="AX88" s="28"/>
      <c r="AZ88" s="28">
        <v>80.080001831054688</v>
      </c>
      <c r="BA88" s="20">
        <v>7.6420001983642578</v>
      </c>
      <c r="BB88" s="28">
        <v>80.480003356933594</v>
      </c>
      <c r="BC88" s="20">
        <v>7.6370000839233398</v>
      </c>
      <c r="BD88" s="28">
        <v>80.139999389648438</v>
      </c>
      <c r="BE88" s="20">
        <v>7.7779998779296875</v>
      </c>
      <c r="BF88" s="28"/>
      <c r="BG88" s="20"/>
      <c r="BH88" s="28"/>
      <c r="BJ88" s="28">
        <v>76.580001831054687</v>
      </c>
      <c r="BK88" s="20">
        <v>7.679999828338623</v>
      </c>
      <c r="BL88" s="28">
        <v>76.980003356933594</v>
      </c>
      <c r="BM88" s="20">
        <v>7.6040000915527344</v>
      </c>
      <c r="BN88" s="28">
        <v>76.610000610351562</v>
      </c>
      <c r="BO88" s="20">
        <v>7.7639999389648437</v>
      </c>
      <c r="BP88" s="28"/>
      <c r="BQ88" s="20"/>
      <c r="BR88" s="28"/>
    </row>
    <row r="89" spans="2:70" x14ac:dyDescent="0.2">
      <c r="B89" s="28">
        <v>55.389999389648437</v>
      </c>
      <c r="C89" s="20">
        <v>5.0859999656677246</v>
      </c>
      <c r="D89" s="28">
        <v>54.790000915527344</v>
      </c>
      <c r="E89" s="20">
        <v>5.3119997978210449</v>
      </c>
      <c r="F89" s="28">
        <v>54</v>
      </c>
      <c r="G89" s="20">
        <v>5.4239997863769531</v>
      </c>
      <c r="H89" s="28"/>
      <c r="I89" s="20"/>
      <c r="J89" s="28"/>
      <c r="L89" s="28">
        <v>60.069999694824219</v>
      </c>
      <c r="M89" s="20">
        <v>5.9530000686645508</v>
      </c>
      <c r="N89" s="28">
        <v>59.759998321533203</v>
      </c>
      <c r="O89" s="20">
        <v>6.1659998893737793</v>
      </c>
      <c r="P89" s="28">
        <v>59.369998931884766</v>
      </c>
      <c r="Q89" s="20">
        <v>6.2290000915527344</v>
      </c>
      <c r="R89" s="28"/>
      <c r="S89" s="20"/>
      <c r="T89" s="28"/>
      <c r="V89" s="28">
        <v>65.330001831054688</v>
      </c>
      <c r="W89" s="20">
        <v>6.3870000839233398</v>
      </c>
      <c r="X89" s="28">
        <v>64.879997253417969</v>
      </c>
      <c r="Y89" s="20">
        <v>6.6319999694824219</v>
      </c>
      <c r="Z89" s="28">
        <v>64.580001831054687</v>
      </c>
      <c r="AA89" s="20">
        <v>6.690000057220459</v>
      </c>
      <c r="AB89" s="28"/>
      <c r="AC89" s="20"/>
      <c r="AD89" s="28"/>
      <c r="AF89" s="28">
        <v>69.580001831054687</v>
      </c>
      <c r="AG89" s="20">
        <v>6.7179999351501465</v>
      </c>
      <c r="AH89" s="28">
        <v>68.709999084472656</v>
      </c>
      <c r="AI89" s="20">
        <v>6.9889998435974121</v>
      </c>
      <c r="AJ89" s="28">
        <v>68.489997863769531</v>
      </c>
      <c r="AK89" s="20">
        <v>7.0510001182556152</v>
      </c>
      <c r="AL89" s="28"/>
      <c r="AM89" s="20"/>
      <c r="AN89" s="28"/>
      <c r="AP89" s="28">
        <v>75.419998168945313</v>
      </c>
      <c r="AQ89" s="20">
        <v>7.2589998245239258</v>
      </c>
      <c r="AR89" s="28">
        <v>74.620002746582031</v>
      </c>
      <c r="AS89" s="20">
        <v>7.4190001487731934</v>
      </c>
      <c r="AT89" s="28">
        <v>74.169998168945313</v>
      </c>
      <c r="AU89" s="20">
        <v>7.5339999198913574</v>
      </c>
      <c r="AV89" s="28"/>
      <c r="AW89" s="20"/>
      <c r="AX89" s="28"/>
      <c r="AZ89" s="28">
        <v>79.089996337890625</v>
      </c>
      <c r="BA89" s="20">
        <v>7.6279997825622559</v>
      </c>
      <c r="BB89" s="28">
        <v>79.529998779296875</v>
      </c>
      <c r="BC89" s="20">
        <v>7.6149997711181641</v>
      </c>
      <c r="BD89" s="28">
        <v>79.19000244140625</v>
      </c>
      <c r="BE89" s="20">
        <v>7.7560000419616699</v>
      </c>
      <c r="BF89" s="28"/>
      <c r="BG89" s="20"/>
      <c r="BH89" s="28"/>
      <c r="BJ89" s="28">
        <v>75.620002746582031</v>
      </c>
      <c r="BK89" s="20">
        <v>7.6620001792907715</v>
      </c>
      <c r="BL89" s="28">
        <v>76.050003051757812</v>
      </c>
      <c r="BM89" s="20">
        <v>7.5789999961853027</v>
      </c>
      <c r="BN89" s="28">
        <v>75.69000244140625</v>
      </c>
      <c r="BO89" s="20">
        <v>7.7389998435974121</v>
      </c>
      <c r="BP89" s="28"/>
      <c r="BQ89" s="20"/>
      <c r="BR89" s="28"/>
    </row>
    <row r="90" spans="2:70" x14ac:dyDescent="0.2">
      <c r="B90" s="28">
        <v>54.590000152587891</v>
      </c>
      <c r="C90" s="20">
        <v>5.119999885559082</v>
      </c>
      <c r="D90" s="28">
        <v>54.130001068115234</v>
      </c>
      <c r="E90" s="20">
        <v>5.3280000686645508</v>
      </c>
      <c r="F90" s="28">
        <v>53.349998474121094</v>
      </c>
      <c r="G90" s="20">
        <v>5.4409999847412109</v>
      </c>
      <c r="H90" s="28"/>
      <c r="I90" s="20"/>
      <c r="J90" s="28"/>
      <c r="L90" s="28">
        <v>59.290000915527344</v>
      </c>
      <c r="M90" s="20">
        <v>5.9759998321533203</v>
      </c>
      <c r="N90" s="28">
        <v>59.069999694824219</v>
      </c>
      <c r="O90" s="20">
        <v>6.1750001907348633</v>
      </c>
      <c r="P90" s="28">
        <v>58.689998626708984</v>
      </c>
      <c r="Q90" s="20">
        <v>6.2379999160766602</v>
      </c>
      <c r="R90" s="28"/>
      <c r="S90" s="20"/>
      <c r="T90" s="28"/>
      <c r="V90" s="28">
        <v>64.5</v>
      </c>
      <c r="W90" s="20">
        <v>6.4060001373291016</v>
      </c>
      <c r="X90" s="28">
        <v>64.089996337890625</v>
      </c>
      <c r="Y90" s="20">
        <v>6.6399998664855957</v>
      </c>
      <c r="Z90" s="28">
        <v>63.779998779296875</v>
      </c>
      <c r="AA90" s="20">
        <v>6.6979999542236328</v>
      </c>
      <c r="AB90" s="28"/>
      <c r="AC90" s="20"/>
      <c r="AD90" s="28"/>
      <c r="AF90" s="28">
        <v>68.699996948242188</v>
      </c>
      <c r="AG90" s="20">
        <v>6.7350001335144043</v>
      </c>
      <c r="AH90" s="28">
        <v>67.80999755859375</v>
      </c>
      <c r="AI90" s="20">
        <v>6.9939999580383301</v>
      </c>
      <c r="AJ90" s="28">
        <v>67.580001831054688</v>
      </c>
      <c r="AK90" s="20">
        <v>7.0580000877380371</v>
      </c>
      <c r="AL90" s="28"/>
      <c r="AM90" s="20"/>
      <c r="AN90" s="28"/>
      <c r="AP90" s="28">
        <v>74.419998168945313</v>
      </c>
      <c r="AQ90" s="20">
        <v>7.2729997634887695</v>
      </c>
      <c r="AR90" s="28">
        <v>73.75</v>
      </c>
      <c r="AS90" s="20">
        <v>7.4029998779296875</v>
      </c>
      <c r="AT90" s="28">
        <v>73.30999755859375</v>
      </c>
      <c r="AU90" s="20">
        <v>7.5159997940063477</v>
      </c>
      <c r="AV90" s="28"/>
      <c r="AW90" s="20"/>
      <c r="AX90" s="28"/>
      <c r="AZ90" s="28">
        <v>78.099998474121094</v>
      </c>
      <c r="BA90" s="20">
        <v>7.6149997711181641</v>
      </c>
      <c r="BB90" s="28">
        <v>78.589996337890625</v>
      </c>
      <c r="BC90" s="20">
        <v>7.5929999351501465</v>
      </c>
      <c r="BD90" s="28">
        <v>78.239997863769531</v>
      </c>
      <c r="BE90" s="20">
        <v>7.7340002059936523</v>
      </c>
      <c r="BF90" s="28"/>
      <c r="BG90" s="20"/>
      <c r="BH90" s="28"/>
      <c r="BJ90" s="28">
        <v>74.669998168945313</v>
      </c>
      <c r="BK90" s="20">
        <v>7.6440000534057617</v>
      </c>
      <c r="BL90" s="28">
        <v>75.129997253417969</v>
      </c>
      <c r="BM90" s="20">
        <v>7.554999828338623</v>
      </c>
      <c r="BN90" s="28">
        <v>74.769996643066406</v>
      </c>
      <c r="BO90" s="20">
        <v>7.7140002250671387</v>
      </c>
      <c r="BP90" s="28"/>
      <c r="BQ90" s="20"/>
      <c r="BR90" s="28"/>
    </row>
    <row r="91" spans="2:70" x14ac:dyDescent="0.2">
      <c r="B91" s="28">
        <v>53.810001373291016</v>
      </c>
      <c r="C91" s="20">
        <v>5.1529998779296875</v>
      </c>
      <c r="D91" s="28">
        <v>53.490001678466797</v>
      </c>
      <c r="E91" s="20">
        <v>5.3420000076293945</v>
      </c>
      <c r="F91" s="28">
        <v>52.720001220703125</v>
      </c>
      <c r="G91" s="20">
        <v>5.4559998512268066</v>
      </c>
      <c r="H91" s="28"/>
      <c r="I91" s="20"/>
      <c r="J91" s="28"/>
      <c r="L91" s="28">
        <v>58.520000457763672</v>
      </c>
      <c r="M91" s="20">
        <v>5.9970002174377441</v>
      </c>
      <c r="N91" s="28">
        <v>58.380001068115234</v>
      </c>
      <c r="O91" s="20">
        <v>6.1840000152587891</v>
      </c>
      <c r="P91" s="28">
        <v>58</v>
      </c>
      <c r="Q91" s="20">
        <v>6.2470002174377441</v>
      </c>
      <c r="R91" s="28"/>
      <c r="S91" s="20"/>
      <c r="T91" s="28"/>
      <c r="V91" s="28">
        <v>63.680000305175781</v>
      </c>
      <c r="W91" s="20">
        <v>6.4239997863769531</v>
      </c>
      <c r="X91" s="28">
        <v>63.299999237060547</v>
      </c>
      <c r="Y91" s="20">
        <v>6.6469998359680176</v>
      </c>
      <c r="Z91" s="28">
        <v>63</v>
      </c>
      <c r="AA91" s="20">
        <v>6.7059998512268066</v>
      </c>
      <c r="AB91" s="28"/>
      <c r="AC91" s="20"/>
      <c r="AD91" s="28"/>
      <c r="AF91" s="28">
        <v>67.830001831054687</v>
      </c>
      <c r="AG91" s="20">
        <v>6.7519998550415039</v>
      </c>
      <c r="AH91" s="28">
        <v>66.910003662109375</v>
      </c>
      <c r="AI91" s="20">
        <v>6.999000072479248</v>
      </c>
      <c r="AJ91" s="28">
        <v>66.680000305175781</v>
      </c>
      <c r="AK91" s="20">
        <v>7.0630002021789551</v>
      </c>
      <c r="AL91" s="28"/>
      <c r="AM91" s="20"/>
      <c r="AN91" s="28"/>
      <c r="AP91" s="28">
        <v>73.419998168945313</v>
      </c>
      <c r="AQ91" s="20">
        <v>7.2839999198913574</v>
      </c>
      <c r="AR91" s="28">
        <v>72.889999389648437</v>
      </c>
      <c r="AS91" s="20">
        <v>7.3860001564025879</v>
      </c>
      <c r="AT91" s="28">
        <v>72.459999084472656</v>
      </c>
      <c r="AU91" s="20">
        <v>7.499000072479248</v>
      </c>
      <c r="AV91" s="28"/>
      <c r="AW91" s="20"/>
      <c r="AX91" s="28"/>
      <c r="AZ91" s="28">
        <v>77.120002746582031</v>
      </c>
      <c r="BA91" s="20">
        <v>7.6009998321533203</v>
      </c>
      <c r="BB91" s="28">
        <v>77.660003662109375</v>
      </c>
      <c r="BC91" s="20">
        <v>7.5710000991821289</v>
      </c>
      <c r="BD91" s="28">
        <v>77.30999755859375</v>
      </c>
      <c r="BE91" s="20">
        <v>7.7129998207092285</v>
      </c>
      <c r="BF91" s="28"/>
      <c r="BG91" s="20"/>
      <c r="BH91" s="28"/>
      <c r="BJ91" s="28">
        <v>73.730003356933594</v>
      </c>
      <c r="BK91" s="20">
        <v>7.625</v>
      </c>
      <c r="BL91" s="28">
        <v>74.220001220703125</v>
      </c>
      <c r="BM91" s="20">
        <v>7.5310001373291016</v>
      </c>
      <c r="BN91" s="28">
        <v>73.849998474121094</v>
      </c>
      <c r="BO91" s="20">
        <v>7.689000129699707</v>
      </c>
      <c r="BP91" s="28"/>
      <c r="BQ91" s="20"/>
      <c r="BR91" s="28"/>
    </row>
    <row r="92" spans="2:70" x14ac:dyDescent="0.2">
      <c r="B92" s="28">
        <v>53.049999237060547</v>
      </c>
      <c r="C92" s="20">
        <v>5.1830000877380371</v>
      </c>
      <c r="D92" s="28">
        <v>52.869998931884766</v>
      </c>
      <c r="E92" s="20">
        <v>5.3540000915527344</v>
      </c>
      <c r="F92" s="28">
        <v>52.090000152587891</v>
      </c>
      <c r="G92" s="20">
        <v>5.4699997901916504</v>
      </c>
      <c r="H92" s="28"/>
      <c r="I92" s="20"/>
      <c r="J92" s="28"/>
      <c r="L92" s="28">
        <v>57.779998779296875</v>
      </c>
      <c r="M92" s="20">
        <v>6.0180001258850098</v>
      </c>
      <c r="N92" s="28">
        <v>57.700000762939453</v>
      </c>
      <c r="O92" s="20">
        <v>6.1919999122619629</v>
      </c>
      <c r="P92" s="28">
        <v>57.330001831054688</v>
      </c>
      <c r="Q92" s="20">
        <v>6.255000114440918</v>
      </c>
      <c r="R92" s="28"/>
      <c r="S92" s="20"/>
      <c r="T92" s="28"/>
      <c r="V92" s="28">
        <v>62.869998931884766</v>
      </c>
      <c r="W92" s="20">
        <v>6.4409999847412109</v>
      </c>
      <c r="X92" s="28">
        <v>62.509998321533203</v>
      </c>
      <c r="Y92" s="20">
        <v>6.6529998779296875</v>
      </c>
      <c r="Z92" s="28">
        <v>62.209999084472656</v>
      </c>
      <c r="AA92" s="20">
        <v>6.7119998931884766</v>
      </c>
      <c r="AB92" s="28"/>
      <c r="AC92" s="20"/>
      <c r="AD92" s="28"/>
      <c r="AF92" s="28">
        <v>66.959999084472656</v>
      </c>
      <c r="AG92" s="20">
        <v>6.7670001983642578</v>
      </c>
      <c r="AH92" s="28">
        <v>66</v>
      </c>
      <c r="AI92" s="20">
        <v>7.000999927520752</v>
      </c>
      <c r="AJ92" s="28">
        <v>65.779998779296875</v>
      </c>
      <c r="AK92" s="20">
        <v>7.0659999847412109</v>
      </c>
      <c r="AL92" s="28"/>
      <c r="AM92" s="20"/>
      <c r="AN92" s="28"/>
      <c r="AP92" s="28">
        <v>72.410003662109375</v>
      </c>
      <c r="AQ92" s="20">
        <v>7.2950000762939453</v>
      </c>
      <c r="AR92" s="28">
        <v>72.029998779296875</v>
      </c>
      <c r="AS92" s="20">
        <v>7.3689999580383301</v>
      </c>
      <c r="AT92" s="28">
        <v>71.610000610351563</v>
      </c>
      <c r="AU92" s="20">
        <v>7.4809999465942383</v>
      </c>
      <c r="AV92" s="28"/>
      <c r="AW92" s="20"/>
      <c r="AX92" s="28"/>
      <c r="AZ92" s="28">
        <v>76.160003662109375</v>
      </c>
      <c r="BA92" s="20">
        <v>7.5869998931884766</v>
      </c>
      <c r="BB92" s="28">
        <v>76.730003356933594</v>
      </c>
      <c r="BC92" s="20">
        <v>7.5489997863769531</v>
      </c>
      <c r="BD92" s="28">
        <v>76.370002746582031</v>
      </c>
      <c r="BE92" s="20">
        <v>7.6909999847412109</v>
      </c>
      <c r="BF92" s="28"/>
      <c r="BG92" s="20"/>
      <c r="BH92" s="28"/>
      <c r="BJ92" s="28">
        <v>72.769996643066406</v>
      </c>
      <c r="BK92" s="20">
        <v>7.6129999160766602</v>
      </c>
      <c r="BL92" s="28">
        <v>73.290000915527344</v>
      </c>
      <c r="BM92" s="20">
        <v>7.5149998664855957</v>
      </c>
      <c r="BN92" s="28">
        <v>72.919998168945313</v>
      </c>
      <c r="BO92" s="20">
        <v>7.6719999313354492</v>
      </c>
      <c r="BP92" s="28"/>
      <c r="BQ92" s="20"/>
      <c r="BR92" s="28"/>
    </row>
    <row r="93" spans="2:70" x14ac:dyDescent="0.2">
      <c r="B93" s="28">
        <v>52.319999694824219</v>
      </c>
      <c r="C93" s="20">
        <v>5.2119998931884766</v>
      </c>
      <c r="D93" s="28">
        <v>52.25</v>
      </c>
      <c r="E93" s="20">
        <v>5.3649997711181641</v>
      </c>
      <c r="F93" s="28">
        <v>51.479999542236328</v>
      </c>
      <c r="G93" s="20">
        <v>5.4829998016357422</v>
      </c>
      <c r="H93" s="28"/>
      <c r="I93" s="20"/>
      <c r="J93" s="28"/>
      <c r="L93" s="28">
        <v>57.040000915527344</v>
      </c>
      <c r="M93" s="20">
        <v>6.0370001792907715</v>
      </c>
      <c r="N93" s="28">
        <v>57.029998779296875</v>
      </c>
      <c r="O93" s="20">
        <v>6.1979999542236328</v>
      </c>
      <c r="P93" s="28">
        <v>56.669998168945313</v>
      </c>
      <c r="Q93" s="20">
        <v>6.2620000839233398</v>
      </c>
      <c r="R93" s="28"/>
      <c r="S93" s="20"/>
      <c r="T93" s="28"/>
      <c r="V93" s="28">
        <v>62.080001831054688</v>
      </c>
      <c r="W93" s="20">
        <v>6.4569997787475586</v>
      </c>
      <c r="X93" s="28">
        <v>61.729999542236328</v>
      </c>
      <c r="Y93" s="20">
        <v>6.6589999198913574</v>
      </c>
      <c r="Z93" s="28">
        <v>61.430000305175781</v>
      </c>
      <c r="AA93" s="20">
        <v>6.7179999351501465</v>
      </c>
      <c r="AB93" s="28"/>
      <c r="AC93" s="20"/>
      <c r="AD93" s="28"/>
      <c r="AF93" s="28">
        <v>66.110000610351563</v>
      </c>
      <c r="AG93" s="20">
        <v>6.7820000648498535</v>
      </c>
      <c r="AH93" s="28">
        <v>65.099998474121094</v>
      </c>
      <c r="AI93" s="20">
        <v>7.0029997825622559</v>
      </c>
      <c r="AJ93" s="28">
        <v>64.879997253417969</v>
      </c>
      <c r="AK93" s="20">
        <v>7.0679998397827148</v>
      </c>
      <c r="AL93" s="28"/>
      <c r="AM93" s="20"/>
      <c r="AN93" s="28"/>
      <c r="AP93" s="28">
        <v>71.410003662109375</v>
      </c>
      <c r="AQ93" s="20">
        <v>7.3039999008178711</v>
      </c>
      <c r="AR93" s="28">
        <v>71.180000305175781</v>
      </c>
      <c r="AS93" s="20">
        <v>7.3530001640319824</v>
      </c>
      <c r="AT93" s="28">
        <v>70.769996643066406</v>
      </c>
      <c r="AU93" s="20">
        <v>7.4629998207092285</v>
      </c>
      <c r="AV93" s="28"/>
      <c r="AW93" s="20"/>
      <c r="AX93" s="28"/>
      <c r="AZ93" s="28">
        <v>75.199996948242187</v>
      </c>
      <c r="BA93" s="20">
        <v>7.5720000267028809</v>
      </c>
      <c r="BB93" s="28">
        <v>75.80999755859375</v>
      </c>
      <c r="BC93" s="20">
        <v>7.5279998779296875</v>
      </c>
      <c r="BD93" s="28">
        <v>75.449996948242188</v>
      </c>
      <c r="BE93" s="20">
        <v>7.6690001487731934</v>
      </c>
      <c r="BF93" s="28"/>
      <c r="BG93" s="20"/>
      <c r="BH93" s="28"/>
      <c r="BJ93" s="28">
        <v>71.839996337890625</v>
      </c>
      <c r="BK93" s="20">
        <v>7.5920000076293945</v>
      </c>
      <c r="BL93" s="28">
        <v>72.379997253417969</v>
      </c>
      <c r="BM93" s="20">
        <v>7.4889998435974121</v>
      </c>
      <c r="BN93" s="28">
        <v>72.019996643066406</v>
      </c>
      <c r="BO93" s="20">
        <v>7.6449999809265137</v>
      </c>
      <c r="BP93" s="28"/>
      <c r="BQ93" s="20"/>
      <c r="BR93" s="28"/>
    </row>
    <row r="94" spans="2:70" x14ac:dyDescent="0.2">
      <c r="B94" s="28">
        <v>51.610000610351562</v>
      </c>
      <c r="C94" s="20">
        <v>5.2379999160766602</v>
      </c>
      <c r="D94" s="28">
        <v>51.650001525878906</v>
      </c>
      <c r="E94" s="20">
        <v>5.374000072479248</v>
      </c>
      <c r="F94" s="28">
        <v>50.880001068115234</v>
      </c>
      <c r="G94" s="20">
        <v>5.494999885559082</v>
      </c>
      <c r="H94" s="28"/>
      <c r="I94" s="20"/>
      <c r="J94" s="28"/>
      <c r="L94" s="28">
        <v>56.319999694824219</v>
      </c>
      <c r="M94" s="20">
        <v>6.0539999008178711</v>
      </c>
      <c r="N94" s="28">
        <v>56.369998931884766</v>
      </c>
      <c r="O94" s="20">
        <v>6.2039999961853027</v>
      </c>
      <c r="P94" s="28">
        <v>56.009998321533203</v>
      </c>
      <c r="Q94" s="20">
        <v>6.2680001258850098</v>
      </c>
      <c r="R94" s="28"/>
      <c r="S94" s="20"/>
      <c r="T94" s="28"/>
      <c r="V94" s="28">
        <v>61.290000915527344</v>
      </c>
      <c r="W94" s="20">
        <v>6.4730000495910645</v>
      </c>
      <c r="X94" s="28">
        <v>60.959999084472656</v>
      </c>
      <c r="Y94" s="20">
        <v>6.6630001068115234</v>
      </c>
      <c r="Z94" s="28">
        <v>60.659999847412109</v>
      </c>
      <c r="AA94" s="20">
        <v>6.7220001220703125</v>
      </c>
      <c r="AB94" s="28"/>
      <c r="AC94" s="20"/>
      <c r="AD94" s="28"/>
      <c r="AF94" s="28">
        <v>65.25</v>
      </c>
      <c r="AG94" s="20">
        <v>6.7960000038146973</v>
      </c>
      <c r="AH94" s="28">
        <v>64.199996948242188</v>
      </c>
      <c r="AI94" s="20">
        <v>7.0029997825622559</v>
      </c>
      <c r="AJ94" s="28">
        <v>63.970001220703125</v>
      </c>
      <c r="AK94" s="20">
        <v>7.0689997673034668</v>
      </c>
      <c r="AL94" s="28"/>
      <c r="AM94" s="20"/>
      <c r="AN94" s="28"/>
      <c r="AP94" s="28">
        <v>70.400001525878906</v>
      </c>
      <c r="AQ94" s="20">
        <v>7.309999942779541</v>
      </c>
      <c r="AR94" s="28">
        <v>70.330001831054687</v>
      </c>
      <c r="AS94" s="20">
        <v>7.3359999656677246</v>
      </c>
      <c r="AT94" s="28">
        <v>69.930000305175781</v>
      </c>
      <c r="AU94" s="20">
        <v>7.445000171661377</v>
      </c>
      <c r="AV94" s="28"/>
      <c r="AW94" s="20"/>
      <c r="AX94" s="28"/>
      <c r="AZ94" s="28">
        <v>74.290000915527344</v>
      </c>
      <c r="BA94" s="20">
        <v>7.5570001602172852</v>
      </c>
      <c r="BB94" s="28">
        <v>74.889999389648438</v>
      </c>
      <c r="BC94" s="20">
        <v>7.5069999694824219</v>
      </c>
      <c r="BD94" s="28">
        <v>74.529998779296875</v>
      </c>
      <c r="BE94" s="20">
        <v>7.6469998359680176</v>
      </c>
      <c r="BF94" s="28"/>
      <c r="BG94" s="20"/>
      <c r="BH94" s="28"/>
      <c r="BJ94" s="28">
        <v>70.930000305175781</v>
      </c>
      <c r="BK94" s="20">
        <v>7.570000171661377</v>
      </c>
      <c r="BL94" s="28">
        <v>71.480003356933594</v>
      </c>
      <c r="BM94" s="20">
        <v>7.4640002250671387</v>
      </c>
      <c r="BN94" s="28">
        <v>71.129997253417969</v>
      </c>
      <c r="BO94" s="20">
        <v>7.6170001029968262</v>
      </c>
      <c r="BP94" s="28"/>
      <c r="BQ94" s="20"/>
      <c r="BR94" s="28"/>
    </row>
    <row r="95" spans="2:70" x14ac:dyDescent="0.2">
      <c r="B95" s="28">
        <v>50.909999847412109</v>
      </c>
      <c r="C95" s="20">
        <v>5.2620000839233398</v>
      </c>
      <c r="D95" s="28">
        <v>51.069999694824219</v>
      </c>
      <c r="E95" s="20">
        <v>5.3819999694824219</v>
      </c>
      <c r="F95" s="28">
        <v>50.290000915527344</v>
      </c>
      <c r="G95" s="20">
        <v>5.505000114440918</v>
      </c>
      <c r="H95" s="28"/>
      <c r="I95" s="20"/>
      <c r="J95" s="28"/>
      <c r="L95" s="28">
        <v>55.610000610351562</v>
      </c>
      <c r="M95" s="20">
        <v>6.0710000991821289</v>
      </c>
      <c r="N95" s="28">
        <v>55.720001220703125</v>
      </c>
      <c r="O95" s="20">
        <v>6.2090001106262207</v>
      </c>
      <c r="P95" s="28">
        <v>55.369998931884766</v>
      </c>
      <c r="Q95" s="20">
        <v>6.2729997634887695</v>
      </c>
      <c r="R95" s="28"/>
      <c r="S95" s="20"/>
      <c r="T95" s="28"/>
      <c r="V95" s="28">
        <v>60.509998321533203</v>
      </c>
      <c r="W95" s="20">
        <v>6.4869999885559082</v>
      </c>
      <c r="X95" s="28">
        <v>60.189998626708984</v>
      </c>
      <c r="Y95" s="20">
        <v>6.6669998168945313</v>
      </c>
      <c r="Z95" s="28">
        <v>59.889999389648437</v>
      </c>
      <c r="AA95" s="20">
        <v>6.7259998321533203</v>
      </c>
      <c r="AB95" s="28"/>
      <c r="AC95" s="20"/>
      <c r="AD95" s="28"/>
      <c r="AF95" s="28">
        <v>64.400001525878906</v>
      </c>
      <c r="AG95" s="20">
        <v>6.8090000152587891</v>
      </c>
      <c r="AH95" s="28">
        <v>63.299999237060547</v>
      </c>
      <c r="AI95" s="20">
        <v>7.000999927520752</v>
      </c>
      <c r="AJ95" s="28">
        <v>63.069999694824219</v>
      </c>
      <c r="AK95" s="20">
        <v>7.0669999122619629</v>
      </c>
      <c r="AL95" s="28"/>
      <c r="AM95" s="20"/>
      <c r="AN95" s="28"/>
      <c r="AP95" s="28">
        <v>69.379997253417969</v>
      </c>
      <c r="AQ95" s="20">
        <v>7.315000057220459</v>
      </c>
      <c r="AR95" s="28">
        <v>69.489997863769531</v>
      </c>
      <c r="AS95" s="20">
        <v>7.320000171661377</v>
      </c>
      <c r="AT95" s="28">
        <v>69.099998474121094</v>
      </c>
      <c r="AU95" s="20">
        <v>7.4260001182556152</v>
      </c>
      <c r="AV95" s="28"/>
      <c r="AW95" s="20"/>
      <c r="AX95" s="28"/>
      <c r="AZ95" s="28">
        <v>73.389999389648438</v>
      </c>
      <c r="BA95" s="20">
        <v>7.5419998168945313</v>
      </c>
      <c r="BB95" s="28">
        <v>73.980003356933594</v>
      </c>
      <c r="BC95" s="20">
        <v>7.4860000610351563</v>
      </c>
      <c r="BD95" s="28">
        <v>73.620002746582031</v>
      </c>
      <c r="BE95" s="20">
        <v>7.625</v>
      </c>
      <c r="BF95" s="28"/>
      <c r="BG95" s="20"/>
      <c r="BH95" s="28"/>
      <c r="BJ95" s="28">
        <v>70.010002136230469</v>
      </c>
      <c r="BK95" s="20">
        <v>7.5479998588562012</v>
      </c>
      <c r="BL95" s="28">
        <v>70.589996337890625</v>
      </c>
      <c r="BM95" s="20">
        <v>7.439000129699707</v>
      </c>
      <c r="BN95" s="28">
        <v>70.239997863769531</v>
      </c>
      <c r="BO95" s="20">
        <v>7.5900001525878906</v>
      </c>
      <c r="BP95" s="28"/>
      <c r="BQ95" s="20"/>
      <c r="BR95" s="28"/>
    </row>
    <row r="96" spans="2:70" x14ac:dyDescent="0.2">
      <c r="B96" s="28">
        <v>50.240001678466797</v>
      </c>
      <c r="C96" s="20">
        <v>5.2839999198913574</v>
      </c>
      <c r="D96" s="28">
        <v>50.490001678466797</v>
      </c>
      <c r="E96" s="20">
        <v>5.3880000114440918</v>
      </c>
      <c r="F96" s="28">
        <v>49.709999084472656</v>
      </c>
      <c r="G96" s="20">
        <v>5.5139999389648437</v>
      </c>
      <c r="H96" s="28"/>
      <c r="I96" s="20"/>
      <c r="J96" s="28"/>
      <c r="L96" s="28">
        <v>54.909999847412109</v>
      </c>
      <c r="M96" s="20">
        <v>6.0859999656677246</v>
      </c>
      <c r="N96" s="28">
        <v>55.080001831054688</v>
      </c>
      <c r="O96" s="20">
        <v>6.2129998207092285</v>
      </c>
      <c r="P96" s="28">
        <v>54.720001220703125</v>
      </c>
      <c r="Q96" s="20">
        <v>6.2769999504089355</v>
      </c>
      <c r="R96" s="28"/>
      <c r="S96" s="20"/>
      <c r="T96" s="28"/>
      <c r="V96" s="28">
        <v>59.740001678466797</v>
      </c>
      <c r="W96" s="20">
        <v>6.500999927520752</v>
      </c>
      <c r="X96" s="28">
        <v>59.430000305175781</v>
      </c>
      <c r="Y96" s="20">
        <v>6.6690001487731934</v>
      </c>
      <c r="Z96" s="28">
        <v>59.130001068115234</v>
      </c>
      <c r="AA96" s="20">
        <v>6.7290000915527344</v>
      </c>
      <c r="AB96" s="28"/>
      <c r="AC96" s="20"/>
      <c r="AD96" s="28"/>
      <c r="AF96" s="28">
        <v>63.549999237060547</v>
      </c>
      <c r="AG96" s="20">
        <v>6.8210000991821289</v>
      </c>
      <c r="AH96" s="28">
        <v>62.400001525878906</v>
      </c>
      <c r="AI96" s="20">
        <v>6.9980001449584961</v>
      </c>
      <c r="AJ96" s="28">
        <v>62.159999847412109</v>
      </c>
      <c r="AK96" s="20">
        <v>7.064000129699707</v>
      </c>
      <c r="AL96" s="28"/>
      <c r="AM96" s="20"/>
      <c r="AN96" s="28"/>
      <c r="AP96" s="28">
        <v>68.360000610351563</v>
      </c>
      <c r="AQ96" s="20">
        <v>7.3179998397827148</v>
      </c>
      <c r="AR96" s="28">
        <v>68.650001525878906</v>
      </c>
      <c r="AS96" s="20">
        <v>7.3029999732971191</v>
      </c>
      <c r="AT96" s="28">
        <v>68.279998779296875</v>
      </c>
      <c r="AU96" s="20">
        <v>7.4079999923706055</v>
      </c>
      <c r="AV96" s="28"/>
      <c r="AW96" s="20"/>
      <c r="AX96" s="28"/>
      <c r="AZ96" s="28">
        <v>72.510002136230469</v>
      </c>
      <c r="BA96" s="20">
        <v>7.5269999504089355</v>
      </c>
      <c r="BB96" s="28">
        <v>73.069999694824219</v>
      </c>
      <c r="BC96" s="20">
        <v>7.4650001525878906</v>
      </c>
      <c r="BD96" s="28">
        <v>72.720001220703125</v>
      </c>
      <c r="BE96" s="20">
        <v>7.6020002365112305</v>
      </c>
      <c r="BF96" s="28"/>
      <c r="BG96" s="20"/>
      <c r="BH96" s="28"/>
      <c r="BJ96" s="28">
        <v>69.110000610351563</v>
      </c>
      <c r="BK96" s="20">
        <v>7.5250000953674316</v>
      </c>
      <c r="BL96" s="28">
        <v>69.699996948242188</v>
      </c>
      <c r="BM96" s="20">
        <v>7.4140000343322754</v>
      </c>
      <c r="BN96" s="28">
        <v>69.349998474121094</v>
      </c>
      <c r="BO96" s="20">
        <v>7.5619997978210449</v>
      </c>
      <c r="BP96" s="28"/>
      <c r="BQ96" s="20"/>
      <c r="BR96" s="28"/>
    </row>
    <row r="97" spans="2:70" x14ac:dyDescent="0.2">
      <c r="B97" s="28">
        <v>49.590000152587891</v>
      </c>
      <c r="C97" s="20">
        <v>5.304999828338623</v>
      </c>
      <c r="D97" s="28">
        <v>49.930000305175781</v>
      </c>
      <c r="E97" s="20">
        <v>5.3930001258850098</v>
      </c>
      <c r="F97" s="28">
        <v>49.150001525878906</v>
      </c>
      <c r="G97" s="20">
        <v>5.5219998359680176</v>
      </c>
      <c r="H97" s="28"/>
      <c r="I97" s="20"/>
      <c r="J97" s="28"/>
      <c r="L97" s="28">
        <v>54.220001220703125</v>
      </c>
      <c r="M97" s="20">
        <v>6.0999999046325684</v>
      </c>
      <c r="N97" s="28">
        <v>54.439998626708984</v>
      </c>
      <c r="O97" s="20">
        <v>6.2160000801086426</v>
      </c>
      <c r="P97" s="28">
        <v>54.090000152587891</v>
      </c>
      <c r="Q97" s="20">
        <v>6.2810001373291016</v>
      </c>
      <c r="R97" s="28"/>
      <c r="S97" s="20"/>
      <c r="T97" s="28"/>
      <c r="V97" s="28">
        <v>58.979999542236328</v>
      </c>
      <c r="W97" s="20">
        <v>6.5139999389648437</v>
      </c>
      <c r="X97" s="28">
        <v>58.669998168945313</v>
      </c>
      <c r="Y97" s="20">
        <v>6.6710000038146973</v>
      </c>
      <c r="Z97" s="28">
        <v>58.360000610351563</v>
      </c>
      <c r="AA97" s="20">
        <v>6.7300000190734863</v>
      </c>
      <c r="AB97" s="28"/>
      <c r="AC97" s="20"/>
      <c r="AD97" s="28"/>
      <c r="AF97" s="28">
        <v>62.700000762939453</v>
      </c>
      <c r="AG97" s="20">
        <v>6.8319997787475586</v>
      </c>
      <c r="AH97" s="28">
        <v>61.5</v>
      </c>
      <c r="AI97" s="20">
        <v>6.9939999580383301</v>
      </c>
      <c r="AJ97" s="28">
        <v>61.25</v>
      </c>
      <c r="AK97" s="20">
        <v>7.0590000152587891</v>
      </c>
      <c r="AL97" s="28"/>
      <c r="AM97" s="20"/>
      <c r="AN97" s="28"/>
      <c r="AP97" s="28">
        <v>67.330001831054687</v>
      </c>
      <c r="AQ97" s="20">
        <v>7.3179998397827148</v>
      </c>
      <c r="AR97" s="28">
        <v>67.819999694824219</v>
      </c>
      <c r="AS97" s="20">
        <v>7.2859997749328613</v>
      </c>
      <c r="AT97" s="28">
        <v>67.459999084472656</v>
      </c>
      <c r="AU97" s="20">
        <v>7.3889999389648437</v>
      </c>
      <c r="AV97" s="28"/>
      <c r="AW97" s="20"/>
      <c r="AX97" s="28"/>
      <c r="AZ97" s="28">
        <v>71.620002746582031</v>
      </c>
      <c r="BA97" s="20">
        <v>7.5110001564025879</v>
      </c>
      <c r="BB97" s="28">
        <v>72.169998168945313</v>
      </c>
      <c r="BC97" s="20">
        <v>7.4439997673034668</v>
      </c>
      <c r="BD97" s="28">
        <v>71.819999694824219</v>
      </c>
      <c r="BE97" s="20">
        <v>7.5799999237060547</v>
      </c>
      <c r="BF97" s="28"/>
      <c r="BG97" s="20"/>
      <c r="BH97" s="28"/>
      <c r="BJ97" s="28">
        <v>68.239997863769531</v>
      </c>
      <c r="BK97" s="20">
        <v>7.5019998550415039</v>
      </c>
      <c r="BL97" s="28">
        <v>68.819999694824219</v>
      </c>
      <c r="BM97" s="20">
        <v>7.3889999389648437</v>
      </c>
      <c r="BN97" s="28">
        <v>68.470001220703125</v>
      </c>
      <c r="BO97" s="20">
        <v>7.5339999198913574</v>
      </c>
      <c r="BP97" s="28"/>
      <c r="BQ97" s="20"/>
      <c r="BR97" s="28"/>
    </row>
    <row r="98" spans="2:70" x14ac:dyDescent="0.2">
      <c r="B98" s="28">
        <v>48.950000762939453</v>
      </c>
      <c r="C98" s="20">
        <v>5.3229999542236328</v>
      </c>
      <c r="D98" s="28">
        <v>49.369998931884766</v>
      </c>
      <c r="E98" s="20">
        <v>5.3949999809265137</v>
      </c>
      <c r="F98" s="28">
        <v>48.590000152587891</v>
      </c>
      <c r="G98" s="20">
        <v>5.5279998779296875</v>
      </c>
      <c r="H98" s="28"/>
      <c r="I98" s="20"/>
      <c r="J98" s="28"/>
      <c r="L98" s="28">
        <v>53.549999237060547</v>
      </c>
      <c r="M98" s="20">
        <v>6.1119999885559082</v>
      </c>
      <c r="N98" s="28">
        <v>53.810001373291016</v>
      </c>
      <c r="O98" s="20">
        <v>6.2189998626708984</v>
      </c>
      <c r="P98" s="28">
        <v>53.450000762939453</v>
      </c>
      <c r="Q98" s="20">
        <v>6.2839999198913574</v>
      </c>
      <c r="R98" s="28"/>
      <c r="S98" s="20"/>
      <c r="T98" s="28"/>
      <c r="V98" s="28">
        <v>58.229999542236328</v>
      </c>
      <c r="W98" s="20">
        <v>6.5260000228881836</v>
      </c>
      <c r="X98" s="28">
        <v>57.909999847412109</v>
      </c>
      <c r="Y98" s="20">
        <v>6.6719999313354492</v>
      </c>
      <c r="Z98" s="28">
        <v>57.599998474121094</v>
      </c>
      <c r="AA98" s="20">
        <v>6.7309999465942383</v>
      </c>
      <c r="AB98" s="28"/>
      <c r="AC98" s="20"/>
      <c r="AD98" s="28"/>
      <c r="AF98" s="28">
        <v>61.860000610351562</v>
      </c>
      <c r="AG98" s="20">
        <v>6.8429999351501465</v>
      </c>
      <c r="AH98" s="28">
        <v>60.599998474121094</v>
      </c>
      <c r="AI98" s="20">
        <v>6.9869999885559082</v>
      </c>
      <c r="AJ98" s="28">
        <v>60.340000152587891</v>
      </c>
      <c r="AK98" s="20">
        <v>7.0520000457763672</v>
      </c>
      <c r="AL98" s="28"/>
      <c r="AM98" s="20"/>
      <c r="AN98" s="28"/>
      <c r="AP98" s="28">
        <v>66.290000915527344</v>
      </c>
      <c r="AQ98" s="20">
        <v>7.3130002021789551</v>
      </c>
      <c r="AR98" s="28">
        <v>66.989997863769531</v>
      </c>
      <c r="AS98" s="20">
        <v>7.2690000534057617</v>
      </c>
      <c r="AT98" s="28">
        <v>66.650001525878906</v>
      </c>
      <c r="AU98" s="20">
        <v>7.369999885559082</v>
      </c>
      <c r="AV98" s="28"/>
      <c r="AW98" s="20"/>
      <c r="AX98" s="28"/>
      <c r="AZ98" s="28">
        <v>70.739997863769531</v>
      </c>
      <c r="BA98" s="20">
        <v>7.494999885559082</v>
      </c>
      <c r="BB98" s="28">
        <v>71.269996643066406</v>
      </c>
      <c r="BC98" s="20">
        <v>7.4239997863769531</v>
      </c>
      <c r="BD98" s="28">
        <v>70.919998168945312</v>
      </c>
      <c r="BE98" s="20">
        <v>7.5570001602172852</v>
      </c>
      <c r="BF98" s="28"/>
      <c r="BG98" s="20"/>
      <c r="BH98" s="28"/>
      <c r="BJ98" s="28">
        <v>67.379997253417969</v>
      </c>
      <c r="BK98" s="20">
        <v>7.4790000915527344</v>
      </c>
      <c r="BL98" s="28">
        <v>67.930000305175781</v>
      </c>
      <c r="BM98" s="20">
        <v>7.3639998435974121</v>
      </c>
      <c r="BN98" s="28">
        <v>67.599998474121094</v>
      </c>
      <c r="BO98" s="20">
        <v>7.5060000419616699</v>
      </c>
      <c r="BP98" s="28"/>
      <c r="BQ98" s="20"/>
      <c r="BR98" s="28"/>
    </row>
    <row r="99" spans="2:70" x14ac:dyDescent="0.2">
      <c r="B99" s="28">
        <v>48.279998779296875</v>
      </c>
      <c r="C99" s="20">
        <v>5.3480000495910645</v>
      </c>
      <c r="D99" s="28">
        <v>48.790000915527344</v>
      </c>
      <c r="E99" s="20">
        <v>5.4039998054504395</v>
      </c>
      <c r="F99" s="28">
        <v>48</v>
      </c>
      <c r="G99" s="20">
        <v>5.5399999618530273</v>
      </c>
      <c r="H99" s="28"/>
      <c r="I99" s="20"/>
      <c r="J99" s="28"/>
      <c r="L99" s="28">
        <v>52.849998474121094</v>
      </c>
      <c r="M99" s="20">
        <v>6.130000114440918</v>
      </c>
      <c r="N99" s="28">
        <v>53.159999847412109</v>
      </c>
      <c r="O99" s="20">
        <v>6.2249999046325684</v>
      </c>
      <c r="P99" s="28">
        <v>52.799999237060547</v>
      </c>
      <c r="Q99" s="20">
        <v>6.2909998893737793</v>
      </c>
      <c r="R99" s="28"/>
      <c r="S99" s="20"/>
      <c r="T99" s="28"/>
      <c r="V99" s="28">
        <v>57.459999084472656</v>
      </c>
      <c r="W99" s="20">
        <v>6.5440001487731934</v>
      </c>
      <c r="X99" s="28">
        <v>57.139999389648438</v>
      </c>
      <c r="Y99" s="20">
        <v>6.6770000457763672</v>
      </c>
      <c r="Z99" s="28">
        <v>56.830001831054688</v>
      </c>
      <c r="AA99" s="20">
        <v>6.7350001335144043</v>
      </c>
      <c r="AB99" s="28"/>
      <c r="AC99" s="20"/>
      <c r="AD99" s="28"/>
      <c r="AF99" s="28">
        <v>60.990001678466797</v>
      </c>
      <c r="AG99" s="20">
        <v>6.8579998016357422</v>
      </c>
      <c r="AH99" s="28">
        <v>59.680000305175781</v>
      </c>
      <c r="AI99" s="20">
        <v>6.9819998741149902</v>
      </c>
      <c r="AJ99" s="28">
        <v>59.419998168945313</v>
      </c>
      <c r="AK99" s="20">
        <v>7.0460000038146973</v>
      </c>
      <c r="AL99" s="28"/>
      <c r="AM99" s="20"/>
      <c r="AN99" s="28"/>
      <c r="AP99" s="28">
        <v>65.379997253417969</v>
      </c>
      <c r="AQ99" s="20">
        <v>7.3070001602172852</v>
      </c>
      <c r="AR99" s="28">
        <v>66.160003662109375</v>
      </c>
      <c r="AS99" s="20">
        <v>7.2579998970031738</v>
      </c>
      <c r="AT99" s="28">
        <v>65.819999694824219</v>
      </c>
      <c r="AU99" s="20">
        <v>7.3559999465942383</v>
      </c>
      <c r="AV99" s="28"/>
      <c r="AW99" s="20"/>
      <c r="AX99" s="28"/>
      <c r="AZ99" s="28">
        <v>69.849998474121094</v>
      </c>
      <c r="BA99" s="20">
        <v>7.4860000610351563</v>
      </c>
      <c r="BB99" s="28">
        <v>70.360000610351562</v>
      </c>
      <c r="BC99" s="20">
        <v>7.4099998474121094</v>
      </c>
      <c r="BD99" s="28">
        <v>70.019996643066406</v>
      </c>
      <c r="BE99" s="20">
        <v>7.5409998893737793</v>
      </c>
      <c r="BF99" s="28"/>
      <c r="BG99" s="20"/>
      <c r="BH99" s="28"/>
      <c r="BJ99" s="28">
        <v>66.519996643066406</v>
      </c>
      <c r="BK99" s="20">
        <v>7.4559998512268066</v>
      </c>
      <c r="BL99" s="28">
        <v>67.05999755859375</v>
      </c>
      <c r="BM99" s="20">
        <v>7.3390002250671387</v>
      </c>
      <c r="BN99" s="28">
        <v>66.730003356933594</v>
      </c>
      <c r="BO99" s="20">
        <v>7.4780001640319824</v>
      </c>
      <c r="BP99" s="28"/>
      <c r="BQ99" s="20"/>
      <c r="BR99" s="28"/>
    </row>
    <row r="100" spans="2:70" x14ac:dyDescent="0.2">
      <c r="B100" s="28">
        <v>47.689998626708984</v>
      </c>
      <c r="C100" s="20">
        <v>5.3600001335144043</v>
      </c>
      <c r="D100" s="28">
        <v>48.270000457763672</v>
      </c>
      <c r="E100" s="20">
        <v>5.4019999504089355</v>
      </c>
      <c r="F100" s="28">
        <v>47.470001220703125</v>
      </c>
      <c r="G100" s="20">
        <v>5.5419998168945313</v>
      </c>
      <c r="H100" s="28"/>
      <c r="I100" s="20"/>
      <c r="J100" s="28"/>
      <c r="L100" s="28">
        <v>52.209999084472656</v>
      </c>
      <c r="M100" s="20">
        <v>6.1380000114440918</v>
      </c>
      <c r="N100" s="28">
        <v>52.540000915527344</v>
      </c>
      <c r="O100" s="20">
        <v>6.2249999046325684</v>
      </c>
      <c r="P100" s="28">
        <v>52.180000305175781</v>
      </c>
      <c r="Q100" s="20">
        <v>6.2909998893737793</v>
      </c>
      <c r="R100" s="28"/>
      <c r="S100" s="20"/>
      <c r="T100" s="28"/>
      <c r="V100" s="28">
        <v>56.720001220703125</v>
      </c>
      <c r="W100" s="20">
        <v>6.5520000457763672</v>
      </c>
      <c r="X100" s="28">
        <v>56.400001525878906</v>
      </c>
      <c r="Y100" s="20">
        <v>6.6739997863769531</v>
      </c>
      <c r="Z100" s="28">
        <v>56.080001831054688</v>
      </c>
      <c r="AA100" s="20">
        <v>6.7329998016357422</v>
      </c>
      <c r="AB100" s="28"/>
      <c r="AC100" s="20"/>
      <c r="AD100" s="28"/>
      <c r="AF100" s="28">
        <v>60.159999847412109</v>
      </c>
      <c r="AG100" s="20">
        <v>6.8649997711181641</v>
      </c>
      <c r="AH100" s="28">
        <v>58.959999084472656</v>
      </c>
      <c r="AI100" s="20">
        <v>6.9689998626708984</v>
      </c>
      <c r="AJ100" s="28">
        <v>58.700000762939453</v>
      </c>
      <c r="AK100" s="20">
        <v>7.0310001373291016</v>
      </c>
      <c r="AL100" s="28"/>
      <c r="AM100" s="20"/>
      <c r="AN100" s="28"/>
      <c r="AP100" s="28">
        <v>64.569999694824219</v>
      </c>
      <c r="AQ100" s="20">
        <v>7.2930002212524414</v>
      </c>
      <c r="AR100" s="28">
        <v>65.339996337890625</v>
      </c>
      <c r="AS100" s="20">
        <v>7.2399997711181641</v>
      </c>
      <c r="AT100" s="28">
        <v>65.019996643066406</v>
      </c>
      <c r="AU100" s="20">
        <v>7.3350000381469727</v>
      </c>
      <c r="AV100" s="28"/>
      <c r="AW100" s="20"/>
      <c r="AX100" s="28"/>
      <c r="AZ100" s="28">
        <v>68.980003356933594</v>
      </c>
      <c r="BA100" s="20">
        <v>7.4679999351501465</v>
      </c>
      <c r="BB100" s="28">
        <v>69.480003356933594</v>
      </c>
      <c r="BC100" s="20">
        <v>7.3880000114440918</v>
      </c>
      <c r="BD100" s="28">
        <v>69.150001525878906</v>
      </c>
      <c r="BE100" s="20">
        <v>7.5170001983642578</v>
      </c>
      <c r="BF100" s="28"/>
      <c r="BG100" s="20"/>
      <c r="BH100" s="28"/>
      <c r="BJ100" s="28">
        <v>65.660003662109375</v>
      </c>
      <c r="BK100" s="20">
        <v>7.4330000877380371</v>
      </c>
      <c r="BL100" s="28">
        <v>66.180000305175781</v>
      </c>
      <c r="BM100" s="20">
        <v>7.314000129699707</v>
      </c>
      <c r="BN100" s="28">
        <v>65.870002746582031</v>
      </c>
      <c r="BO100" s="20">
        <v>7.4499998092651367</v>
      </c>
      <c r="BP100" s="28"/>
      <c r="BQ100" s="20"/>
      <c r="BR100" s="28"/>
    </row>
    <row r="101" spans="2:70" x14ac:dyDescent="0.2">
      <c r="B101" s="28">
        <v>47.110000610351563</v>
      </c>
      <c r="C101" s="20">
        <v>5.369999885559082</v>
      </c>
      <c r="D101" s="28">
        <v>47.759998321533203</v>
      </c>
      <c r="E101" s="20">
        <v>5.3979997634887695</v>
      </c>
      <c r="F101" s="28">
        <v>46.939998626708984</v>
      </c>
      <c r="G101" s="20">
        <v>5.5430002212524414</v>
      </c>
      <c r="H101" s="28"/>
      <c r="I101" s="20"/>
      <c r="J101" s="28"/>
      <c r="L101" s="28">
        <v>51.569999694824219</v>
      </c>
      <c r="M101" s="20">
        <v>6.1459999084472656</v>
      </c>
      <c r="N101" s="28">
        <v>51.930000305175781</v>
      </c>
      <c r="O101" s="20">
        <v>6.2230000495910645</v>
      </c>
      <c r="P101" s="28">
        <v>51.560001373291016</v>
      </c>
      <c r="Q101" s="20">
        <v>6.2909998893737793</v>
      </c>
      <c r="R101" s="28"/>
      <c r="S101" s="20"/>
      <c r="T101" s="28"/>
      <c r="V101" s="28">
        <v>56</v>
      </c>
      <c r="W101" s="20">
        <v>6.559999942779541</v>
      </c>
      <c r="X101" s="28">
        <v>55.659999847412109</v>
      </c>
      <c r="Y101" s="20">
        <v>6.6710000038146973</v>
      </c>
      <c r="Z101" s="28">
        <v>55.330001831054687</v>
      </c>
      <c r="AA101" s="20">
        <v>6.7290000915527344</v>
      </c>
      <c r="AB101" s="28"/>
      <c r="AC101" s="20"/>
      <c r="AD101" s="28"/>
      <c r="AF101" s="28">
        <v>59.330001831054687</v>
      </c>
      <c r="AG101" s="20">
        <v>6.870999813079834</v>
      </c>
      <c r="AH101" s="28">
        <v>58.25</v>
      </c>
      <c r="AI101" s="20">
        <v>6.9549999237060547</v>
      </c>
      <c r="AJ101" s="28">
        <v>58</v>
      </c>
      <c r="AK101" s="20">
        <v>7.0149998664855957</v>
      </c>
      <c r="AL101" s="28"/>
      <c r="AM101" s="20"/>
      <c r="AN101" s="28"/>
      <c r="AP101" s="28">
        <v>63.770000457763672</v>
      </c>
      <c r="AQ101" s="20">
        <v>7.2789998054504395</v>
      </c>
      <c r="AR101" s="28">
        <v>64.540000915527344</v>
      </c>
      <c r="AS101" s="20">
        <v>7.2210001945495605</v>
      </c>
      <c r="AT101" s="28">
        <v>64.230003356933594</v>
      </c>
      <c r="AU101" s="20">
        <v>7.315000057220459</v>
      </c>
      <c r="AV101" s="28"/>
      <c r="AW101" s="20"/>
      <c r="AX101" s="28"/>
      <c r="AZ101" s="28">
        <v>68.120002746582031</v>
      </c>
      <c r="BA101" s="20">
        <v>7.4499998092651367</v>
      </c>
      <c r="BB101" s="28">
        <v>68.610000610351563</v>
      </c>
      <c r="BC101" s="20">
        <v>7.3670001029968262</v>
      </c>
      <c r="BD101" s="28">
        <v>68.279998779296875</v>
      </c>
      <c r="BE101" s="20">
        <v>7.4920001029968262</v>
      </c>
      <c r="BF101" s="28"/>
      <c r="BG101" s="20"/>
      <c r="BH101" s="28"/>
      <c r="BJ101" s="28">
        <v>64.80999755859375</v>
      </c>
      <c r="BK101" s="20">
        <v>7.4089999198913574</v>
      </c>
      <c r="BL101" s="28">
        <v>65.319999694824219</v>
      </c>
      <c r="BM101" s="20">
        <v>7.2890000343322754</v>
      </c>
      <c r="BN101" s="28">
        <v>65.010002136230469</v>
      </c>
      <c r="BO101" s="20">
        <v>7.4210000038146973</v>
      </c>
      <c r="BP101" s="28"/>
      <c r="BQ101" s="20"/>
      <c r="BR101" s="28"/>
    </row>
    <row r="102" spans="2:70" x14ac:dyDescent="0.2">
      <c r="B102" s="28">
        <v>46.540000915527344</v>
      </c>
      <c r="C102" s="20">
        <v>5.379000186920166</v>
      </c>
      <c r="D102" s="28">
        <v>47.259998321533203</v>
      </c>
      <c r="E102" s="20">
        <v>5.3920001983642578</v>
      </c>
      <c r="F102" s="28">
        <v>46.430000305175781</v>
      </c>
      <c r="G102" s="20">
        <v>5.5419998168945313</v>
      </c>
      <c r="H102" s="28"/>
      <c r="I102" s="20"/>
      <c r="J102" s="28"/>
      <c r="L102" s="28">
        <v>50.930000305175781</v>
      </c>
      <c r="M102" s="20">
        <v>6.1519999504089355</v>
      </c>
      <c r="N102" s="28">
        <v>51.330001831054687</v>
      </c>
      <c r="O102" s="20">
        <v>6.2199997901916504</v>
      </c>
      <c r="P102" s="28">
        <v>50.950000762939453</v>
      </c>
      <c r="Q102" s="20">
        <v>6.2890000343322754</v>
      </c>
      <c r="R102" s="28"/>
      <c r="S102" s="20"/>
      <c r="T102" s="28"/>
      <c r="V102" s="28">
        <v>55.270000457763672</v>
      </c>
      <c r="W102" s="20">
        <v>6.5659999847412109</v>
      </c>
      <c r="X102" s="28">
        <v>54.930000305175781</v>
      </c>
      <c r="Y102" s="20">
        <v>6.6669998168945313</v>
      </c>
      <c r="Z102" s="28">
        <v>54.590000152587891</v>
      </c>
      <c r="AA102" s="20">
        <v>6.7249999046325684</v>
      </c>
      <c r="AB102" s="28"/>
      <c r="AC102" s="20"/>
      <c r="AD102" s="28"/>
      <c r="AF102" s="28">
        <v>58.5</v>
      </c>
      <c r="AG102" s="20">
        <v>6.875999927520752</v>
      </c>
      <c r="AH102" s="28">
        <v>57.549999237060547</v>
      </c>
      <c r="AI102" s="20">
        <v>6.940000057220459</v>
      </c>
      <c r="AJ102" s="28">
        <v>57.310001373291016</v>
      </c>
      <c r="AK102" s="20">
        <v>7</v>
      </c>
      <c r="AL102" s="28"/>
      <c r="AM102" s="20"/>
      <c r="AN102" s="28"/>
      <c r="AP102" s="28">
        <v>62.970001220703125</v>
      </c>
      <c r="AQ102" s="20">
        <v>7.2649998664855957</v>
      </c>
      <c r="AR102" s="28">
        <v>63.740001678466797</v>
      </c>
      <c r="AS102" s="20">
        <v>7.2030000686645508</v>
      </c>
      <c r="AT102" s="28">
        <v>63.439998626708984</v>
      </c>
      <c r="AU102" s="20">
        <v>7.2930002212524414</v>
      </c>
      <c r="AV102" s="28"/>
      <c r="AW102" s="20"/>
      <c r="AX102" s="28"/>
      <c r="AZ102" s="28">
        <v>67.260002136230469</v>
      </c>
      <c r="BA102" s="20">
        <v>7.4320001602172852</v>
      </c>
      <c r="BB102" s="28">
        <v>67.739997863769531</v>
      </c>
      <c r="BC102" s="20">
        <v>7.3449997901916504</v>
      </c>
      <c r="BD102" s="28">
        <v>67.410003662109375</v>
      </c>
      <c r="BE102" s="20">
        <v>7.4670000076293945</v>
      </c>
      <c r="BF102" s="28"/>
      <c r="BG102" s="20"/>
      <c r="BH102" s="28"/>
      <c r="BJ102" s="28">
        <v>63.959999084472656</v>
      </c>
      <c r="BK102" s="20">
        <v>7.3860001564025879</v>
      </c>
      <c r="BL102" s="28">
        <v>64.449996948242187</v>
      </c>
      <c r="BM102" s="20">
        <v>7.2639999389648437</v>
      </c>
      <c r="BN102" s="28">
        <v>64.150001525878906</v>
      </c>
      <c r="BO102" s="20">
        <v>7.3930001258850098</v>
      </c>
      <c r="BP102" s="28"/>
      <c r="BQ102" s="20"/>
      <c r="BR102" s="28"/>
    </row>
    <row r="103" spans="2:70" x14ac:dyDescent="0.2">
      <c r="B103" s="28">
        <v>45.979999542236328</v>
      </c>
      <c r="C103" s="20">
        <v>5.3860001564025879</v>
      </c>
      <c r="D103" s="28">
        <v>46.759998321533203</v>
      </c>
      <c r="E103" s="20">
        <v>5.3839998245239258</v>
      </c>
      <c r="F103" s="28">
        <v>45.919998168945313</v>
      </c>
      <c r="G103" s="20">
        <v>5.5390000343322754</v>
      </c>
      <c r="H103" s="28"/>
      <c r="I103" s="20"/>
      <c r="J103" s="28"/>
      <c r="L103" s="28">
        <v>50.310001373291016</v>
      </c>
      <c r="M103" s="20">
        <v>6.1579999923706055</v>
      </c>
      <c r="N103" s="28">
        <v>50.720001220703125</v>
      </c>
      <c r="O103" s="20">
        <v>6.2160000801086426</v>
      </c>
      <c r="P103" s="28">
        <v>50.330001831054687</v>
      </c>
      <c r="Q103" s="20">
        <v>6.2870001792907715</v>
      </c>
      <c r="R103" s="28"/>
      <c r="S103" s="20"/>
      <c r="T103" s="28"/>
      <c r="V103" s="28">
        <v>54.540000915527344</v>
      </c>
      <c r="W103" s="20">
        <v>6.5720000267028809</v>
      </c>
      <c r="X103" s="28">
        <v>54.200000762939453</v>
      </c>
      <c r="Y103" s="20">
        <v>6.6609997749328613</v>
      </c>
      <c r="Z103" s="28">
        <v>53.849998474121094</v>
      </c>
      <c r="AA103" s="20">
        <v>6.7189998626708984</v>
      </c>
      <c r="AB103" s="28"/>
      <c r="AC103" s="20"/>
      <c r="AD103" s="28"/>
      <c r="AF103" s="28">
        <v>57.669998168945313</v>
      </c>
      <c r="AG103" s="20">
        <v>6.880000114440918</v>
      </c>
      <c r="AH103" s="28">
        <v>56.849998474121094</v>
      </c>
      <c r="AI103" s="20">
        <v>6.9260001182556152</v>
      </c>
      <c r="AJ103" s="28">
        <v>56.619998931884766</v>
      </c>
      <c r="AK103" s="20">
        <v>6.9840002059936523</v>
      </c>
      <c r="AL103" s="28"/>
      <c r="AM103" s="20"/>
      <c r="AN103" s="28"/>
      <c r="AP103" s="28">
        <v>62.169998168945313</v>
      </c>
      <c r="AQ103" s="20">
        <v>7.25</v>
      </c>
      <c r="AR103" s="28">
        <v>62.939998626708984</v>
      </c>
      <c r="AS103" s="20">
        <v>7.1840000152587891</v>
      </c>
      <c r="AT103" s="28">
        <v>62.650001525878906</v>
      </c>
      <c r="AU103" s="20">
        <v>7.2719998359680176</v>
      </c>
      <c r="AV103" s="28"/>
      <c r="AW103" s="20"/>
      <c r="AX103" s="28"/>
      <c r="AZ103" s="28">
        <v>66.410003662109375</v>
      </c>
      <c r="BA103" s="20">
        <v>7.4140000343322754</v>
      </c>
      <c r="BB103" s="28">
        <v>66.870002746582031</v>
      </c>
      <c r="BC103" s="20">
        <v>7.3229999542236328</v>
      </c>
      <c r="BD103" s="28">
        <v>66.55999755859375</v>
      </c>
      <c r="BE103" s="20">
        <v>7.4429998397827148</v>
      </c>
      <c r="BF103" s="28"/>
      <c r="BG103" s="20"/>
      <c r="BH103" s="28"/>
      <c r="BJ103" s="28">
        <v>63.119998931884766</v>
      </c>
      <c r="BK103" s="20">
        <v>7.3619999885559082</v>
      </c>
      <c r="BL103" s="28">
        <v>63.590000152587891</v>
      </c>
      <c r="BM103" s="20">
        <v>7.2389998435974121</v>
      </c>
      <c r="BN103" s="28">
        <v>63.310001373291016</v>
      </c>
      <c r="BO103" s="20">
        <v>7.3639998435974121</v>
      </c>
      <c r="BP103" s="28"/>
      <c r="BQ103" s="20"/>
      <c r="BR103" s="28"/>
    </row>
    <row r="104" spans="2:70" x14ac:dyDescent="0.2">
      <c r="B104" s="28">
        <v>45.979999542236328</v>
      </c>
      <c r="C104" s="20">
        <v>5.3860001564025879</v>
      </c>
      <c r="D104" s="28">
        <v>46.759998321533203</v>
      </c>
      <c r="E104" s="20">
        <v>5.3839998245239258</v>
      </c>
      <c r="F104" s="28">
        <v>45.919998168945313</v>
      </c>
      <c r="G104" s="20">
        <v>5.5390000343322754</v>
      </c>
      <c r="H104" s="28"/>
      <c r="I104" s="20"/>
      <c r="J104" s="28"/>
      <c r="L104" s="28">
        <v>50.310001373291016</v>
      </c>
      <c r="M104" s="20">
        <v>6.1579999923706055</v>
      </c>
      <c r="N104" s="28">
        <v>50.720001220703125</v>
      </c>
      <c r="O104" s="20">
        <v>6.2160000801086426</v>
      </c>
      <c r="P104" s="28">
        <v>50.330001831054687</v>
      </c>
      <c r="Q104" s="20">
        <v>6.2870001792907715</v>
      </c>
      <c r="R104" s="28"/>
      <c r="S104" s="20"/>
      <c r="T104" s="28"/>
      <c r="V104" s="28">
        <v>54.540000915527344</v>
      </c>
      <c r="W104" s="20">
        <v>6.5720000267028809</v>
      </c>
      <c r="X104" s="28">
        <v>54.200000762939453</v>
      </c>
      <c r="Y104" s="20">
        <v>6.6609997749328613</v>
      </c>
      <c r="Z104" s="28">
        <v>53.849998474121094</v>
      </c>
      <c r="AA104" s="20">
        <v>6.7189998626708984</v>
      </c>
      <c r="AB104" s="28"/>
      <c r="AC104" s="20"/>
      <c r="AD104" s="28"/>
      <c r="AF104" s="28">
        <v>57.669998168945313</v>
      </c>
      <c r="AG104" s="20">
        <v>6.880000114440918</v>
      </c>
      <c r="AH104" s="28">
        <v>56.849998474121094</v>
      </c>
      <c r="AI104" s="20">
        <v>6.9260001182556152</v>
      </c>
      <c r="AJ104" s="28">
        <v>56.619998931884766</v>
      </c>
      <c r="AK104" s="20">
        <v>6.9840002059936523</v>
      </c>
      <c r="AL104" s="28"/>
      <c r="AM104" s="20"/>
      <c r="AN104" s="28"/>
      <c r="AP104" s="28">
        <v>62.169998168945313</v>
      </c>
      <c r="AQ104" s="20">
        <v>7.25</v>
      </c>
      <c r="AR104" s="28">
        <v>62.939998626708984</v>
      </c>
      <c r="AS104" s="20">
        <v>7.1840000152587891</v>
      </c>
      <c r="AT104" s="28">
        <v>62.650001525878906</v>
      </c>
      <c r="AU104" s="20">
        <v>7.2719998359680176</v>
      </c>
      <c r="AV104" s="28"/>
      <c r="AW104" s="20"/>
      <c r="AX104" s="28"/>
      <c r="AZ104" s="28">
        <v>66.410003662109375</v>
      </c>
      <c r="BA104" s="20">
        <v>7.4140000343322754</v>
      </c>
      <c r="BB104" s="28">
        <v>66.870002746582031</v>
      </c>
      <c r="BC104" s="20">
        <v>7.3229999542236328</v>
      </c>
      <c r="BD104" s="28">
        <v>66.55999755859375</v>
      </c>
      <c r="BE104" s="20">
        <v>7.4429998397827148</v>
      </c>
      <c r="BF104" s="28"/>
      <c r="BG104" s="20"/>
      <c r="BH104" s="28"/>
      <c r="BJ104" s="28">
        <v>62.279998779296875</v>
      </c>
      <c r="BK104" s="20">
        <v>7.3379998207092285</v>
      </c>
      <c r="BL104" s="28">
        <v>62.740001678466797</v>
      </c>
      <c r="BM104" s="20">
        <v>7.2140002250671387</v>
      </c>
      <c r="BN104" s="28">
        <v>62.459999084472656</v>
      </c>
      <c r="BO104" s="20">
        <v>7.3350000381469727</v>
      </c>
      <c r="BP104" s="28"/>
      <c r="BQ104" s="20"/>
      <c r="BR104" s="28"/>
    </row>
    <row r="105" spans="2:70" x14ac:dyDescent="0.2">
      <c r="B105" s="28">
        <v>45.439998626708984</v>
      </c>
      <c r="C105" s="20">
        <v>5.3909997940063477</v>
      </c>
      <c r="D105" s="28">
        <v>46.279998779296875</v>
      </c>
      <c r="E105" s="20">
        <v>5.375</v>
      </c>
      <c r="F105" s="28">
        <v>45.419998168945313</v>
      </c>
      <c r="G105" s="20">
        <v>5.5349998474121094</v>
      </c>
      <c r="H105" s="28"/>
      <c r="I105" s="20"/>
      <c r="J105" s="28"/>
      <c r="L105" s="28">
        <v>49.689998626708984</v>
      </c>
      <c r="M105" s="20">
        <v>6.1620001792907715</v>
      </c>
      <c r="N105" s="28">
        <v>50.119998931884766</v>
      </c>
      <c r="O105" s="20">
        <v>6.2109999656677246</v>
      </c>
      <c r="P105" s="28">
        <v>49.720001220703125</v>
      </c>
      <c r="Q105" s="20">
        <v>6.2839999198913574</v>
      </c>
      <c r="R105" s="28"/>
      <c r="S105" s="20"/>
      <c r="T105" s="28"/>
      <c r="V105" s="28">
        <v>53.819999694824219</v>
      </c>
      <c r="W105" s="20">
        <v>6.5760002136230469</v>
      </c>
      <c r="X105" s="28">
        <v>53.479999542236328</v>
      </c>
      <c r="Y105" s="20">
        <v>6.6550002098083496</v>
      </c>
      <c r="Z105" s="28">
        <v>53.110000610351563</v>
      </c>
      <c r="AA105" s="20">
        <v>6.7129998207092285</v>
      </c>
      <c r="AB105" s="28"/>
      <c r="AC105" s="20"/>
      <c r="AD105" s="28"/>
      <c r="AF105" s="28">
        <v>56.840000152587891</v>
      </c>
      <c r="AG105" s="20">
        <v>6.8819999694824219</v>
      </c>
      <c r="AH105" s="28">
        <v>56.159999847412109</v>
      </c>
      <c r="AI105" s="20">
        <v>6.9109997749328613</v>
      </c>
      <c r="AJ105" s="28">
        <v>55.930000305175781</v>
      </c>
      <c r="AK105" s="20">
        <v>6.9670000076293945</v>
      </c>
      <c r="AL105" s="28"/>
      <c r="AM105" s="20"/>
      <c r="AN105" s="28"/>
      <c r="AP105" s="28">
        <v>61.389999389648438</v>
      </c>
      <c r="AQ105" s="20">
        <v>7.2350001335144043</v>
      </c>
      <c r="AR105" s="28">
        <v>62.150001525878906</v>
      </c>
      <c r="AS105" s="20">
        <v>7.1649999618530273</v>
      </c>
      <c r="AT105" s="28">
        <v>61.869998931884766</v>
      </c>
      <c r="AU105" s="20">
        <v>7.250999927520752</v>
      </c>
      <c r="AV105" s="28"/>
      <c r="AW105" s="20"/>
      <c r="AX105" s="28"/>
      <c r="AZ105" s="28">
        <v>65.55999755859375</v>
      </c>
      <c r="BA105" s="20">
        <v>7.3949999809265137</v>
      </c>
      <c r="BB105" s="28">
        <v>66.010002136230469</v>
      </c>
      <c r="BC105" s="20">
        <v>7.3010001182556152</v>
      </c>
      <c r="BD105" s="28">
        <v>65.709999084472656</v>
      </c>
      <c r="BE105" s="20">
        <v>7.4180002212524414</v>
      </c>
      <c r="BF105" s="28"/>
      <c r="BG105" s="20"/>
      <c r="BH105" s="28"/>
      <c r="BJ105" s="28">
        <v>61.439998626708984</v>
      </c>
      <c r="BK105" s="20">
        <v>7.3130002021789551</v>
      </c>
      <c r="BL105" s="28">
        <v>61.889999389648438</v>
      </c>
      <c r="BM105" s="20">
        <v>7.1880002021789551</v>
      </c>
      <c r="BN105" s="28">
        <v>61.619998931884766</v>
      </c>
      <c r="BO105" s="20">
        <v>7.3060002326965332</v>
      </c>
      <c r="BP105" s="28"/>
      <c r="BQ105" s="20"/>
      <c r="BR105" s="28"/>
    </row>
    <row r="106" spans="2:70" x14ac:dyDescent="0.2">
      <c r="B106" s="28">
        <v>44.900001525878906</v>
      </c>
      <c r="C106" s="20">
        <v>5.3949999809265137</v>
      </c>
      <c r="D106" s="28">
        <v>45.799999237060547</v>
      </c>
      <c r="E106" s="20">
        <v>5.3639998435974121</v>
      </c>
      <c r="F106" s="28">
        <v>44.930000305175781</v>
      </c>
      <c r="G106" s="20">
        <v>5.5300002098083496</v>
      </c>
      <c r="H106" s="28"/>
      <c r="I106" s="20"/>
      <c r="J106" s="28"/>
      <c r="L106" s="28">
        <v>49.080001831054687</v>
      </c>
      <c r="M106" s="20">
        <v>6.1649999618530273</v>
      </c>
      <c r="N106" s="28">
        <v>49.529998779296875</v>
      </c>
      <c r="O106" s="20">
        <v>6.2059998512268066</v>
      </c>
      <c r="P106" s="28">
        <v>49.110000610351563</v>
      </c>
      <c r="Q106" s="20">
        <v>6.2800002098083496</v>
      </c>
      <c r="R106" s="28"/>
      <c r="S106" s="20"/>
      <c r="T106" s="28"/>
      <c r="V106" s="28">
        <v>53.099998474121094</v>
      </c>
      <c r="W106" s="20">
        <v>6.5789999961853027</v>
      </c>
      <c r="X106" s="28">
        <v>52.759998321533203</v>
      </c>
      <c r="Y106" s="20">
        <v>6.6479997634887695</v>
      </c>
      <c r="Z106" s="28">
        <v>52.369998931884766</v>
      </c>
      <c r="AA106" s="20">
        <v>6.7049999237060547</v>
      </c>
      <c r="AB106" s="28"/>
      <c r="AC106" s="20"/>
      <c r="AD106" s="28"/>
      <c r="AF106" s="28">
        <v>56</v>
      </c>
      <c r="AG106" s="20">
        <v>6.8829998970031738</v>
      </c>
      <c r="AH106" s="28">
        <v>55.470001220703125</v>
      </c>
      <c r="AI106" s="20">
        <v>6.8949999809265137</v>
      </c>
      <c r="AJ106" s="28">
        <v>55.25</v>
      </c>
      <c r="AK106" s="20">
        <v>6.9510002136230469</v>
      </c>
      <c r="AL106" s="28"/>
      <c r="AM106" s="20"/>
      <c r="AN106" s="28"/>
      <c r="AP106" s="28">
        <v>60.599998474121094</v>
      </c>
      <c r="AQ106" s="20">
        <v>7.2199997901916504</v>
      </c>
      <c r="AR106" s="28">
        <v>61.360000610351562</v>
      </c>
      <c r="AS106" s="20">
        <v>7.1459999084472656</v>
      </c>
      <c r="AT106" s="28">
        <v>61.099998474121094</v>
      </c>
      <c r="AU106" s="20">
        <v>7.2290000915527344</v>
      </c>
      <c r="AV106" s="28"/>
      <c r="AW106" s="20"/>
      <c r="AX106" s="28"/>
      <c r="AZ106" s="28">
        <v>64.709999084472656</v>
      </c>
      <c r="BA106" s="20">
        <v>7.375999927520752</v>
      </c>
      <c r="BB106" s="28">
        <v>65.160003662109375</v>
      </c>
      <c r="BC106" s="20">
        <v>7.2789998054504395</v>
      </c>
      <c r="BD106" s="28">
        <v>64.860000610351563</v>
      </c>
      <c r="BE106" s="20">
        <v>7.3920001983642578</v>
      </c>
      <c r="BF106" s="28"/>
      <c r="BG106" s="20"/>
      <c r="BH106" s="28"/>
      <c r="BJ106" s="28">
        <v>60.610000610351563</v>
      </c>
      <c r="BK106" s="20">
        <v>7.2890000343322754</v>
      </c>
      <c r="BL106" s="28">
        <v>61.040000915527344</v>
      </c>
      <c r="BM106" s="20">
        <v>7.1630001068115234</v>
      </c>
      <c r="BN106" s="28">
        <v>60.779998779296875</v>
      </c>
      <c r="BO106" s="20">
        <v>7.2769999504089355</v>
      </c>
      <c r="BP106" s="28"/>
      <c r="BQ106" s="20"/>
      <c r="BR106" s="28"/>
    </row>
    <row r="107" spans="2:70" x14ac:dyDescent="0.2">
      <c r="B107" s="28">
        <v>44.369998931884766</v>
      </c>
      <c r="C107" s="20">
        <v>5.3969998359680176</v>
      </c>
      <c r="D107" s="28">
        <v>45.340000152587891</v>
      </c>
      <c r="E107" s="20">
        <v>5.3499999046325684</v>
      </c>
      <c r="F107" s="28">
        <v>44.439998626708984</v>
      </c>
      <c r="G107" s="20">
        <v>5.5229997634887695</v>
      </c>
      <c r="H107" s="28"/>
      <c r="I107" s="20"/>
      <c r="J107" s="28"/>
      <c r="L107" s="28">
        <v>48.479999542236328</v>
      </c>
      <c r="M107" s="20">
        <v>6.1669998168945313</v>
      </c>
      <c r="N107" s="28">
        <v>48.939998626708984</v>
      </c>
      <c r="O107" s="20">
        <v>6.1989998817443848</v>
      </c>
      <c r="P107" s="28">
        <v>48.5</v>
      </c>
      <c r="Q107" s="20">
        <v>6.2750000953674316</v>
      </c>
      <c r="R107" s="28"/>
      <c r="S107" s="20"/>
      <c r="T107" s="28"/>
      <c r="V107" s="28">
        <v>52.389999389648438</v>
      </c>
      <c r="W107" s="20">
        <v>6.5809998512268066</v>
      </c>
      <c r="X107" s="28">
        <v>52.040000915527344</v>
      </c>
      <c r="Y107" s="20">
        <v>6.6389999389648437</v>
      </c>
      <c r="Z107" s="28">
        <v>51.630001068115234</v>
      </c>
      <c r="AA107" s="20">
        <v>6.6960000991821289</v>
      </c>
      <c r="AB107" s="28"/>
      <c r="AC107" s="20"/>
      <c r="AD107" s="28"/>
      <c r="AF107" s="28">
        <v>55.169998168945313</v>
      </c>
      <c r="AG107" s="20">
        <v>6.8829998970031738</v>
      </c>
      <c r="AH107" s="28">
        <v>54.779998779296875</v>
      </c>
      <c r="AI107" s="20">
        <v>6.880000114440918</v>
      </c>
      <c r="AJ107" s="28">
        <v>54.580001831054688</v>
      </c>
      <c r="AK107" s="20">
        <v>6.9340000152587891</v>
      </c>
      <c r="AL107" s="28"/>
      <c r="AM107" s="20"/>
      <c r="AN107" s="28"/>
      <c r="AP107" s="28">
        <v>59.819999694824219</v>
      </c>
      <c r="AQ107" s="20">
        <v>7.2039999961853027</v>
      </c>
      <c r="AR107" s="28">
        <v>60.569999694824219</v>
      </c>
      <c r="AS107" s="20">
        <v>7.1269998550415039</v>
      </c>
      <c r="AT107" s="28">
        <v>60.319999694824219</v>
      </c>
      <c r="AU107" s="20">
        <v>7.2069997787475586</v>
      </c>
      <c r="AV107" s="28"/>
      <c r="AW107" s="20"/>
      <c r="AX107" s="28"/>
      <c r="AZ107" s="28">
        <v>63.880001068115234</v>
      </c>
      <c r="BA107" s="20">
        <v>7.3569998741149902</v>
      </c>
      <c r="BB107" s="28">
        <v>64.30999755859375</v>
      </c>
      <c r="BC107" s="20">
        <v>7.2569999694824219</v>
      </c>
      <c r="BD107" s="28">
        <v>64.019996643066406</v>
      </c>
      <c r="BE107" s="20">
        <v>7.3670001029968262</v>
      </c>
      <c r="BF107" s="28"/>
      <c r="BG107" s="20"/>
      <c r="BH107" s="28"/>
      <c r="BJ107" s="28">
        <v>59.779998779296875</v>
      </c>
      <c r="BK107" s="20">
        <v>7.2639999389648437</v>
      </c>
      <c r="BL107" s="28">
        <v>60.200000762939453</v>
      </c>
      <c r="BM107" s="20">
        <v>7.1370000839233398</v>
      </c>
      <c r="BN107" s="28">
        <v>59.950000762939453</v>
      </c>
      <c r="BO107" s="20">
        <v>7.2470002174377441</v>
      </c>
      <c r="BP107" s="28"/>
      <c r="BQ107" s="20"/>
      <c r="BR107" s="28"/>
    </row>
    <row r="108" spans="2:70" x14ac:dyDescent="0.2">
      <c r="B108" s="28">
        <v>43.849998474121094</v>
      </c>
      <c r="C108" s="20">
        <v>5.3979997634887695</v>
      </c>
      <c r="D108" s="28">
        <v>44.880001068115234</v>
      </c>
      <c r="E108" s="20">
        <v>5.3350000381469727</v>
      </c>
      <c r="F108" s="28">
        <v>43.970001220703125</v>
      </c>
      <c r="G108" s="20">
        <v>5.5139999389648437</v>
      </c>
      <c r="H108" s="28"/>
      <c r="I108" s="20"/>
      <c r="J108" s="28"/>
      <c r="L108" s="28">
        <v>47.880001068115234</v>
      </c>
      <c r="M108" s="20">
        <v>6.1680002212524414</v>
      </c>
      <c r="N108" s="28">
        <v>48.360000610351563</v>
      </c>
      <c r="O108" s="20">
        <v>6.190000057220459</v>
      </c>
      <c r="P108" s="28">
        <v>47.900001525878906</v>
      </c>
      <c r="Q108" s="20">
        <v>6.2699999809265137</v>
      </c>
      <c r="R108" s="28"/>
      <c r="S108" s="20"/>
      <c r="T108" s="28"/>
      <c r="V108" s="28">
        <v>51.689998626708984</v>
      </c>
      <c r="W108" s="20">
        <v>6.5819997787475586</v>
      </c>
      <c r="X108" s="28">
        <v>51.330001831054687</v>
      </c>
      <c r="Y108" s="20">
        <v>6.629000186920166</v>
      </c>
      <c r="Z108" s="28">
        <v>50.889999389648438</v>
      </c>
      <c r="AA108" s="20">
        <v>6.685999870300293</v>
      </c>
      <c r="AB108" s="28"/>
      <c r="AC108" s="20"/>
      <c r="AD108" s="28"/>
      <c r="AF108" s="28">
        <v>54.340000152587891</v>
      </c>
      <c r="AG108" s="20">
        <v>6.8810000419616699</v>
      </c>
      <c r="AH108" s="28">
        <v>54.099998474121094</v>
      </c>
      <c r="AI108" s="20">
        <v>6.8639998435974121</v>
      </c>
      <c r="AJ108" s="28">
        <v>53.900001525878906</v>
      </c>
      <c r="AK108" s="20">
        <v>6.9169998168945313</v>
      </c>
      <c r="AL108" s="28"/>
      <c r="AM108" s="20"/>
      <c r="AN108" s="28"/>
      <c r="AP108" s="28">
        <v>59.049999237060547</v>
      </c>
      <c r="AQ108" s="20">
        <v>7.1880002021789551</v>
      </c>
      <c r="AR108" s="28">
        <v>59.799999237060547</v>
      </c>
      <c r="AS108" s="20">
        <v>7.1069998741149902</v>
      </c>
      <c r="AT108" s="28">
        <v>59.560001373291016</v>
      </c>
      <c r="AU108" s="20">
        <v>7.184999942779541</v>
      </c>
      <c r="AV108" s="28"/>
      <c r="AW108" s="20"/>
      <c r="AX108" s="28"/>
      <c r="AZ108" s="28">
        <v>63.040000915527344</v>
      </c>
      <c r="BA108" s="20">
        <v>7.3369998931884766</v>
      </c>
      <c r="BB108" s="28">
        <v>63.470001220703125</v>
      </c>
      <c r="BC108" s="20">
        <v>7.2350001335144043</v>
      </c>
      <c r="BD108" s="28">
        <v>63.189998626708984</v>
      </c>
      <c r="BE108" s="20">
        <v>7.3420000076293945</v>
      </c>
      <c r="BF108" s="28"/>
      <c r="BG108" s="20"/>
      <c r="BH108" s="28"/>
      <c r="BJ108" s="28">
        <v>58.950000762939453</v>
      </c>
      <c r="BK108" s="20">
        <v>7.2389998435974121</v>
      </c>
      <c r="BL108" s="28">
        <v>59.360000610351563</v>
      </c>
      <c r="BM108" s="20">
        <v>7.1110000610351562</v>
      </c>
      <c r="BN108" s="28">
        <v>59.130001068115234</v>
      </c>
      <c r="BO108" s="20">
        <v>7.2179999351501465</v>
      </c>
      <c r="BP108" s="28"/>
      <c r="BQ108" s="20"/>
      <c r="BR108" s="28"/>
    </row>
    <row r="109" spans="2:70" x14ac:dyDescent="0.2">
      <c r="B109" s="28">
        <v>43.330001831054688</v>
      </c>
      <c r="C109" s="20">
        <v>5.3979997634887695</v>
      </c>
      <c r="D109" s="28">
        <v>44.430000305175781</v>
      </c>
      <c r="E109" s="20">
        <v>5.3179998397827148</v>
      </c>
      <c r="F109" s="28">
        <v>43.5</v>
      </c>
      <c r="G109" s="20">
        <v>5.5029997825622559</v>
      </c>
      <c r="H109" s="28"/>
      <c r="I109" s="20"/>
      <c r="J109" s="28"/>
      <c r="L109" s="28">
        <v>47.290000915527344</v>
      </c>
      <c r="M109" s="20">
        <v>6.1690001487731934</v>
      </c>
      <c r="N109" s="28">
        <v>47.779998779296875</v>
      </c>
      <c r="O109" s="20">
        <v>6.1810002326965332</v>
      </c>
      <c r="P109" s="28">
        <v>47.299999237060547</v>
      </c>
      <c r="Q109" s="20">
        <v>6.2630000114440918</v>
      </c>
      <c r="R109" s="28"/>
      <c r="S109" s="20"/>
      <c r="T109" s="28"/>
      <c r="V109" s="28">
        <v>50.979999542236328</v>
      </c>
      <c r="W109" s="20">
        <v>6.5819997787475586</v>
      </c>
      <c r="X109" s="28">
        <v>50.619998931884766</v>
      </c>
      <c r="Y109" s="20">
        <v>6.6189999580383301</v>
      </c>
      <c r="Z109" s="28">
        <v>50.150001525878906</v>
      </c>
      <c r="AA109" s="20">
        <v>6.6750001907348633</v>
      </c>
      <c r="AB109" s="28"/>
      <c r="AC109" s="20"/>
      <c r="AD109" s="28"/>
      <c r="AF109" s="28">
        <v>53.520000457763672</v>
      </c>
      <c r="AG109" s="20">
        <v>6.8769998550415039</v>
      </c>
      <c r="AH109" s="28">
        <v>53.430000305175781</v>
      </c>
      <c r="AI109" s="20">
        <v>6.8470001220703125</v>
      </c>
      <c r="AJ109" s="28">
        <v>53.229999542236328</v>
      </c>
      <c r="AK109" s="20">
        <v>6.8990001678466797</v>
      </c>
      <c r="AL109" s="28"/>
      <c r="AM109" s="20"/>
      <c r="AN109" s="28"/>
      <c r="AP109" s="28">
        <v>58.279998779296875</v>
      </c>
      <c r="AQ109" s="20">
        <v>7.1719999313354492</v>
      </c>
      <c r="AR109" s="28">
        <v>59.020000457763672</v>
      </c>
      <c r="AS109" s="20">
        <v>7.0879998207092285</v>
      </c>
      <c r="AT109" s="28">
        <v>58.790000915527344</v>
      </c>
      <c r="AU109" s="20">
        <v>7.1630001068115234</v>
      </c>
      <c r="AV109" s="28"/>
      <c r="AW109" s="20"/>
      <c r="AX109" s="28"/>
      <c r="AZ109" s="28">
        <v>62.209999084472656</v>
      </c>
      <c r="BA109" s="20">
        <v>7.3179998397827148</v>
      </c>
      <c r="BB109" s="28">
        <v>62.630001068115234</v>
      </c>
      <c r="BC109" s="20">
        <v>7.2129998207092285</v>
      </c>
      <c r="BD109" s="28">
        <v>62.360000610351563</v>
      </c>
      <c r="BE109" s="20">
        <v>7.3159999847412109</v>
      </c>
      <c r="BF109" s="28"/>
      <c r="BG109" s="20"/>
      <c r="BH109" s="28"/>
      <c r="BJ109" s="28">
        <v>58.130001068115234</v>
      </c>
      <c r="BK109" s="20">
        <v>7.2140002250671387</v>
      </c>
      <c r="BL109" s="28">
        <v>58.529998779296875</v>
      </c>
      <c r="BM109" s="20">
        <v>7.0850000381469727</v>
      </c>
      <c r="BN109" s="28">
        <v>58.299999237060547</v>
      </c>
      <c r="BO109" s="20">
        <v>7.1880002021789551</v>
      </c>
      <c r="BP109" s="28"/>
      <c r="BQ109" s="20"/>
      <c r="BR109" s="28"/>
    </row>
    <row r="110" spans="2:70" x14ac:dyDescent="0.2">
      <c r="B110" s="28">
        <v>42.830001831054687</v>
      </c>
      <c r="C110" s="20">
        <v>5.3949999809265137</v>
      </c>
      <c r="D110" s="28">
        <v>43.990001678466797</v>
      </c>
      <c r="E110" s="20">
        <v>5.2979998588562012</v>
      </c>
      <c r="F110" s="28">
        <v>43.040000915527344</v>
      </c>
      <c r="G110" s="20">
        <v>5.4899997711181641</v>
      </c>
      <c r="H110" s="28"/>
      <c r="I110" s="20"/>
      <c r="J110" s="28"/>
      <c r="L110" s="28">
        <v>46.700000762939453</v>
      </c>
      <c r="M110" s="20">
        <v>6.1680002212524414</v>
      </c>
      <c r="N110" s="28">
        <v>47.200000762939453</v>
      </c>
      <c r="O110" s="20">
        <v>6.1710000038146973</v>
      </c>
      <c r="P110" s="28">
        <v>46.700000762939453</v>
      </c>
      <c r="Q110" s="20">
        <v>6.255000114440918</v>
      </c>
      <c r="R110" s="28"/>
      <c r="S110" s="20"/>
      <c r="T110" s="28"/>
      <c r="V110" s="28">
        <v>50.290000915527344</v>
      </c>
      <c r="W110" s="20">
        <v>6.5799999237060547</v>
      </c>
      <c r="X110" s="28">
        <v>49.909999847412109</v>
      </c>
      <c r="Y110" s="20">
        <v>6.6069998741149902</v>
      </c>
      <c r="Z110" s="28">
        <v>49.409999847412109</v>
      </c>
      <c r="AA110" s="20">
        <v>6.6630001068115234</v>
      </c>
      <c r="AB110" s="28"/>
      <c r="AC110" s="20"/>
      <c r="AD110" s="28"/>
      <c r="AF110" s="28">
        <v>52.689998626708984</v>
      </c>
      <c r="AG110" s="20">
        <v>6.8720002174377441</v>
      </c>
      <c r="AH110" s="28">
        <v>52.75</v>
      </c>
      <c r="AI110" s="20">
        <v>6.8299999237060547</v>
      </c>
      <c r="AJ110" s="28">
        <v>52.560001373291016</v>
      </c>
      <c r="AK110" s="20">
        <v>6.8810000419616699</v>
      </c>
      <c r="AL110" s="28"/>
      <c r="AM110" s="20"/>
      <c r="AN110" s="28"/>
      <c r="AP110" s="28">
        <v>57.520000457763672</v>
      </c>
      <c r="AQ110" s="20">
        <v>7.1560001373291016</v>
      </c>
      <c r="AR110" s="28">
        <v>58.25</v>
      </c>
      <c r="AS110" s="20">
        <v>7.0679998397827148</v>
      </c>
      <c r="AT110" s="28">
        <v>58.029998779296875</v>
      </c>
      <c r="AU110" s="20">
        <v>7.1409997940063477</v>
      </c>
      <c r="AV110" s="28"/>
      <c r="AW110" s="20"/>
      <c r="AX110" s="28"/>
      <c r="AZ110" s="28">
        <v>61.389999389648438</v>
      </c>
      <c r="BA110" s="20">
        <v>7.2979998588562012</v>
      </c>
      <c r="BB110" s="28">
        <v>61.799999237060547</v>
      </c>
      <c r="BC110" s="20">
        <v>7.190000057220459</v>
      </c>
      <c r="BD110" s="28">
        <v>61.540000915527344</v>
      </c>
      <c r="BE110" s="20">
        <v>7.2909998893737793</v>
      </c>
      <c r="BF110" s="28"/>
      <c r="BG110" s="20"/>
      <c r="BH110" s="28"/>
      <c r="BJ110" s="28">
        <v>57.310001373291016</v>
      </c>
      <c r="BK110" s="20">
        <v>7.189000129699707</v>
      </c>
      <c r="BL110" s="28">
        <v>57.700000762939453</v>
      </c>
      <c r="BM110" s="20">
        <v>7.0580000877380371</v>
      </c>
      <c r="BN110" s="28">
        <v>57.479999542236328</v>
      </c>
      <c r="BO110" s="20">
        <v>7.1579999923706055</v>
      </c>
      <c r="BP110" s="28"/>
      <c r="BQ110" s="20"/>
      <c r="BR110" s="28"/>
    </row>
    <row r="111" spans="2:70" x14ac:dyDescent="0.2">
      <c r="B111" s="28">
        <v>42.330001831054688</v>
      </c>
      <c r="C111" s="20">
        <v>5.3920001983642578</v>
      </c>
      <c r="D111" s="28">
        <v>43.560001373291016</v>
      </c>
      <c r="E111" s="20">
        <v>5.2760000228881836</v>
      </c>
      <c r="F111" s="28">
        <v>42.590000152587891</v>
      </c>
      <c r="G111" s="20">
        <v>5.4739999771118164</v>
      </c>
      <c r="H111" s="28"/>
      <c r="I111" s="20"/>
      <c r="J111" s="28"/>
      <c r="L111" s="28">
        <v>46.119998931884766</v>
      </c>
      <c r="M111" s="20">
        <v>6.1659998893737793</v>
      </c>
      <c r="N111" s="28">
        <v>46.630001068115234</v>
      </c>
      <c r="O111" s="20">
        <v>6.1589999198913574</v>
      </c>
      <c r="P111" s="28">
        <v>46.110000610351563</v>
      </c>
      <c r="Q111" s="20">
        <v>6.2470002174377441</v>
      </c>
      <c r="R111" s="28"/>
      <c r="S111" s="20"/>
      <c r="T111" s="28"/>
      <c r="V111" s="28">
        <v>49.590000152587891</v>
      </c>
      <c r="W111" s="20">
        <v>6.5780000686645508</v>
      </c>
      <c r="X111" s="28">
        <v>49.209999084472656</v>
      </c>
      <c r="Y111" s="20">
        <v>6.5939998626708984</v>
      </c>
      <c r="Z111" s="28">
        <v>48.680000305175781</v>
      </c>
      <c r="AA111" s="20">
        <v>6.6490001678466797</v>
      </c>
      <c r="AB111" s="28"/>
      <c r="AC111" s="20"/>
      <c r="AD111" s="28"/>
      <c r="AF111" s="28">
        <v>51.860000610351563</v>
      </c>
      <c r="AG111" s="20">
        <v>6.8649997711181641</v>
      </c>
      <c r="AH111" s="28">
        <v>52.080001831054687</v>
      </c>
      <c r="AI111" s="20">
        <v>6.8130002021789551</v>
      </c>
      <c r="AJ111" s="28">
        <v>51.900001525878906</v>
      </c>
      <c r="AK111" s="20">
        <v>6.8629999160766602</v>
      </c>
      <c r="AL111" s="28"/>
      <c r="AM111" s="20"/>
      <c r="AN111" s="28"/>
      <c r="AP111" s="28">
        <v>56.759998321533203</v>
      </c>
      <c r="AQ111" s="20">
        <v>7.1389999389648437</v>
      </c>
      <c r="AR111" s="28">
        <v>57.479999542236328</v>
      </c>
      <c r="AS111" s="20">
        <v>7.0469999313354492</v>
      </c>
      <c r="AT111" s="28">
        <v>57.279998779296875</v>
      </c>
      <c r="AU111" s="20">
        <v>7.1180000305175781</v>
      </c>
      <c r="AV111" s="28"/>
      <c r="AW111" s="20"/>
      <c r="AX111" s="28"/>
      <c r="AZ111" s="28">
        <v>60.569999694824219</v>
      </c>
      <c r="BA111" s="20">
        <v>7.2779998779296875</v>
      </c>
      <c r="BB111" s="28">
        <v>60.970001220703125</v>
      </c>
      <c r="BC111" s="20">
        <v>7.1680002212524414</v>
      </c>
      <c r="BD111" s="28">
        <v>60.720001220703125</v>
      </c>
      <c r="BE111" s="20">
        <v>7.2649998664855957</v>
      </c>
      <c r="BF111" s="28"/>
      <c r="BG111" s="20"/>
      <c r="BH111" s="28"/>
      <c r="BJ111" s="28">
        <v>56.5</v>
      </c>
      <c r="BK111" s="20">
        <v>7.1630001068115234</v>
      </c>
      <c r="BL111" s="28">
        <v>56.880001068115234</v>
      </c>
      <c r="BM111" s="20">
        <v>7.0310001373291016</v>
      </c>
      <c r="BN111" s="28">
        <v>56.669998168945313</v>
      </c>
      <c r="BO111" s="20">
        <v>7.1279997825622559</v>
      </c>
      <c r="BP111" s="28"/>
      <c r="BQ111" s="20"/>
      <c r="BR111" s="28"/>
    </row>
    <row r="112" spans="2:70" x14ac:dyDescent="0.2">
      <c r="B112" s="28">
        <v>41.830001831054688</v>
      </c>
      <c r="C112" s="20">
        <v>5.3870000839233398</v>
      </c>
      <c r="D112" s="28">
        <v>43.139999389648438</v>
      </c>
      <c r="E112" s="20">
        <v>5.250999927520752</v>
      </c>
      <c r="F112" s="28">
        <v>42.150001525878906</v>
      </c>
      <c r="G112" s="20">
        <v>5.4569997787475586</v>
      </c>
      <c r="H112" s="28"/>
      <c r="I112" s="20"/>
      <c r="J112" s="28"/>
      <c r="L112" s="28">
        <v>45.540000915527344</v>
      </c>
      <c r="M112" s="20">
        <v>6.1630001068115234</v>
      </c>
      <c r="N112" s="28">
        <v>46.069999694824219</v>
      </c>
      <c r="O112" s="20">
        <v>6.1459999084472656</v>
      </c>
      <c r="P112" s="28">
        <v>45.520000457763672</v>
      </c>
      <c r="Q112" s="20">
        <v>6.2369999885559082</v>
      </c>
      <c r="R112" s="28"/>
      <c r="S112" s="20"/>
      <c r="T112" s="28"/>
      <c r="V112" s="28">
        <v>48.900001525878906</v>
      </c>
      <c r="W112" s="20">
        <v>6.5739998817443848</v>
      </c>
      <c r="X112" s="28">
        <v>48.509998321533203</v>
      </c>
      <c r="Y112" s="20">
        <v>6.5789999961853027</v>
      </c>
      <c r="Z112" s="28">
        <v>47.939998626708984</v>
      </c>
      <c r="AA112" s="20">
        <v>6.6339998245239258</v>
      </c>
      <c r="AB112" s="28"/>
      <c r="AC112" s="20"/>
      <c r="AD112" s="28"/>
      <c r="AF112" s="28">
        <v>51.040000915527344</v>
      </c>
      <c r="AG112" s="20">
        <v>6.8550000190734863</v>
      </c>
      <c r="AH112" s="28">
        <v>51.419998168945313</v>
      </c>
      <c r="AI112" s="20">
        <v>6.7950000762939453</v>
      </c>
      <c r="AJ112" s="28">
        <v>51.240001678466797</v>
      </c>
      <c r="AK112" s="20">
        <v>6.8449997901916504</v>
      </c>
      <c r="AL112" s="28"/>
      <c r="AM112" s="20"/>
      <c r="AN112" s="28"/>
      <c r="AP112" s="28">
        <v>56</v>
      </c>
      <c r="AQ112" s="20">
        <v>7.1220002174377441</v>
      </c>
      <c r="AR112" s="28">
        <v>56.720001220703125</v>
      </c>
      <c r="AS112" s="20">
        <v>7.0269999504089355</v>
      </c>
      <c r="AT112" s="28">
        <v>56.520000457763672</v>
      </c>
      <c r="AU112" s="20">
        <v>7.0949997901916504</v>
      </c>
      <c r="AV112" s="28"/>
      <c r="AW112" s="20"/>
      <c r="AX112" s="28"/>
      <c r="AZ112" s="28">
        <v>59.75</v>
      </c>
      <c r="BA112" s="20">
        <v>7.2569999694824219</v>
      </c>
      <c r="BB112" s="28">
        <v>60.150001525878906</v>
      </c>
      <c r="BC112" s="20">
        <v>7.1449999809265137</v>
      </c>
      <c r="BD112" s="28">
        <v>59.900001525878906</v>
      </c>
      <c r="BE112" s="20">
        <v>7.2389998435974121</v>
      </c>
      <c r="BF112" s="28"/>
      <c r="BG112" s="20"/>
      <c r="BH112" s="28"/>
      <c r="BJ112" s="28">
        <v>55.689998626708984</v>
      </c>
      <c r="BK112" s="20">
        <v>7.1370000839233398</v>
      </c>
      <c r="BL112" s="28">
        <v>56.060001373291016</v>
      </c>
      <c r="BM112" s="20">
        <v>7.004000186920166</v>
      </c>
      <c r="BN112" s="28">
        <v>55.860000610351563</v>
      </c>
      <c r="BO112" s="20">
        <v>7.0980000495910645</v>
      </c>
      <c r="BP112" s="28"/>
      <c r="BQ112" s="20"/>
      <c r="BR112" s="28"/>
    </row>
    <row r="113" spans="2:70" x14ac:dyDescent="0.2">
      <c r="B113" s="28">
        <v>41.349998474121094</v>
      </c>
      <c r="C113" s="20">
        <v>5.380000114440918</v>
      </c>
      <c r="D113" s="28">
        <v>42.729999542236328</v>
      </c>
      <c r="E113" s="20">
        <v>5.2230000495910645</v>
      </c>
      <c r="F113" s="28">
        <v>41.709999084472656</v>
      </c>
      <c r="G113" s="20">
        <v>5.4369997978210449</v>
      </c>
      <c r="H113" s="28"/>
      <c r="I113" s="20"/>
      <c r="J113" s="28"/>
      <c r="L113" s="28">
        <v>44.970001220703125</v>
      </c>
      <c r="M113" s="20">
        <v>6.1599998474121094</v>
      </c>
      <c r="N113" s="28">
        <v>45.509998321533203</v>
      </c>
      <c r="O113" s="20">
        <v>6.1310000419616699</v>
      </c>
      <c r="P113" s="28">
        <v>44.930000305175781</v>
      </c>
      <c r="Q113" s="20">
        <v>6.2259998321533203</v>
      </c>
      <c r="R113" s="28"/>
      <c r="S113" s="20"/>
      <c r="T113" s="28"/>
      <c r="V113" s="28">
        <v>48.220001220703125</v>
      </c>
      <c r="W113" s="20">
        <v>6.570000171661377</v>
      </c>
      <c r="X113" s="28">
        <v>47.819999694824219</v>
      </c>
      <c r="Y113" s="20">
        <v>6.564000129699707</v>
      </c>
      <c r="Z113" s="28">
        <v>47.259998321533203</v>
      </c>
      <c r="AA113" s="20">
        <v>6.6170001029968262</v>
      </c>
      <c r="AB113" s="28"/>
      <c r="AC113" s="20"/>
      <c r="AD113" s="28"/>
      <c r="AF113" s="28">
        <v>50.209999084472656</v>
      </c>
      <c r="AG113" s="20">
        <v>6.8449997901916504</v>
      </c>
      <c r="AH113" s="28">
        <v>50.759998321533203</v>
      </c>
      <c r="AI113" s="20">
        <v>6.7769999504089355</v>
      </c>
      <c r="AJ113" s="28">
        <v>50.580001831054688</v>
      </c>
      <c r="AK113" s="20">
        <v>6.8260002136230469</v>
      </c>
      <c r="AL113" s="28"/>
      <c r="AM113" s="20"/>
      <c r="AN113" s="28"/>
      <c r="AP113" s="28">
        <v>55.25</v>
      </c>
      <c r="AQ113" s="20">
        <v>7.1040000915527344</v>
      </c>
      <c r="AR113" s="28">
        <v>55.970001220703125</v>
      </c>
      <c r="AS113" s="20">
        <v>7.0060000419616699</v>
      </c>
      <c r="AT113" s="28">
        <v>55.770000457763672</v>
      </c>
      <c r="AU113" s="20">
        <v>7.0720000267028809</v>
      </c>
      <c r="AV113" s="28"/>
      <c r="AW113" s="20"/>
      <c r="AX113" s="28"/>
      <c r="AZ113" s="28">
        <v>58.939998626708984</v>
      </c>
      <c r="BA113" s="20">
        <v>7.2360000610351563</v>
      </c>
      <c r="BB113" s="28">
        <v>59.330001831054687</v>
      </c>
      <c r="BC113" s="20">
        <v>7.1220002174377441</v>
      </c>
      <c r="BD113" s="28">
        <v>59.099998474121094</v>
      </c>
      <c r="BE113" s="20">
        <v>7.2129998207092285</v>
      </c>
      <c r="BF113" s="28"/>
      <c r="BG113" s="20"/>
      <c r="BH113" s="28"/>
      <c r="BJ113" s="28">
        <v>54.889999389648438</v>
      </c>
      <c r="BK113" s="20">
        <v>7.1110000610351562</v>
      </c>
      <c r="BL113" s="28">
        <v>55.25</v>
      </c>
      <c r="BM113" s="20">
        <v>6.9759998321533203</v>
      </c>
      <c r="BN113" s="28">
        <v>55.049999237060547</v>
      </c>
      <c r="BO113" s="20">
        <v>7.0669999122619629</v>
      </c>
      <c r="BP113" s="28"/>
      <c r="BQ113" s="20"/>
      <c r="BR113" s="28"/>
    </row>
    <row r="114" spans="2:70" x14ac:dyDescent="0.2">
      <c r="B114" s="28">
        <v>40.869998931884766</v>
      </c>
      <c r="C114" s="20">
        <v>5.3720002174377441</v>
      </c>
      <c r="D114" s="28">
        <v>42.330001831054688</v>
      </c>
      <c r="E114" s="20">
        <v>5.1929998397827148</v>
      </c>
      <c r="F114" s="28">
        <v>41.279998779296875</v>
      </c>
      <c r="G114" s="20">
        <v>5.4149999618530273</v>
      </c>
      <c r="H114" s="28"/>
      <c r="I114" s="20"/>
      <c r="J114" s="28"/>
      <c r="L114" s="28">
        <v>44.400001525878906</v>
      </c>
      <c r="M114" s="20">
        <v>6.1550002098083496</v>
      </c>
      <c r="N114" s="28">
        <v>44.959999084472656</v>
      </c>
      <c r="O114" s="20">
        <v>6.1160001754760742</v>
      </c>
      <c r="P114" s="28">
        <v>44.349998474121094</v>
      </c>
      <c r="Q114" s="20">
        <v>6.2140002250671387</v>
      </c>
      <c r="R114" s="28"/>
      <c r="S114" s="20"/>
      <c r="T114" s="28"/>
      <c r="V114" s="28">
        <v>47.540000915527344</v>
      </c>
      <c r="W114" s="20">
        <v>6.564000129699707</v>
      </c>
      <c r="X114" s="28">
        <v>47.139999389648438</v>
      </c>
      <c r="Y114" s="20">
        <v>6.5469999313354492</v>
      </c>
      <c r="Z114" s="28">
        <v>46.669998168945313</v>
      </c>
      <c r="AA114" s="20">
        <v>6.5980000495910645</v>
      </c>
      <c r="AB114" s="28"/>
      <c r="AC114" s="20"/>
      <c r="AD114" s="28"/>
      <c r="AF114" s="28">
        <v>49.400001525878906</v>
      </c>
      <c r="AG114" s="20">
        <v>6.8319997787475586</v>
      </c>
      <c r="AH114" s="28">
        <v>50.099998474121094</v>
      </c>
      <c r="AI114" s="20">
        <v>6.7579998970031738</v>
      </c>
      <c r="AJ114" s="28">
        <v>49.930000305175781</v>
      </c>
      <c r="AK114" s="20">
        <v>6.8070001602172852</v>
      </c>
      <c r="AL114" s="28"/>
      <c r="AM114" s="20"/>
      <c r="AN114" s="28"/>
      <c r="AP114" s="28">
        <v>54.509998321533203</v>
      </c>
      <c r="AQ114" s="20">
        <v>7.0869998931884766</v>
      </c>
      <c r="AR114" s="28">
        <v>55.209999084472656</v>
      </c>
      <c r="AS114" s="20">
        <v>6.9850001335144043</v>
      </c>
      <c r="AT114" s="28">
        <v>55.020000457763672</v>
      </c>
      <c r="AU114" s="20">
        <v>7.0489997863769531</v>
      </c>
      <c r="AV114" s="28"/>
      <c r="AW114" s="20"/>
      <c r="AX114" s="28"/>
      <c r="AZ114" s="28">
        <v>58.130001068115234</v>
      </c>
      <c r="BA114" s="20">
        <v>7.2150001525878906</v>
      </c>
      <c r="BB114" s="28">
        <v>58.520000457763672</v>
      </c>
      <c r="BC114" s="20">
        <v>7.0989999771118164</v>
      </c>
      <c r="BD114" s="28">
        <v>58.290000915527344</v>
      </c>
      <c r="BE114" s="20">
        <v>7.1869997978210449</v>
      </c>
      <c r="BF114" s="28"/>
      <c r="BG114" s="20"/>
      <c r="BH114" s="28"/>
      <c r="BJ114" s="28">
        <v>54.080001831054688</v>
      </c>
      <c r="BK114" s="20">
        <v>7.0850000381469727</v>
      </c>
      <c r="BL114" s="28">
        <v>54.439998626708984</v>
      </c>
      <c r="BM114" s="20">
        <v>6.9479999542236328</v>
      </c>
      <c r="BN114" s="28">
        <v>54.25</v>
      </c>
      <c r="BO114" s="20">
        <v>7.0359997749328613</v>
      </c>
      <c r="BP114" s="28"/>
      <c r="BQ114" s="20"/>
      <c r="BR114" s="28"/>
    </row>
    <row r="115" spans="2:70" x14ac:dyDescent="0.2">
      <c r="B115" s="28">
        <v>40.869998931884766</v>
      </c>
      <c r="C115" s="20">
        <v>5.3720002174377441</v>
      </c>
      <c r="D115" s="28">
        <v>42.330001831054688</v>
      </c>
      <c r="E115" s="20">
        <v>5.1929998397827148</v>
      </c>
      <c r="F115" s="28">
        <v>41.279998779296875</v>
      </c>
      <c r="G115" s="20">
        <v>5.4149999618530273</v>
      </c>
      <c r="H115" s="28"/>
      <c r="I115" s="20"/>
      <c r="J115" s="28"/>
      <c r="L115" s="28">
        <v>44.400001525878906</v>
      </c>
      <c r="M115" s="20">
        <v>6.1550002098083496</v>
      </c>
      <c r="N115" s="28">
        <v>44.959999084472656</v>
      </c>
      <c r="O115" s="20">
        <v>6.1160001754760742</v>
      </c>
      <c r="P115" s="28">
        <v>44.349998474121094</v>
      </c>
      <c r="Q115" s="20">
        <v>6.2140002250671387</v>
      </c>
      <c r="R115" s="28"/>
      <c r="S115" s="20"/>
      <c r="T115" s="28"/>
      <c r="V115" s="28">
        <v>47.540000915527344</v>
      </c>
      <c r="W115" s="20">
        <v>6.564000129699707</v>
      </c>
      <c r="X115" s="28">
        <v>47.139999389648438</v>
      </c>
      <c r="Y115" s="20">
        <v>6.5469999313354492</v>
      </c>
      <c r="Z115" s="28">
        <v>46.669998168945313</v>
      </c>
      <c r="AA115" s="20">
        <v>6.5980000495910645</v>
      </c>
      <c r="AB115" s="28"/>
      <c r="AC115" s="20"/>
      <c r="AD115" s="28"/>
      <c r="AF115" s="28">
        <v>49.400001525878906</v>
      </c>
      <c r="AG115" s="20">
        <v>6.8319997787475586</v>
      </c>
      <c r="AH115" s="28">
        <v>50.099998474121094</v>
      </c>
      <c r="AI115" s="20">
        <v>6.7579998970031738</v>
      </c>
      <c r="AJ115" s="28">
        <v>49.930000305175781</v>
      </c>
      <c r="AK115" s="20">
        <v>6.8070001602172852</v>
      </c>
      <c r="AL115" s="28"/>
      <c r="AM115" s="20"/>
      <c r="AN115" s="28"/>
      <c r="AP115" s="28">
        <v>54.509998321533203</v>
      </c>
      <c r="AQ115" s="20">
        <v>7.0869998931884766</v>
      </c>
      <c r="AR115" s="28">
        <v>55.209999084472656</v>
      </c>
      <c r="AS115" s="20">
        <v>6.9850001335144043</v>
      </c>
      <c r="AT115" s="28">
        <v>55.020000457763672</v>
      </c>
      <c r="AU115" s="20">
        <v>7.0489997863769531</v>
      </c>
      <c r="AV115" s="28"/>
      <c r="AW115" s="20"/>
      <c r="AX115" s="28"/>
      <c r="AZ115" s="28">
        <v>58.130001068115234</v>
      </c>
      <c r="BA115" s="20">
        <v>7.2150001525878906</v>
      </c>
      <c r="BB115" s="28">
        <v>58.520000457763672</v>
      </c>
      <c r="BC115" s="20">
        <v>7.0989999771118164</v>
      </c>
      <c r="BD115" s="28">
        <v>58.290000915527344</v>
      </c>
      <c r="BE115" s="20">
        <v>7.1869997978210449</v>
      </c>
      <c r="BF115" s="28"/>
      <c r="BG115" s="20"/>
      <c r="BH115" s="28"/>
      <c r="BJ115" s="28">
        <v>53.279998779296875</v>
      </c>
      <c r="BK115" s="20">
        <v>7.0580000877380371</v>
      </c>
      <c r="BL115" s="28">
        <v>53.630001068115234</v>
      </c>
      <c r="BM115" s="20">
        <v>6.9200000762939453</v>
      </c>
      <c r="BN115" s="28">
        <v>53.450000762939453</v>
      </c>
      <c r="BO115" s="20">
        <v>7.005000114440918</v>
      </c>
      <c r="BP115" s="28"/>
      <c r="BQ115" s="20"/>
      <c r="BR115" s="28"/>
    </row>
    <row r="116" spans="2:70" x14ac:dyDescent="0.2">
      <c r="B116" s="28">
        <v>40.389999389648438</v>
      </c>
      <c r="C116" s="20">
        <v>5.3629999160766602</v>
      </c>
      <c r="D116" s="28">
        <v>41.930000305175781</v>
      </c>
      <c r="E116" s="20">
        <v>5.1609997749328613</v>
      </c>
      <c r="F116" s="28">
        <v>40.869998931884766</v>
      </c>
      <c r="G116" s="20">
        <v>5.3909997940063477</v>
      </c>
      <c r="H116" s="28"/>
      <c r="I116" s="20"/>
      <c r="J116" s="28"/>
      <c r="L116" s="28">
        <v>43.840000152587891</v>
      </c>
      <c r="M116" s="20">
        <v>6.1490001678466797</v>
      </c>
      <c r="N116" s="28">
        <v>44.419998168945313</v>
      </c>
      <c r="O116" s="20">
        <v>6.0980000495910645</v>
      </c>
      <c r="P116" s="28">
        <v>43.770000457763672</v>
      </c>
      <c r="Q116" s="20">
        <v>6.2010002136230469</v>
      </c>
      <c r="R116" s="28"/>
      <c r="S116" s="20"/>
      <c r="T116" s="28"/>
      <c r="V116" s="28">
        <v>46.860000610351563</v>
      </c>
      <c r="W116" s="20">
        <v>6.5580000877380371</v>
      </c>
      <c r="X116" s="28">
        <v>46.459999084472656</v>
      </c>
      <c r="Y116" s="20">
        <v>6.5279998779296875</v>
      </c>
      <c r="Z116" s="28">
        <v>46.090000152587891</v>
      </c>
      <c r="AA116" s="20">
        <v>6.5799999237060547</v>
      </c>
      <c r="AB116" s="28"/>
      <c r="AC116" s="20"/>
      <c r="AD116" s="28"/>
      <c r="AF116" s="28">
        <v>48.729999542236328</v>
      </c>
      <c r="AG116" s="20">
        <v>6.8169999122619629</v>
      </c>
      <c r="AH116" s="28">
        <v>49.450000762939453</v>
      </c>
      <c r="AI116" s="20">
        <v>6.7389998435974121</v>
      </c>
      <c r="AJ116" s="28">
        <v>49.279998779296875</v>
      </c>
      <c r="AK116" s="20">
        <v>6.7870001792907715</v>
      </c>
      <c r="AL116" s="28"/>
      <c r="AM116" s="20"/>
      <c r="AN116" s="28"/>
      <c r="AP116" s="28">
        <v>53.759998321533203</v>
      </c>
      <c r="AQ116" s="20">
        <v>7.0689997673034668</v>
      </c>
      <c r="AR116" s="28">
        <v>54.459999084472656</v>
      </c>
      <c r="AS116" s="20">
        <v>6.9640002250671387</v>
      </c>
      <c r="AT116" s="28">
        <v>54.270000457763672</v>
      </c>
      <c r="AU116" s="20">
        <v>7.0260000228881836</v>
      </c>
      <c r="AV116" s="28"/>
      <c r="AW116" s="20"/>
      <c r="AX116" s="28"/>
      <c r="AZ116" s="28">
        <v>57.330001831054688</v>
      </c>
      <c r="BA116" s="20">
        <v>7.1939997673034668</v>
      </c>
      <c r="BB116" s="28">
        <v>57.709999084472656</v>
      </c>
      <c r="BC116" s="20">
        <v>7.0760002136230469</v>
      </c>
      <c r="BD116" s="28">
        <v>57.490001678466797</v>
      </c>
      <c r="BE116" s="20">
        <v>7.1609997749328613</v>
      </c>
      <c r="BF116" s="28"/>
      <c r="BG116" s="20"/>
      <c r="BH116" s="28"/>
      <c r="BJ116" s="28">
        <v>52.490001678466797</v>
      </c>
      <c r="BK116" s="20">
        <v>7.0310001373291016</v>
      </c>
      <c r="BL116" s="28">
        <v>52.830001831054688</v>
      </c>
      <c r="BM116" s="20">
        <v>6.8899998664855957</v>
      </c>
      <c r="BN116" s="28">
        <v>52.659999847412109</v>
      </c>
      <c r="BO116" s="20">
        <v>6.9739999771118164</v>
      </c>
      <c r="BP116" s="28"/>
      <c r="BQ116" s="20"/>
      <c r="BR116" s="28"/>
    </row>
    <row r="117" spans="2:70" x14ac:dyDescent="0.2">
      <c r="B117" s="28">
        <v>39.919998168945312</v>
      </c>
      <c r="C117" s="20">
        <v>5.3520002365112305</v>
      </c>
      <c r="D117" s="28">
        <v>41.549999237060547</v>
      </c>
      <c r="E117" s="20">
        <v>5.125</v>
      </c>
      <c r="F117" s="28">
        <v>40.459999084472656</v>
      </c>
      <c r="G117" s="20">
        <v>5.3639998435974121</v>
      </c>
      <c r="H117" s="28"/>
      <c r="I117" s="20"/>
      <c r="J117" s="28"/>
      <c r="L117" s="28">
        <v>43.270000457763672</v>
      </c>
      <c r="M117" s="20">
        <v>6.1430001258850098</v>
      </c>
      <c r="N117" s="28">
        <v>43.880001068115234</v>
      </c>
      <c r="O117" s="20">
        <v>6.0789999961853027</v>
      </c>
      <c r="P117" s="28">
        <v>43.200000762939453</v>
      </c>
      <c r="Q117" s="20">
        <v>6.185999870300293</v>
      </c>
      <c r="R117" s="28"/>
      <c r="S117" s="20"/>
      <c r="T117" s="28"/>
      <c r="V117" s="28">
        <v>46.189998626708984</v>
      </c>
      <c r="W117" s="20">
        <v>6.5500001907348633</v>
      </c>
      <c r="X117" s="28">
        <v>45.790000915527344</v>
      </c>
      <c r="Y117" s="20">
        <v>6.5089998245239258</v>
      </c>
      <c r="Z117" s="28">
        <v>45.509998321533203</v>
      </c>
      <c r="AA117" s="20">
        <v>6.559999942779541</v>
      </c>
      <c r="AB117" s="28"/>
      <c r="AC117" s="20"/>
      <c r="AD117" s="28"/>
      <c r="AF117" s="28">
        <v>48.090000152587891</v>
      </c>
      <c r="AG117" s="20">
        <v>6.8010001182556152</v>
      </c>
      <c r="AH117" s="28">
        <v>48.799999237060547</v>
      </c>
      <c r="AI117" s="20">
        <v>6.7189998626708984</v>
      </c>
      <c r="AJ117" s="28">
        <v>48.630001068115234</v>
      </c>
      <c r="AK117" s="20">
        <v>6.7670001983642578</v>
      </c>
      <c r="AL117" s="28"/>
      <c r="AM117" s="20"/>
      <c r="AN117" s="28"/>
      <c r="AP117" s="28">
        <v>53.029998779296875</v>
      </c>
      <c r="AQ117" s="20">
        <v>7.0500001907348633</v>
      </c>
      <c r="AR117" s="28">
        <v>53.709999084472656</v>
      </c>
      <c r="AS117" s="20">
        <v>6.9419999122619629</v>
      </c>
      <c r="AT117" s="28">
        <v>53.520000457763672</v>
      </c>
      <c r="AU117" s="20">
        <v>7.0029997825622559</v>
      </c>
      <c r="AV117" s="28"/>
      <c r="AW117" s="20"/>
      <c r="AX117" s="28"/>
      <c r="AZ117" s="28">
        <v>56.540000915527344</v>
      </c>
      <c r="BA117" s="20">
        <v>7.1729998588562012</v>
      </c>
      <c r="BB117" s="28">
        <v>56.909999847412109</v>
      </c>
      <c r="BC117" s="20">
        <v>7.0520000457763672</v>
      </c>
      <c r="BD117" s="28">
        <v>56.700000762939453</v>
      </c>
      <c r="BE117" s="20">
        <v>7.1339998245239258</v>
      </c>
      <c r="BF117" s="28"/>
      <c r="BG117" s="20"/>
      <c r="BH117" s="28"/>
      <c r="BJ117" s="28">
        <v>51.700000762939453</v>
      </c>
      <c r="BK117" s="20">
        <v>7.004000186920166</v>
      </c>
      <c r="BL117" s="28">
        <v>52.040000915527344</v>
      </c>
      <c r="BM117" s="20">
        <v>6.8600001335144043</v>
      </c>
      <c r="BN117" s="28">
        <v>51.869998931884766</v>
      </c>
      <c r="BO117" s="20">
        <v>6.9409999847412109</v>
      </c>
      <c r="BP117" s="28"/>
      <c r="BQ117" s="20"/>
      <c r="BR117" s="28"/>
    </row>
    <row r="118" spans="2:70" x14ac:dyDescent="0.2">
      <c r="B118" s="28">
        <v>39.459999084472656</v>
      </c>
      <c r="C118" s="20">
        <v>5.3390002250671387</v>
      </c>
      <c r="D118" s="28">
        <v>41.169998168945313</v>
      </c>
      <c r="E118" s="20">
        <v>5.0879998207092285</v>
      </c>
      <c r="F118" s="28">
        <v>40.049999237060547</v>
      </c>
      <c r="G118" s="20">
        <v>5.3340001106262207</v>
      </c>
      <c r="H118" s="28"/>
      <c r="I118" s="20"/>
      <c r="J118" s="28"/>
      <c r="L118" s="28">
        <v>42.709999084472656</v>
      </c>
      <c r="M118" s="20">
        <v>6.1350002288818359</v>
      </c>
      <c r="N118" s="28">
        <v>43.360000610351562</v>
      </c>
      <c r="O118" s="20">
        <v>6.0580000877380371</v>
      </c>
      <c r="P118" s="28">
        <v>42.639999389648438</v>
      </c>
      <c r="Q118" s="20">
        <v>6.1700000762939453</v>
      </c>
      <c r="R118" s="28"/>
      <c r="S118" s="20"/>
      <c r="T118" s="28"/>
      <c r="V118" s="28">
        <v>45.529998779296875</v>
      </c>
      <c r="W118" s="20">
        <v>6.5409998893737793</v>
      </c>
      <c r="X118" s="28">
        <v>45.130001068115234</v>
      </c>
      <c r="Y118" s="20">
        <v>6.4879999160766602</v>
      </c>
      <c r="Z118" s="28">
        <v>44.930000305175781</v>
      </c>
      <c r="AA118" s="20">
        <v>6.5399999618530273</v>
      </c>
      <c r="AB118" s="28"/>
      <c r="AC118" s="20"/>
      <c r="AD118" s="28"/>
      <c r="AF118" s="28">
        <v>47.439998626708984</v>
      </c>
      <c r="AG118" s="20">
        <v>6.7849998474121094</v>
      </c>
      <c r="AH118" s="28">
        <v>48.159999847412109</v>
      </c>
      <c r="AI118" s="20">
        <v>6.6979999542236328</v>
      </c>
      <c r="AJ118" s="28">
        <v>47.990001678466797</v>
      </c>
      <c r="AK118" s="20">
        <v>6.7470002174377441</v>
      </c>
      <c r="AL118" s="28"/>
      <c r="AM118" s="20"/>
      <c r="AN118" s="28"/>
      <c r="AP118" s="28">
        <v>52.290000915527344</v>
      </c>
      <c r="AQ118" s="20">
        <v>7.0320000648498535</v>
      </c>
      <c r="AR118" s="28">
        <v>52.959999084472656</v>
      </c>
      <c r="AS118" s="20">
        <v>6.9200000762939453</v>
      </c>
      <c r="AT118" s="28">
        <v>52.779998779296875</v>
      </c>
      <c r="AU118" s="20">
        <v>6.9790000915527344</v>
      </c>
      <c r="AV118" s="28"/>
      <c r="AW118" s="20"/>
      <c r="AX118" s="28"/>
      <c r="AZ118" s="28">
        <v>55.740001678466797</v>
      </c>
      <c r="BA118" s="20">
        <v>7.1510000228881836</v>
      </c>
      <c r="BB118" s="28">
        <v>56.110000610351563</v>
      </c>
      <c r="BC118" s="20">
        <v>7.0279998779296875</v>
      </c>
      <c r="BD118" s="28">
        <v>55.909999847412109</v>
      </c>
      <c r="BE118" s="20">
        <v>7.1079998016357422</v>
      </c>
      <c r="BF118" s="28"/>
      <c r="BG118" s="20"/>
      <c r="BH118" s="28"/>
      <c r="BJ118" s="28">
        <v>50.909999847412109</v>
      </c>
      <c r="BK118" s="20">
        <v>6.9759998321533203</v>
      </c>
      <c r="BL118" s="28">
        <v>51.25</v>
      </c>
      <c r="BM118" s="20">
        <v>6.8289999961853027</v>
      </c>
      <c r="BN118" s="28">
        <v>51.090000152587891</v>
      </c>
      <c r="BO118" s="20">
        <v>6.9089999198913574</v>
      </c>
      <c r="BP118" s="28"/>
      <c r="BQ118" s="20"/>
      <c r="BR118" s="28"/>
    </row>
    <row r="119" spans="2:70" x14ac:dyDescent="0.2">
      <c r="B119" s="28">
        <v>39</v>
      </c>
      <c r="C119" s="20">
        <v>5.3249998092651367</v>
      </c>
      <c r="D119" s="28">
        <v>40.799999237060547</v>
      </c>
      <c r="E119" s="20">
        <v>5.0479998588562012</v>
      </c>
      <c r="F119" s="28">
        <v>39.659999847412109</v>
      </c>
      <c r="G119" s="20">
        <v>5.3029999732971191</v>
      </c>
      <c r="H119" s="28"/>
      <c r="I119" s="20"/>
      <c r="J119" s="28"/>
      <c r="L119" s="28">
        <v>42.159999847412109</v>
      </c>
      <c r="M119" s="20">
        <v>6.125999927520752</v>
      </c>
      <c r="N119" s="28">
        <v>42.840000152587891</v>
      </c>
      <c r="O119" s="20">
        <v>6.0339999198913574</v>
      </c>
      <c r="P119" s="28">
        <v>42.090000152587891</v>
      </c>
      <c r="Q119" s="20">
        <v>6.1519999504089355</v>
      </c>
      <c r="R119" s="28"/>
      <c r="S119" s="20"/>
      <c r="T119" s="28"/>
      <c r="V119" s="28">
        <v>44.860000610351563</v>
      </c>
      <c r="W119" s="20">
        <v>6.5310001373291016</v>
      </c>
      <c r="X119" s="28">
        <v>44.560001373291016</v>
      </c>
      <c r="Y119" s="20">
        <v>6.4660000801086426</v>
      </c>
      <c r="Z119" s="28">
        <v>44.360000610351563</v>
      </c>
      <c r="AA119" s="20">
        <v>6.5199999809265137</v>
      </c>
      <c r="AB119" s="28"/>
      <c r="AC119" s="20"/>
      <c r="AD119" s="28"/>
      <c r="AF119" s="28">
        <v>46.799999237060547</v>
      </c>
      <c r="AG119" s="20">
        <v>6.7690000534057617</v>
      </c>
      <c r="AH119" s="28">
        <v>47.520000457763672</v>
      </c>
      <c r="AI119" s="20">
        <v>6.6770000457763672</v>
      </c>
      <c r="AJ119" s="28">
        <v>47.349998474121094</v>
      </c>
      <c r="AK119" s="20">
        <v>6.7259998321533203</v>
      </c>
      <c r="AL119" s="28"/>
      <c r="AM119" s="20"/>
      <c r="AN119" s="28"/>
      <c r="AP119" s="28">
        <v>51.560001373291016</v>
      </c>
      <c r="AQ119" s="20">
        <v>7.0130000114440918</v>
      </c>
      <c r="AR119" s="28">
        <v>52.220001220703125</v>
      </c>
      <c r="AS119" s="20">
        <v>6.8979997634887695</v>
      </c>
      <c r="AT119" s="28">
        <v>52.049999237060547</v>
      </c>
      <c r="AU119" s="20">
        <v>6.9549999237060547</v>
      </c>
      <c r="AV119" s="28"/>
      <c r="AW119" s="20"/>
      <c r="AX119" s="28"/>
      <c r="AZ119" s="28">
        <v>54.959999084472656</v>
      </c>
      <c r="BA119" s="20">
        <v>7.129000186920166</v>
      </c>
      <c r="BB119" s="28">
        <v>55.319999694824219</v>
      </c>
      <c r="BC119" s="20">
        <v>7.004000186920166</v>
      </c>
      <c r="BD119" s="28">
        <v>55.119998931884766</v>
      </c>
      <c r="BE119" s="20">
        <v>7.0809998512268066</v>
      </c>
      <c r="BF119" s="28"/>
      <c r="BG119" s="20"/>
      <c r="BH119" s="28"/>
      <c r="BJ119" s="28">
        <v>50.119998931884766</v>
      </c>
      <c r="BK119" s="20">
        <v>6.9479999542236328</v>
      </c>
      <c r="BL119" s="28">
        <v>50.459999084472656</v>
      </c>
      <c r="BM119" s="20">
        <v>6.7969999313354492</v>
      </c>
      <c r="BN119" s="28">
        <v>50.310001373291016</v>
      </c>
      <c r="BO119" s="20">
        <v>6.875</v>
      </c>
      <c r="BP119" s="28"/>
      <c r="BQ119" s="20"/>
      <c r="BR119" s="28"/>
    </row>
    <row r="120" spans="2:70" x14ac:dyDescent="0.2">
      <c r="B120" s="28">
        <v>38.540000915527344</v>
      </c>
      <c r="C120" s="20">
        <v>5.3090000152587891</v>
      </c>
      <c r="D120" s="28">
        <v>40.430000305175781</v>
      </c>
      <c r="E120" s="20">
        <v>5.0060000419616699</v>
      </c>
      <c r="F120" s="28">
        <v>39.270000457763672</v>
      </c>
      <c r="G120" s="20">
        <v>5.2680001258850098</v>
      </c>
      <c r="H120" s="28"/>
      <c r="I120" s="20"/>
      <c r="J120" s="28"/>
      <c r="L120" s="28">
        <v>41.599998474121094</v>
      </c>
      <c r="M120" s="20">
        <v>6.1160001754760742</v>
      </c>
      <c r="N120" s="28">
        <v>42.340000152587891</v>
      </c>
      <c r="O120" s="20">
        <v>6.0089998245239258</v>
      </c>
      <c r="P120" s="28">
        <v>41.540000915527344</v>
      </c>
      <c r="Q120" s="20">
        <v>6.1329998970031738</v>
      </c>
      <c r="R120" s="28"/>
      <c r="S120" s="20"/>
      <c r="T120" s="28"/>
      <c r="V120" s="28">
        <v>44.209999084472656</v>
      </c>
      <c r="W120" s="20">
        <v>6.5209999084472656</v>
      </c>
      <c r="X120" s="28">
        <v>44</v>
      </c>
      <c r="Y120" s="20">
        <v>6.4429998397827148</v>
      </c>
      <c r="Z120" s="28">
        <v>43.790000915527344</v>
      </c>
      <c r="AA120" s="20">
        <v>6.499000072479248</v>
      </c>
      <c r="AB120" s="28"/>
      <c r="AC120" s="20"/>
      <c r="AD120" s="28"/>
      <c r="AF120" s="28">
        <v>46.169998168945313</v>
      </c>
      <c r="AG120" s="20">
        <v>6.7519998550415039</v>
      </c>
      <c r="AH120" s="28">
        <v>46.880001068115234</v>
      </c>
      <c r="AI120" s="20">
        <v>6.6539998054504395</v>
      </c>
      <c r="AJ120" s="28">
        <v>46.709999084472656</v>
      </c>
      <c r="AK120" s="20">
        <v>6.7039999961853027</v>
      </c>
      <c r="AL120" s="28"/>
      <c r="AM120" s="20"/>
      <c r="AN120" s="28"/>
      <c r="AP120" s="28">
        <v>50.840000152587891</v>
      </c>
      <c r="AQ120" s="20">
        <v>6.9939999580383301</v>
      </c>
      <c r="AR120" s="28">
        <v>51.479999542236328</v>
      </c>
      <c r="AS120" s="20">
        <v>6.875</v>
      </c>
      <c r="AT120" s="28">
        <v>51.310001373291016</v>
      </c>
      <c r="AU120" s="20">
        <v>6.9310002326965332</v>
      </c>
      <c r="AV120" s="28"/>
      <c r="AW120" s="20"/>
      <c r="AX120" s="28"/>
      <c r="AZ120" s="28">
        <v>54.169998168945313</v>
      </c>
      <c r="BA120" s="20">
        <v>7.1069998741149902</v>
      </c>
      <c r="BB120" s="28">
        <v>54.529998779296875</v>
      </c>
      <c r="BC120" s="20">
        <v>6.9790000915527344</v>
      </c>
      <c r="BD120" s="28">
        <v>54.340000152587891</v>
      </c>
      <c r="BE120" s="20">
        <v>7.0539999008178711</v>
      </c>
      <c r="BF120" s="28"/>
      <c r="BG120" s="20"/>
      <c r="BH120" s="28"/>
      <c r="BJ120" s="28">
        <v>49.340000152587891</v>
      </c>
      <c r="BK120" s="20">
        <v>6.9200000762939453</v>
      </c>
      <c r="BL120" s="28">
        <v>49.680000305175781</v>
      </c>
      <c r="BM120" s="20">
        <v>6.7639999389648437</v>
      </c>
      <c r="BN120" s="28">
        <v>49.529998779296875</v>
      </c>
      <c r="BO120" s="20">
        <v>6.8410000801086426</v>
      </c>
      <c r="BP120" s="28"/>
      <c r="BQ120" s="20"/>
      <c r="BR120" s="28"/>
    </row>
    <row r="121" spans="2:70" x14ac:dyDescent="0.2">
      <c r="B121" s="28">
        <v>38.540000915527344</v>
      </c>
      <c r="C121" s="20">
        <v>5.3090000152587891</v>
      </c>
      <c r="D121" s="28">
        <v>40.430000305175781</v>
      </c>
      <c r="E121" s="20">
        <v>5.0060000419616699</v>
      </c>
      <c r="F121" s="28">
        <v>39.270000457763672</v>
      </c>
      <c r="G121" s="20">
        <v>5.2680001258850098</v>
      </c>
      <c r="H121" s="28"/>
      <c r="I121" s="20"/>
      <c r="J121" s="28"/>
      <c r="L121" s="28">
        <v>41.599998474121094</v>
      </c>
      <c r="M121" s="20">
        <v>6.1160001754760742</v>
      </c>
      <c r="N121" s="28">
        <v>42.340000152587891</v>
      </c>
      <c r="O121" s="20">
        <v>6.0089998245239258</v>
      </c>
      <c r="P121" s="28">
        <v>41.540000915527344</v>
      </c>
      <c r="Q121" s="20">
        <v>6.1329998970031738</v>
      </c>
      <c r="R121" s="28"/>
      <c r="S121" s="20"/>
      <c r="T121" s="28"/>
      <c r="V121" s="28">
        <v>44.209999084472656</v>
      </c>
      <c r="W121" s="20">
        <v>6.5209999084472656</v>
      </c>
      <c r="X121" s="28">
        <v>44</v>
      </c>
      <c r="Y121" s="20">
        <v>6.4429998397827148</v>
      </c>
      <c r="Z121" s="28">
        <v>43.790000915527344</v>
      </c>
      <c r="AA121" s="20">
        <v>6.499000072479248</v>
      </c>
      <c r="AB121" s="28"/>
      <c r="AC121" s="20"/>
      <c r="AD121" s="28"/>
      <c r="AF121" s="28">
        <v>46.169998168945313</v>
      </c>
      <c r="AG121" s="20">
        <v>6.7519998550415039</v>
      </c>
      <c r="AH121" s="28">
        <v>46.880001068115234</v>
      </c>
      <c r="AI121" s="20">
        <v>6.6539998054504395</v>
      </c>
      <c r="AJ121" s="28">
        <v>46.709999084472656</v>
      </c>
      <c r="AK121" s="20">
        <v>6.7039999961853027</v>
      </c>
      <c r="AL121" s="28"/>
      <c r="AM121" s="20"/>
      <c r="AN121" s="28"/>
      <c r="AP121" s="28">
        <v>50.840000152587891</v>
      </c>
      <c r="AQ121" s="20">
        <v>6.9939999580383301</v>
      </c>
      <c r="AR121" s="28">
        <v>51.479999542236328</v>
      </c>
      <c r="AS121" s="20">
        <v>6.875</v>
      </c>
      <c r="AT121" s="28">
        <v>51.310001373291016</v>
      </c>
      <c r="AU121" s="20">
        <v>6.9310002326965332</v>
      </c>
      <c r="AV121" s="28"/>
      <c r="AW121" s="20"/>
      <c r="AX121" s="28"/>
      <c r="AZ121" s="28">
        <v>54.169998168945313</v>
      </c>
      <c r="BA121" s="20">
        <v>7.1069998741149902</v>
      </c>
      <c r="BB121" s="28">
        <v>54.529998779296875</v>
      </c>
      <c r="BC121" s="20">
        <v>6.9790000915527344</v>
      </c>
      <c r="BD121" s="28">
        <v>54.340000152587891</v>
      </c>
      <c r="BE121" s="20">
        <v>7.0539999008178711</v>
      </c>
      <c r="BF121" s="28"/>
      <c r="BG121" s="20"/>
      <c r="BH121" s="28"/>
      <c r="BJ121" s="28">
        <v>48.560001373291016</v>
      </c>
      <c r="BK121" s="20">
        <v>6.8909997940063477</v>
      </c>
      <c r="BL121" s="28">
        <v>48.909999847412109</v>
      </c>
      <c r="BM121" s="20">
        <v>6.7300000190734863</v>
      </c>
      <c r="BN121" s="28">
        <v>48.759998321533203</v>
      </c>
      <c r="BO121" s="20">
        <v>6.8060002326965332</v>
      </c>
      <c r="BP121" s="28"/>
      <c r="BQ121" s="20"/>
      <c r="BR121" s="28"/>
    </row>
    <row r="122" spans="2:70" x14ac:dyDescent="0.2">
      <c r="B122" s="28">
        <v>38.090000152587891</v>
      </c>
      <c r="C122" s="20">
        <v>5.2919998168945312</v>
      </c>
      <c r="D122" s="28">
        <v>40.069999694824219</v>
      </c>
      <c r="E122" s="20">
        <v>4.9619998931884766</v>
      </c>
      <c r="F122" s="28">
        <v>38.880001068115234</v>
      </c>
      <c r="G122" s="20">
        <v>5.2319998741149902</v>
      </c>
      <c r="H122" s="28"/>
      <c r="I122" s="20"/>
      <c r="J122" s="28"/>
      <c r="L122" s="28">
        <v>41.049999237060547</v>
      </c>
      <c r="M122" s="20">
        <v>6.1050000190734863</v>
      </c>
      <c r="N122" s="28">
        <v>41.849998474121094</v>
      </c>
      <c r="O122" s="20">
        <v>5.9800000190734863</v>
      </c>
      <c r="P122" s="28">
        <v>41</v>
      </c>
      <c r="Q122" s="20">
        <v>6.1110000610351563</v>
      </c>
      <c r="R122" s="28"/>
      <c r="S122" s="20"/>
      <c r="T122" s="28"/>
      <c r="V122" s="28">
        <v>43.560001373291016</v>
      </c>
      <c r="W122" s="20">
        <v>6.5089998245239258</v>
      </c>
      <c r="X122" s="28">
        <v>43.430000305175781</v>
      </c>
      <c r="Y122" s="20">
        <v>6.4190001487731934</v>
      </c>
      <c r="Z122" s="28">
        <v>43.220001220703125</v>
      </c>
      <c r="AA122" s="20">
        <v>6.4770002365112305</v>
      </c>
      <c r="AB122" s="28"/>
      <c r="AC122" s="20"/>
      <c r="AD122" s="28"/>
      <c r="AF122" s="28">
        <v>45.529998779296875</v>
      </c>
      <c r="AG122" s="20">
        <v>6.7350001335144043</v>
      </c>
      <c r="AH122" s="28">
        <v>46.25</v>
      </c>
      <c r="AI122" s="20">
        <v>6.6310000419616699</v>
      </c>
      <c r="AJ122" s="28">
        <v>46.080001831054688</v>
      </c>
      <c r="AK122" s="20">
        <v>6.6820001602172852</v>
      </c>
      <c r="AL122" s="28"/>
      <c r="AM122" s="20"/>
      <c r="AN122" s="28"/>
      <c r="AP122" s="28">
        <v>50.110000610351563</v>
      </c>
      <c r="AQ122" s="20">
        <v>6.9739999771118164</v>
      </c>
      <c r="AR122" s="28">
        <v>50.75</v>
      </c>
      <c r="AS122" s="20">
        <v>6.8509998321533203</v>
      </c>
      <c r="AT122" s="28">
        <v>50.590000152587891</v>
      </c>
      <c r="AU122" s="20">
        <v>6.9070000648498535</v>
      </c>
      <c r="AV122" s="28"/>
      <c r="AW122" s="20"/>
      <c r="AX122" s="28"/>
      <c r="AZ122" s="28">
        <v>53.389999389648438</v>
      </c>
      <c r="BA122" s="20">
        <v>7.0840001106262207</v>
      </c>
      <c r="BB122" s="28">
        <v>53.75</v>
      </c>
      <c r="BC122" s="20">
        <v>6.9539999961853027</v>
      </c>
      <c r="BD122" s="28">
        <v>53.569999694824219</v>
      </c>
      <c r="BE122" s="20">
        <v>7.0269999504089355</v>
      </c>
      <c r="BF122" s="28"/>
      <c r="BG122" s="20"/>
      <c r="BH122" s="28"/>
      <c r="BJ122" s="28">
        <v>47.779998779296875</v>
      </c>
      <c r="BK122" s="20">
        <v>6.8619999885559082</v>
      </c>
      <c r="BL122" s="28">
        <v>48.139999389648438</v>
      </c>
      <c r="BM122" s="20">
        <v>6.6939997673034668</v>
      </c>
      <c r="BN122" s="28">
        <v>47.990001678466797</v>
      </c>
      <c r="BO122" s="20">
        <v>6.7709999084472656</v>
      </c>
      <c r="BP122" s="28"/>
      <c r="BQ122" s="20"/>
      <c r="BR122" s="28"/>
    </row>
    <row r="123" spans="2:70" x14ac:dyDescent="0.2">
      <c r="B123" s="28">
        <v>37.650001525878906</v>
      </c>
      <c r="C123" s="20">
        <v>5.2729997634887695</v>
      </c>
      <c r="D123" s="28">
        <v>39.709999084472656</v>
      </c>
      <c r="E123" s="20">
        <v>4.9159998893737793</v>
      </c>
      <c r="F123" s="28">
        <v>38.509998321533203</v>
      </c>
      <c r="G123" s="20">
        <v>5.1939997673034668</v>
      </c>
      <c r="H123" s="28"/>
      <c r="I123" s="20"/>
      <c r="J123" s="28"/>
      <c r="L123" s="28">
        <v>40.5</v>
      </c>
      <c r="M123" s="20">
        <v>6.0929999351501465</v>
      </c>
      <c r="N123" s="28">
        <v>41.369998931884766</v>
      </c>
      <c r="O123" s="20">
        <v>5.9479999542236328</v>
      </c>
      <c r="P123" s="28">
        <v>40.479999542236328</v>
      </c>
      <c r="Q123" s="20">
        <v>6.0879998207092285</v>
      </c>
      <c r="R123" s="28"/>
      <c r="S123" s="20"/>
      <c r="T123" s="28"/>
      <c r="V123" s="28">
        <v>42.909999847412109</v>
      </c>
      <c r="W123" s="20">
        <v>6.495999813079834</v>
      </c>
      <c r="X123" s="28">
        <v>42.869998931884766</v>
      </c>
      <c r="Y123" s="20">
        <v>6.3940000534057617</v>
      </c>
      <c r="Z123" s="28">
        <v>42.650001525878906</v>
      </c>
      <c r="AA123" s="20">
        <v>6.4539999961853027</v>
      </c>
      <c r="AB123" s="28"/>
      <c r="AC123" s="20"/>
      <c r="AD123" s="28"/>
      <c r="AF123" s="28">
        <v>44.900001525878906</v>
      </c>
      <c r="AG123" s="20">
        <v>6.7179999351501465</v>
      </c>
      <c r="AH123" s="28">
        <v>45.619998931884766</v>
      </c>
      <c r="AI123" s="20">
        <v>6.6079998016357422</v>
      </c>
      <c r="AJ123" s="28">
        <v>45.450000762939453</v>
      </c>
      <c r="AK123" s="20">
        <v>6.6589999198913574</v>
      </c>
      <c r="AL123" s="28"/>
      <c r="AM123" s="20"/>
      <c r="AN123" s="28"/>
      <c r="AP123" s="28">
        <v>49.389999389648438</v>
      </c>
      <c r="AQ123" s="20">
        <v>6.9539999961853027</v>
      </c>
      <c r="AR123" s="28">
        <v>50.029998779296875</v>
      </c>
      <c r="AS123" s="20">
        <v>6.8270001411437988</v>
      </c>
      <c r="AT123" s="28">
        <v>49.860000610351563</v>
      </c>
      <c r="AU123" s="20">
        <v>6.8819999694824219</v>
      </c>
      <c r="AV123" s="28"/>
      <c r="AW123" s="20"/>
      <c r="AX123" s="28"/>
      <c r="AZ123" s="28">
        <v>52.619998931884766</v>
      </c>
      <c r="BA123" s="20">
        <v>7.060999870300293</v>
      </c>
      <c r="BB123" s="28">
        <v>52.970001220703125</v>
      </c>
      <c r="BC123" s="20">
        <v>6.9289999008178711</v>
      </c>
      <c r="BD123" s="28">
        <v>52.799999237060547</v>
      </c>
      <c r="BE123" s="20">
        <v>6.999000072479248</v>
      </c>
      <c r="BF123" s="28"/>
      <c r="BG123" s="20"/>
      <c r="BH123" s="28"/>
      <c r="BJ123" s="28">
        <v>47.009998321533203</v>
      </c>
      <c r="BK123" s="20">
        <v>6.8330001831054687</v>
      </c>
      <c r="BL123" s="28">
        <v>47.380001068115234</v>
      </c>
      <c r="BM123" s="20">
        <v>6.6570000648498535</v>
      </c>
      <c r="BN123" s="28">
        <v>47.229999542236328</v>
      </c>
      <c r="BO123" s="20">
        <v>6.7340002059936523</v>
      </c>
      <c r="BP123" s="28"/>
      <c r="BQ123" s="20"/>
      <c r="BR123" s="28"/>
    </row>
    <row r="124" spans="2:70" x14ac:dyDescent="0.2">
      <c r="B124" s="28">
        <v>37.209999084472656</v>
      </c>
      <c r="C124" s="20">
        <v>5.2529997825622559</v>
      </c>
      <c r="D124" s="28">
        <v>39.360000610351562</v>
      </c>
      <c r="E124" s="20">
        <v>4.8670001029968262</v>
      </c>
      <c r="F124" s="28">
        <v>38.130001068115234</v>
      </c>
      <c r="G124" s="20">
        <v>5.1539998054504395</v>
      </c>
      <c r="H124" s="28"/>
      <c r="I124" s="20"/>
      <c r="J124" s="28"/>
      <c r="L124" s="28">
        <v>39.959999084472656</v>
      </c>
      <c r="M124" s="20">
        <v>6.0799999237060547</v>
      </c>
      <c r="N124" s="28">
        <v>40.909999847412109</v>
      </c>
      <c r="O124" s="20">
        <v>5.9130001068115234</v>
      </c>
      <c r="P124" s="28">
        <v>39.970001220703125</v>
      </c>
      <c r="Q124" s="20">
        <v>6.0630002021789551</v>
      </c>
      <c r="R124" s="28"/>
      <c r="S124" s="20"/>
      <c r="T124" s="28"/>
      <c r="V124" s="28">
        <v>42.270000457763672</v>
      </c>
      <c r="W124" s="20">
        <v>6.4819998741149902</v>
      </c>
      <c r="X124" s="28">
        <v>42.319999694824219</v>
      </c>
      <c r="Y124" s="20">
        <v>6.3680000305175781</v>
      </c>
      <c r="Z124" s="28">
        <v>42.090000152587891</v>
      </c>
      <c r="AA124" s="20">
        <v>6.429999828338623</v>
      </c>
      <c r="AB124" s="28"/>
      <c r="AC124" s="20"/>
      <c r="AD124" s="28"/>
      <c r="AF124" s="28">
        <v>44.270000457763672</v>
      </c>
      <c r="AG124" s="20">
        <v>6.6999998092651367</v>
      </c>
      <c r="AH124" s="28">
        <v>45</v>
      </c>
      <c r="AI124" s="20">
        <v>6.5830001831054687</v>
      </c>
      <c r="AJ124" s="28">
        <v>44.819999694824219</v>
      </c>
      <c r="AK124" s="20">
        <v>6.6360001564025879</v>
      </c>
      <c r="AL124" s="28"/>
      <c r="AM124" s="20"/>
      <c r="AN124" s="28"/>
      <c r="AP124" s="28">
        <v>48.680000305175781</v>
      </c>
      <c r="AQ124" s="20">
        <v>6.9340000152587891</v>
      </c>
      <c r="AR124" s="28">
        <v>49.310001373291016</v>
      </c>
      <c r="AS124" s="20">
        <v>6.8020000457763672</v>
      </c>
      <c r="AT124" s="28">
        <v>49.150001525878906</v>
      </c>
      <c r="AU124" s="20">
        <v>6.8569998741149902</v>
      </c>
      <c r="AV124" s="28"/>
      <c r="AW124" s="20"/>
      <c r="AX124" s="28"/>
      <c r="AZ124" s="28">
        <v>51.849998474121094</v>
      </c>
      <c r="BA124" s="20">
        <v>7.0380001068115234</v>
      </c>
      <c r="BB124" s="28">
        <v>52.200000762939453</v>
      </c>
      <c r="BC124" s="20">
        <v>6.9019999504089355</v>
      </c>
      <c r="BD124" s="28">
        <v>52.029998779296875</v>
      </c>
      <c r="BE124" s="20">
        <v>6.9710001945495605</v>
      </c>
      <c r="BF124" s="28"/>
      <c r="BG124" s="20"/>
      <c r="BH124" s="28"/>
      <c r="BJ124" s="28">
        <v>46.240001678466797</v>
      </c>
      <c r="BK124" s="20">
        <v>6.8029999732971191</v>
      </c>
      <c r="BL124" s="28">
        <v>46.619998931884766</v>
      </c>
      <c r="BM124" s="20">
        <v>6.6170001029968262</v>
      </c>
      <c r="BN124" s="28">
        <v>46.470001220703125</v>
      </c>
      <c r="BO124" s="20">
        <v>6.695000171661377</v>
      </c>
      <c r="BP124" s="28"/>
      <c r="BQ124" s="20"/>
      <c r="BR124" s="28"/>
    </row>
    <row r="125" spans="2:70" x14ac:dyDescent="0.2">
      <c r="B125" s="28">
        <v>36.770000457763672</v>
      </c>
      <c r="C125" s="20">
        <v>5.2300000190734863</v>
      </c>
      <c r="D125" s="28">
        <v>39.009998321533203</v>
      </c>
      <c r="E125" s="20">
        <v>4.8159999847412109</v>
      </c>
      <c r="F125" s="28">
        <v>37.75</v>
      </c>
      <c r="G125" s="20">
        <v>5.1119999885559082</v>
      </c>
      <c r="H125" s="28"/>
      <c r="I125" s="20"/>
      <c r="J125" s="28"/>
      <c r="L125" s="28">
        <v>39.419998168945313</v>
      </c>
      <c r="M125" s="20">
        <v>6.0659999847412109</v>
      </c>
      <c r="N125" s="28">
        <v>40.470001220703125</v>
      </c>
      <c r="O125" s="20">
        <v>5.875</v>
      </c>
      <c r="P125" s="28">
        <v>39.459999084472656</v>
      </c>
      <c r="Q125" s="20">
        <v>6.0359997749328613</v>
      </c>
      <c r="R125" s="28"/>
      <c r="S125" s="20"/>
      <c r="T125" s="28"/>
      <c r="V125" s="28">
        <v>41.630001068115234</v>
      </c>
      <c r="W125" s="20">
        <v>6.4660000801086426</v>
      </c>
      <c r="X125" s="28">
        <v>41.770000457763672</v>
      </c>
      <c r="Y125" s="20">
        <v>6.3400001525878906</v>
      </c>
      <c r="Z125" s="28">
        <v>41.529998779296875</v>
      </c>
      <c r="AA125" s="20">
        <v>6.4060001373291016</v>
      </c>
      <c r="AB125" s="28"/>
      <c r="AC125" s="20"/>
      <c r="AD125" s="28"/>
      <c r="AF125" s="28">
        <v>43.650001525878906</v>
      </c>
      <c r="AG125" s="20">
        <v>6.6810002326965332</v>
      </c>
      <c r="AH125" s="28">
        <v>44.380001068115234</v>
      </c>
      <c r="AI125" s="20">
        <v>6.5570001602172852</v>
      </c>
      <c r="AJ125" s="28">
        <v>44.200000762939453</v>
      </c>
      <c r="AK125" s="20">
        <v>6.6119999885559082</v>
      </c>
      <c r="AL125" s="28"/>
      <c r="AM125" s="20"/>
      <c r="AN125" s="28"/>
      <c r="AP125" s="28">
        <v>47.970001220703125</v>
      </c>
      <c r="AQ125" s="20">
        <v>6.9130001068115234</v>
      </c>
      <c r="AR125" s="28">
        <v>48.590000152587891</v>
      </c>
      <c r="AS125" s="20">
        <v>6.7769999504089355</v>
      </c>
      <c r="AT125" s="28">
        <v>48.430000305175781</v>
      </c>
      <c r="AU125" s="20">
        <v>6.8309998512268066</v>
      </c>
      <c r="AV125" s="28"/>
      <c r="AW125" s="20"/>
      <c r="AX125" s="28"/>
      <c r="AZ125" s="28">
        <v>51.080001831054688</v>
      </c>
      <c r="BA125" s="20">
        <v>7.0149998664855957</v>
      </c>
      <c r="BB125" s="28">
        <v>51.430000305175781</v>
      </c>
      <c r="BC125" s="20">
        <v>6.875999927520752</v>
      </c>
      <c r="BD125" s="28">
        <v>51.270000457763672</v>
      </c>
      <c r="BE125" s="20">
        <v>6.9429998397827148</v>
      </c>
      <c r="BF125" s="28"/>
      <c r="BG125" s="20"/>
      <c r="BH125" s="28"/>
      <c r="BJ125" s="28">
        <v>45.479999542236328</v>
      </c>
      <c r="BK125" s="20">
        <v>6.7719998359680176</v>
      </c>
      <c r="BL125" s="28">
        <v>45.869998931884766</v>
      </c>
      <c r="BM125" s="20">
        <v>6.5760002136230469</v>
      </c>
      <c r="BN125" s="28">
        <v>45.709999084472656</v>
      </c>
      <c r="BO125" s="20">
        <v>6.6560001373291016</v>
      </c>
      <c r="BP125" s="28"/>
      <c r="BQ125" s="20"/>
      <c r="BR125" s="28"/>
    </row>
    <row r="126" spans="2:70" x14ac:dyDescent="0.2">
      <c r="B126" s="28">
        <v>36.340000152587891</v>
      </c>
      <c r="C126" s="20">
        <v>5.2069997787475586</v>
      </c>
      <c r="D126" s="28">
        <v>38.659999847412109</v>
      </c>
      <c r="E126" s="20">
        <v>4.7630000114440918</v>
      </c>
      <c r="F126" s="28">
        <v>37.380001068115234</v>
      </c>
      <c r="G126" s="20">
        <v>5.070000171661377</v>
      </c>
      <c r="H126" s="28"/>
      <c r="I126" s="20"/>
      <c r="J126" s="28"/>
      <c r="L126" s="28">
        <v>38.880001068115234</v>
      </c>
      <c r="M126" s="20">
        <v>6.0510001182556152</v>
      </c>
      <c r="N126" s="28">
        <v>40.040000915527344</v>
      </c>
      <c r="O126" s="20">
        <v>5.8319997787475586</v>
      </c>
      <c r="P126" s="28">
        <v>38.970001220703125</v>
      </c>
      <c r="Q126" s="20">
        <v>6.0069999694824219</v>
      </c>
      <c r="R126" s="28"/>
      <c r="S126" s="20"/>
      <c r="T126" s="28"/>
      <c r="V126" s="28">
        <v>41</v>
      </c>
      <c r="W126" s="20">
        <v>6.4499998092651367</v>
      </c>
      <c r="X126" s="28">
        <v>41.229999542236328</v>
      </c>
      <c r="Y126" s="20">
        <v>6.310999870300293</v>
      </c>
      <c r="Z126" s="28">
        <v>40.979999542236328</v>
      </c>
      <c r="AA126" s="20">
        <v>6.3810000419616699</v>
      </c>
      <c r="AB126" s="28"/>
      <c r="AC126" s="20"/>
      <c r="AD126" s="28"/>
      <c r="AF126" s="28">
        <v>43.029998779296875</v>
      </c>
      <c r="AG126" s="20">
        <v>6.6620001792907715</v>
      </c>
      <c r="AH126" s="28">
        <v>43.759998321533203</v>
      </c>
      <c r="AI126" s="20">
        <v>6.5310001373291016</v>
      </c>
      <c r="AJ126" s="28">
        <v>43.580001831054688</v>
      </c>
      <c r="AK126" s="20">
        <v>6.5879998207092285</v>
      </c>
      <c r="AL126" s="28"/>
      <c r="AM126" s="20"/>
      <c r="AN126" s="28"/>
      <c r="AP126" s="28">
        <v>47.259998321533203</v>
      </c>
      <c r="AQ126" s="20">
        <v>6.8920001983642578</v>
      </c>
      <c r="AR126" s="28">
        <v>47.880001068115234</v>
      </c>
      <c r="AS126" s="20">
        <v>6.750999927520752</v>
      </c>
      <c r="AT126" s="28">
        <v>47.720001220703125</v>
      </c>
      <c r="AU126" s="20">
        <v>6.804999828338623</v>
      </c>
      <c r="AV126" s="28"/>
      <c r="AW126" s="20"/>
      <c r="AX126" s="28"/>
      <c r="AZ126" s="28">
        <v>50.310001373291016</v>
      </c>
      <c r="BA126" s="20">
        <v>6.9910001754760742</v>
      </c>
      <c r="BB126" s="28">
        <v>50.669998168945313</v>
      </c>
      <c r="BC126" s="20">
        <v>6.8480000495910645</v>
      </c>
      <c r="BD126" s="28">
        <v>50.509998321533203</v>
      </c>
      <c r="BE126" s="20">
        <v>6.9140000343322754</v>
      </c>
      <c r="BF126" s="28"/>
      <c r="BG126" s="20"/>
      <c r="BH126" s="28"/>
      <c r="BJ126" s="28">
        <v>44.720001220703125</v>
      </c>
      <c r="BK126" s="20">
        <v>6.7410001754760742</v>
      </c>
      <c r="BL126" s="28">
        <v>45.119998931884766</v>
      </c>
      <c r="BM126" s="20">
        <v>6.5329999923706055</v>
      </c>
      <c r="BN126" s="28">
        <v>44.959999084472656</v>
      </c>
      <c r="BO126" s="20">
        <v>6.6149997711181641</v>
      </c>
      <c r="BP126" s="28"/>
      <c r="BQ126" s="20"/>
      <c r="BR126" s="28"/>
    </row>
    <row r="127" spans="2:70" x14ac:dyDescent="0.2">
      <c r="B127" s="28">
        <v>36.340000152587891</v>
      </c>
      <c r="C127" s="20">
        <v>5.2069997787475586</v>
      </c>
      <c r="D127" s="28">
        <v>38.659999847412109</v>
      </c>
      <c r="E127" s="20">
        <v>4.7630000114440918</v>
      </c>
      <c r="F127" s="28">
        <v>37.380001068115234</v>
      </c>
      <c r="G127" s="20">
        <v>5.070000171661377</v>
      </c>
      <c r="H127" s="28"/>
      <c r="I127" s="20"/>
      <c r="J127" s="28"/>
      <c r="L127" s="28">
        <v>38.880001068115234</v>
      </c>
      <c r="M127" s="20">
        <v>6.0510001182556152</v>
      </c>
      <c r="N127" s="28">
        <v>40.040000915527344</v>
      </c>
      <c r="O127" s="20">
        <v>5.8319997787475586</v>
      </c>
      <c r="P127" s="28">
        <v>38.970001220703125</v>
      </c>
      <c r="Q127" s="20">
        <v>6.0069999694824219</v>
      </c>
      <c r="R127" s="28"/>
      <c r="S127" s="20"/>
      <c r="T127" s="28"/>
      <c r="V127" s="28">
        <v>41</v>
      </c>
      <c r="W127" s="20">
        <v>6.4499998092651367</v>
      </c>
      <c r="X127" s="28">
        <v>41.229999542236328</v>
      </c>
      <c r="Y127" s="20">
        <v>6.310999870300293</v>
      </c>
      <c r="Z127" s="28">
        <v>40.979999542236328</v>
      </c>
      <c r="AA127" s="20">
        <v>6.3810000419616699</v>
      </c>
      <c r="AB127" s="28"/>
      <c r="AC127" s="20"/>
      <c r="AD127" s="28"/>
      <c r="AF127" s="28">
        <v>43.029998779296875</v>
      </c>
      <c r="AG127" s="20">
        <v>6.6620001792907715</v>
      </c>
      <c r="AH127" s="28">
        <v>43.759998321533203</v>
      </c>
      <c r="AI127" s="20">
        <v>6.5310001373291016</v>
      </c>
      <c r="AJ127" s="28">
        <v>43.580001831054688</v>
      </c>
      <c r="AK127" s="20">
        <v>6.5879998207092285</v>
      </c>
      <c r="AL127" s="28"/>
      <c r="AM127" s="20"/>
      <c r="AN127" s="28"/>
      <c r="AP127" s="28">
        <v>47.259998321533203</v>
      </c>
      <c r="AQ127" s="20">
        <v>6.8920001983642578</v>
      </c>
      <c r="AR127" s="28">
        <v>47.880001068115234</v>
      </c>
      <c r="AS127" s="20">
        <v>6.750999927520752</v>
      </c>
      <c r="AT127" s="28">
        <v>47.720001220703125</v>
      </c>
      <c r="AU127" s="20">
        <v>6.804999828338623</v>
      </c>
      <c r="AV127" s="28"/>
      <c r="AW127" s="20"/>
      <c r="AX127" s="28"/>
      <c r="AZ127" s="28">
        <v>50.310001373291016</v>
      </c>
      <c r="BA127" s="20">
        <v>6.9910001754760742</v>
      </c>
      <c r="BB127" s="28">
        <v>50.669998168945313</v>
      </c>
      <c r="BC127" s="20">
        <v>6.8480000495910645</v>
      </c>
      <c r="BD127" s="28">
        <v>50.509998321533203</v>
      </c>
      <c r="BE127" s="20">
        <v>6.9140000343322754</v>
      </c>
      <c r="BF127" s="28"/>
      <c r="BG127" s="20"/>
      <c r="BH127" s="28"/>
      <c r="BJ127" s="28">
        <v>43.959999084472656</v>
      </c>
      <c r="BK127" s="20">
        <v>6.7090001106262207</v>
      </c>
      <c r="BL127" s="28"/>
      <c r="BM127" s="20"/>
      <c r="BN127" s="28"/>
      <c r="BO127" s="20"/>
      <c r="BP127" s="28"/>
      <c r="BQ127" s="20"/>
      <c r="BR127" s="28"/>
    </row>
    <row r="128" spans="2:70" x14ac:dyDescent="0.2">
      <c r="B128" s="28">
        <v>35.909999847412109</v>
      </c>
      <c r="C128" s="20">
        <v>5.1810002326965332</v>
      </c>
      <c r="D128" s="28">
        <v>38.330001831054687</v>
      </c>
      <c r="E128" s="20">
        <v>4.7069997787475586</v>
      </c>
      <c r="F128" s="28">
        <v>37</v>
      </c>
      <c r="G128" s="20">
        <v>5.0260000228881836</v>
      </c>
      <c r="H128" s="28"/>
      <c r="I128" s="20"/>
      <c r="J128" s="28"/>
      <c r="L128" s="28">
        <v>38.349998474121094</v>
      </c>
      <c r="M128" s="20">
        <v>6.0339999198913574</v>
      </c>
      <c r="N128" s="28">
        <v>39.619998931884766</v>
      </c>
      <c r="O128" s="20">
        <v>5.7839999198913574</v>
      </c>
      <c r="P128" s="28">
        <v>38.5</v>
      </c>
      <c r="Q128" s="20">
        <v>5.9759998321533203</v>
      </c>
      <c r="R128" s="28"/>
      <c r="S128" s="20"/>
      <c r="T128" s="28"/>
      <c r="V128" s="28">
        <v>40.380001068115234</v>
      </c>
      <c r="W128" s="20">
        <v>6.4330000877380371</v>
      </c>
      <c r="X128" s="28">
        <v>40.709999084472656</v>
      </c>
      <c r="Y128" s="20">
        <v>6.2810001373291016</v>
      </c>
      <c r="Z128" s="28">
        <v>40.430000305175781</v>
      </c>
      <c r="AA128" s="20">
        <v>6.3540000915527344</v>
      </c>
      <c r="AB128" s="28"/>
      <c r="AC128" s="20"/>
      <c r="AD128" s="28"/>
      <c r="AF128" s="28">
        <v>42.409999847412109</v>
      </c>
      <c r="AG128" s="20">
        <v>6.6420001983642578</v>
      </c>
      <c r="AH128" s="28">
        <v>43.150001525878906</v>
      </c>
      <c r="AI128" s="20">
        <v>6.5029997825622559</v>
      </c>
      <c r="AJ128" s="28">
        <v>42.959999084472656</v>
      </c>
      <c r="AK128" s="20">
        <v>6.5619997978210449</v>
      </c>
      <c r="AL128" s="28"/>
      <c r="AM128" s="20"/>
      <c r="AN128" s="28"/>
      <c r="AP128" s="28">
        <v>46.549999237060547</v>
      </c>
      <c r="AQ128" s="20">
        <v>6.869999885559082</v>
      </c>
      <c r="AR128" s="28">
        <v>47.180000305175781</v>
      </c>
      <c r="AS128" s="20">
        <v>6.7239999771118164</v>
      </c>
      <c r="AT128" s="28">
        <v>47.020000457763672</v>
      </c>
      <c r="AU128" s="20">
        <v>6.7779998779296875</v>
      </c>
      <c r="AV128" s="28"/>
      <c r="AW128" s="20"/>
      <c r="AX128" s="28"/>
      <c r="AZ128" s="28">
        <v>49.549999237060547</v>
      </c>
      <c r="BA128" s="20">
        <v>6.9670000076293945</v>
      </c>
      <c r="BB128" s="28">
        <v>49.909999847412109</v>
      </c>
      <c r="BC128" s="20">
        <v>6.820000171661377</v>
      </c>
      <c r="BD128" s="28">
        <v>49.75</v>
      </c>
      <c r="BE128" s="20">
        <v>6.8850002288818359</v>
      </c>
      <c r="BF128" s="28"/>
      <c r="BG128" s="20"/>
      <c r="BH128" s="28"/>
      <c r="BJ128" s="28">
        <v>43.200000762939453</v>
      </c>
      <c r="BK128" s="20">
        <v>6.6760001182556152</v>
      </c>
      <c r="BL128" s="28"/>
      <c r="BM128" s="20"/>
      <c r="BN128" s="28"/>
      <c r="BO128" s="20"/>
      <c r="BP128" s="28"/>
      <c r="BQ128" s="20"/>
      <c r="BR128" s="28"/>
    </row>
    <row r="129" spans="2:70" x14ac:dyDescent="0.2">
      <c r="B129" s="28">
        <v>35.479999542236328</v>
      </c>
      <c r="C129" s="20">
        <v>5.1539998054504395</v>
      </c>
      <c r="D129" s="28">
        <v>38</v>
      </c>
      <c r="E129" s="20">
        <v>4.6479997634887695</v>
      </c>
      <c r="F129" s="28">
        <v>36.630001068115234</v>
      </c>
      <c r="G129" s="20">
        <v>4.9819998741149902</v>
      </c>
      <c r="H129" s="28"/>
      <c r="I129" s="20"/>
      <c r="J129" s="28"/>
      <c r="L129" s="28">
        <v>37.819999694824219</v>
      </c>
      <c r="M129" s="20">
        <v>6.0159997940063477</v>
      </c>
      <c r="N129" s="28">
        <v>39.220001220703125</v>
      </c>
      <c r="O129" s="20">
        <v>5.7309999465942383</v>
      </c>
      <c r="P129" s="28">
        <v>38.029998779296875</v>
      </c>
      <c r="Q129" s="20">
        <v>5.9419999122619629</v>
      </c>
      <c r="R129" s="28"/>
      <c r="S129" s="20"/>
      <c r="T129" s="28"/>
      <c r="V129" s="28">
        <v>39.759998321533203</v>
      </c>
      <c r="W129" s="20">
        <v>6.4149999618530273</v>
      </c>
      <c r="X129" s="28">
        <v>40.200000762939453</v>
      </c>
      <c r="Y129" s="20">
        <v>6.2480001449584961</v>
      </c>
      <c r="Z129" s="28">
        <v>39.880001068115234</v>
      </c>
      <c r="AA129" s="20">
        <v>6.3260002136230469</v>
      </c>
      <c r="AB129" s="28"/>
      <c r="AC129" s="20"/>
      <c r="AD129" s="28"/>
      <c r="AF129" s="28">
        <v>41.799999237060547</v>
      </c>
      <c r="AG129" s="20">
        <v>6.6220002174377441</v>
      </c>
      <c r="AH129" s="28">
        <v>42.540000915527344</v>
      </c>
      <c r="AI129" s="20">
        <v>6.4739999771118164</v>
      </c>
      <c r="AJ129" s="28">
        <v>42.349998474121094</v>
      </c>
      <c r="AK129" s="20">
        <v>6.5359997749328613</v>
      </c>
      <c r="AL129" s="28"/>
      <c r="AM129" s="20"/>
      <c r="AN129" s="28"/>
      <c r="AP129" s="28">
        <v>45.849998474121094</v>
      </c>
      <c r="AQ129" s="20">
        <v>6.8489999771118164</v>
      </c>
      <c r="AR129" s="28">
        <v>46.479999542236328</v>
      </c>
      <c r="AS129" s="20">
        <v>6.6960000991821289</v>
      </c>
      <c r="AT129" s="28">
        <v>46.319999694824219</v>
      </c>
      <c r="AU129" s="20">
        <v>6.750999927520752</v>
      </c>
      <c r="AV129" s="28"/>
      <c r="AW129" s="20"/>
      <c r="AX129" s="28"/>
      <c r="AZ129" s="28">
        <v>48.799999237060547</v>
      </c>
      <c r="BA129" s="20">
        <v>6.9429998397827148</v>
      </c>
      <c r="BB129" s="28">
        <v>49.159999847412109</v>
      </c>
      <c r="BC129" s="20">
        <v>6.7909998893737793</v>
      </c>
      <c r="BD129" s="28">
        <v>49.009998321533203</v>
      </c>
      <c r="BE129" s="20">
        <v>6.8550000190734863</v>
      </c>
      <c r="BF129" s="28"/>
      <c r="BG129" s="20"/>
      <c r="BH129" s="28"/>
      <c r="BJ129" s="28">
        <v>42.450000762939453</v>
      </c>
      <c r="BK129" s="20">
        <v>6.6430001258850098</v>
      </c>
      <c r="BL129" s="28"/>
      <c r="BM129" s="20"/>
      <c r="BN129" s="28"/>
      <c r="BO129" s="20"/>
      <c r="BP129" s="28"/>
      <c r="BQ129" s="20"/>
      <c r="BR129" s="28"/>
    </row>
    <row r="130" spans="2:70" x14ac:dyDescent="0.2">
      <c r="B130" s="28">
        <v>35.060001373291016</v>
      </c>
      <c r="C130" s="20">
        <v>5.125</v>
      </c>
      <c r="D130" s="28">
        <v>37.680000305175781</v>
      </c>
      <c r="E130" s="20">
        <v>4.5850000381469727</v>
      </c>
      <c r="F130" s="28">
        <v>36.25</v>
      </c>
      <c r="G130" s="20">
        <v>4.9369997978210449</v>
      </c>
      <c r="H130" s="28"/>
      <c r="I130" s="20"/>
      <c r="J130" s="28"/>
      <c r="L130" s="28">
        <v>37.290000915527344</v>
      </c>
      <c r="M130" s="20">
        <v>5.9970002174377441</v>
      </c>
      <c r="N130" s="28">
        <v>38.840000152587891</v>
      </c>
      <c r="O130" s="20">
        <v>5.6729998588562012</v>
      </c>
      <c r="P130" s="28">
        <v>37.569999694824219</v>
      </c>
      <c r="Q130" s="20">
        <v>5.9060001373291016</v>
      </c>
      <c r="R130" s="28"/>
      <c r="S130" s="20"/>
      <c r="T130" s="28"/>
      <c r="V130" s="28">
        <v>39.150001525878906</v>
      </c>
      <c r="W130" s="20">
        <v>6.3949999809265137</v>
      </c>
      <c r="X130" s="28">
        <v>39.689998626708984</v>
      </c>
      <c r="Y130" s="20">
        <v>6.2140002250671387</v>
      </c>
      <c r="Z130" s="28">
        <v>39.349998474121094</v>
      </c>
      <c r="AA130" s="20">
        <v>6.2979998588562012</v>
      </c>
      <c r="AB130" s="28"/>
      <c r="AC130" s="20"/>
      <c r="AD130" s="28"/>
      <c r="AF130" s="28">
        <v>41.180000305175781</v>
      </c>
      <c r="AG130" s="20">
        <v>6.6020002365112305</v>
      </c>
      <c r="AH130" s="28">
        <v>41.939998626708984</v>
      </c>
      <c r="AI130" s="20">
        <v>6.4439997673034668</v>
      </c>
      <c r="AJ130" s="28">
        <v>41.740001678466797</v>
      </c>
      <c r="AK130" s="20">
        <v>6.5089998245239258</v>
      </c>
      <c r="AL130" s="28"/>
      <c r="AM130" s="20"/>
      <c r="AN130" s="28"/>
      <c r="AP130" s="28">
        <v>45.150001525878906</v>
      </c>
      <c r="AQ130" s="20">
        <v>6.8260002136230469</v>
      </c>
      <c r="AR130" s="28">
        <v>45.779998779296875</v>
      </c>
      <c r="AS130" s="20">
        <v>6.6669998168945313</v>
      </c>
      <c r="AT130" s="28">
        <v>45.619998931884766</v>
      </c>
      <c r="AU130" s="20">
        <v>6.7230000495910645</v>
      </c>
      <c r="AV130" s="28"/>
      <c r="AW130" s="20"/>
      <c r="AX130" s="28"/>
      <c r="AZ130" s="28">
        <v>48.040000915527344</v>
      </c>
      <c r="BA130" s="20">
        <v>6.9180002212524414</v>
      </c>
      <c r="BB130" s="28">
        <v>48.409999847412109</v>
      </c>
      <c r="BC130" s="20">
        <v>6.7610001564025879</v>
      </c>
      <c r="BD130" s="28">
        <v>48.259998321533203</v>
      </c>
      <c r="BE130" s="20">
        <v>6.8249998092651367</v>
      </c>
      <c r="BF130" s="28"/>
      <c r="BG130" s="20"/>
      <c r="BH130" s="28"/>
      <c r="BJ130" s="28">
        <v>41.700000762939453</v>
      </c>
      <c r="BK130" s="20">
        <v>6.6090002059936523</v>
      </c>
      <c r="BL130" s="28"/>
      <c r="BM130" s="20"/>
      <c r="BN130" s="28"/>
      <c r="BO130" s="20"/>
      <c r="BP130" s="28"/>
      <c r="BQ130" s="20"/>
      <c r="BR130" s="28"/>
    </row>
    <row r="131" spans="2:70" x14ac:dyDescent="0.2">
      <c r="B131" s="28">
        <v>34.630001068115234</v>
      </c>
      <c r="C131" s="20">
        <v>5.0949997901916504</v>
      </c>
      <c r="D131" s="28">
        <v>37.360000610351563</v>
      </c>
      <c r="E131" s="20">
        <v>4.5190000534057617</v>
      </c>
      <c r="F131" s="28">
        <v>35.869998931884766</v>
      </c>
      <c r="G131" s="20">
        <v>4.8909997940063477</v>
      </c>
      <c r="H131" s="28"/>
      <c r="I131" s="20"/>
      <c r="J131" s="28"/>
      <c r="L131" s="28">
        <v>36.770000457763672</v>
      </c>
      <c r="M131" s="20">
        <v>5.9759998321533203</v>
      </c>
      <c r="N131" s="28">
        <v>38.470001220703125</v>
      </c>
      <c r="O131" s="20">
        <v>5.6090002059936523</v>
      </c>
      <c r="P131" s="28">
        <v>37.130001068115234</v>
      </c>
      <c r="Q131" s="20">
        <v>5.8670001029968262</v>
      </c>
      <c r="R131" s="28"/>
      <c r="S131" s="20"/>
      <c r="T131" s="28"/>
      <c r="V131" s="28">
        <v>38.540000915527344</v>
      </c>
      <c r="W131" s="20">
        <v>6.375</v>
      </c>
      <c r="X131" s="28">
        <v>39.189998626708984</v>
      </c>
      <c r="Y131" s="20">
        <v>6.1770000457763672</v>
      </c>
      <c r="Z131" s="28">
        <v>38.830001831054687</v>
      </c>
      <c r="AA131" s="20">
        <v>6.2670001983642578</v>
      </c>
      <c r="AB131" s="28"/>
      <c r="AC131" s="20"/>
      <c r="AD131" s="28"/>
      <c r="AF131" s="28">
        <v>40.569999694824219</v>
      </c>
      <c r="AG131" s="20">
        <v>6.5799999237060547</v>
      </c>
      <c r="AH131" s="28">
        <v>41.340000152587891</v>
      </c>
      <c r="AI131" s="20">
        <v>6.4130001068115234</v>
      </c>
      <c r="AJ131" s="28">
        <v>41.139999389648438</v>
      </c>
      <c r="AK131" s="20">
        <v>6.4809999465942383</v>
      </c>
      <c r="AL131" s="28"/>
      <c r="AM131" s="20"/>
      <c r="AN131" s="28"/>
      <c r="AP131" s="28">
        <v>44.459999084472656</v>
      </c>
      <c r="AQ131" s="20">
        <v>6.8039999008178711</v>
      </c>
      <c r="AR131" s="28">
        <v>45.090000152587891</v>
      </c>
      <c r="AS131" s="20">
        <v>6.6370000839233398</v>
      </c>
      <c r="AT131" s="28">
        <v>44.930000305175781</v>
      </c>
      <c r="AU131" s="20">
        <v>6.6939997673034668</v>
      </c>
      <c r="AV131" s="28"/>
      <c r="AW131" s="20"/>
      <c r="AX131" s="28"/>
      <c r="AZ131" s="28">
        <v>47.290000915527344</v>
      </c>
      <c r="BA131" s="20">
        <v>6.8930001258850098</v>
      </c>
      <c r="BB131" s="28">
        <v>47.669998168945313</v>
      </c>
      <c r="BC131" s="20">
        <v>6.7300000190734863</v>
      </c>
      <c r="BD131" s="28">
        <v>47.520000457763672</v>
      </c>
      <c r="BE131" s="20">
        <v>6.7940001487731934</v>
      </c>
      <c r="BF131" s="28"/>
      <c r="BG131" s="20"/>
      <c r="BH131" s="28"/>
      <c r="BJ131" s="28">
        <v>40.959999084472656</v>
      </c>
      <c r="BK131" s="20">
        <v>6.5729999542236328</v>
      </c>
      <c r="BL131" s="28"/>
      <c r="BM131" s="20"/>
      <c r="BN131" s="28"/>
      <c r="BO131" s="20"/>
      <c r="BP131" s="28"/>
      <c r="BQ131" s="20"/>
      <c r="BR131" s="28"/>
    </row>
    <row r="132" spans="2:70" x14ac:dyDescent="0.2">
      <c r="B132" s="28">
        <v>34.209999084472656</v>
      </c>
      <c r="C132" s="20">
        <v>5.064000129699707</v>
      </c>
      <c r="D132" s="28">
        <v>37.060001373291016</v>
      </c>
      <c r="E132" s="20">
        <v>4.4499998092651367</v>
      </c>
      <c r="F132" s="28">
        <v>35.490001678466797</v>
      </c>
      <c r="G132" s="20">
        <v>4.8439998626708984</v>
      </c>
      <c r="H132" s="28"/>
      <c r="I132" s="20"/>
      <c r="J132" s="28"/>
      <c r="L132" s="28">
        <v>36.259998321533203</v>
      </c>
      <c r="M132" s="20">
        <v>5.9539999961853027</v>
      </c>
      <c r="N132" s="28">
        <v>38.110000610351563</v>
      </c>
      <c r="O132" s="20">
        <v>5.5399999618530273</v>
      </c>
      <c r="P132" s="28">
        <v>36.689998626708984</v>
      </c>
      <c r="Q132" s="20">
        <v>5.8249998092651367</v>
      </c>
      <c r="R132" s="28"/>
      <c r="S132" s="20"/>
      <c r="T132" s="28"/>
      <c r="V132" s="28">
        <v>37.939998626708984</v>
      </c>
      <c r="W132" s="20">
        <v>6.3530001640319824</v>
      </c>
      <c r="X132" s="28">
        <v>38.709999084472656</v>
      </c>
      <c r="Y132" s="20">
        <v>6.1380000114440918</v>
      </c>
      <c r="Z132" s="28">
        <v>38.310001373291016</v>
      </c>
      <c r="AA132" s="20">
        <v>6.2360000610351563</v>
      </c>
      <c r="AB132" s="28"/>
      <c r="AC132" s="20"/>
      <c r="AD132" s="28"/>
      <c r="AF132" s="28">
        <v>39.970001220703125</v>
      </c>
      <c r="AG132" s="20">
        <v>6.5580000877380371</v>
      </c>
      <c r="AH132" s="28">
        <v>40.75</v>
      </c>
      <c r="AI132" s="20">
        <v>6.380000114440918</v>
      </c>
      <c r="AJ132" s="28">
        <v>40.529998779296875</v>
      </c>
      <c r="AK132" s="20">
        <v>6.4520001411437988</v>
      </c>
      <c r="AL132" s="28"/>
      <c r="AM132" s="20"/>
      <c r="AN132" s="28"/>
      <c r="AP132" s="28">
        <v>43.770000457763672</v>
      </c>
      <c r="AQ132" s="20">
        <v>6.7810001373291016</v>
      </c>
      <c r="AR132" s="28">
        <v>44.409999847412109</v>
      </c>
      <c r="AS132" s="20">
        <v>6.6059999465942383</v>
      </c>
      <c r="AT132" s="28">
        <v>44.240001678466797</v>
      </c>
      <c r="AU132" s="20">
        <v>6.6649999618530273</v>
      </c>
      <c r="AV132" s="28"/>
      <c r="AW132" s="20"/>
      <c r="AX132" s="28"/>
      <c r="AZ132" s="28">
        <v>46.549999237060547</v>
      </c>
      <c r="BA132" s="20">
        <v>6.8670001029968262</v>
      </c>
      <c r="BB132" s="28">
        <v>46.930000305175781</v>
      </c>
      <c r="BC132" s="20">
        <v>6.6970000267028809</v>
      </c>
      <c r="BD132" s="28">
        <v>46.779998779296875</v>
      </c>
      <c r="BE132" s="20">
        <v>6.7620000839233398</v>
      </c>
      <c r="BF132" s="28"/>
      <c r="BG132" s="20"/>
      <c r="BH132" s="28"/>
      <c r="BJ132" s="28">
        <v>40.220001220703125</v>
      </c>
      <c r="BK132" s="20">
        <v>6.5370001792907715</v>
      </c>
      <c r="BL132" s="28"/>
      <c r="BM132" s="20"/>
      <c r="BN132" s="28"/>
      <c r="BO132" s="20"/>
      <c r="BP132" s="28"/>
      <c r="BQ132" s="20"/>
      <c r="BR132" s="28"/>
    </row>
    <row r="133" spans="2:70" x14ac:dyDescent="0.2">
      <c r="B133" s="28">
        <v>33.799999237060547</v>
      </c>
      <c r="C133" s="20">
        <v>5.0310001373291016</v>
      </c>
      <c r="D133" s="28">
        <v>36.759998321533203</v>
      </c>
      <c r="E133" s="20">
        <v>4.3769998550415039</v>
      </c>
      <c r="F133" s="28">
        <v>35.110000610351562</v>
      </c>
      <c r="G133" s="20">
        <v>4.7960000038146973</v>
      </c>
      <c r="H133" s="28"/>
      <c r="I133" s="20"/>
      <c r="J133" s="28"/>
      <c r="L133" s="28">
        <v>35.740001678466797</v>
      </c>
      <c r="M133" s="20">
        <v>5.929999828338623</v>
      </c>
      <c r="N133" s="28">
        <v>37.770000457763672</v>
      </c>
      <c r="O133" s="20">
        <v>5.4640002250671387</v>
      </c>
      <c r="P133" s="28">
        <v>36.270000457763672</v>
      </c>
      <c r="Q133" s="20">
        <v>5.7800002098083496</v>
      </c>
      <c r="R133" s="28"/>
      <c r="S133" s="20"/>
      <c r="T133" s="28"/>
      <c r="V133" s="28">
        <v>37.340000152587891</v>
      </c>
      <c r="W133" s="20">
        <v>6.3299999237060547</v>
      </c>
      <c r="X133" s="28">
        <v>38.229999542236328</v>
      </c>
      <c r="Y133" s="20">
        <v>6.0960001945495605</v>
      </c>
      <c r="Z133" s="28">
        <v>37.799999237060547</v>
      </c>
      <c r="AA133" s="20">
        <v>6.2030000686645508</v>
      </c>
      <c r="AB133" s="28"/>
      <c r="AC133" s="20"/>
      <c r="AD133" s="28"/>
      <c r="AF133" s="28">
        <v>39.360000610351562</v>
      </c>
      <c r="AG133" s="20">
        <v>6.5349998474121094</v>
      </c>
      <c r="AH133" s="28">
        <v>40.159999847412109</v>
      </c>
      <c r="AI133" s="20">
        <v>6.3449997901916504</v>
      </c>
      <c r="AJ133" s="28">
        <v>39.939998626708984</v>
      </c>
      <c r="AK133" s="20">
        <v>6.4219999313354492</v>
      </c>
      <c r="AL133" s="28"/>
      <c r="AM133" s="20"/>
      <c r="AN133" s="28"/>
      <c r="AP133" s="28">
        <v>43.080001831054687</v>
      </c>
      <c r="AQ133" s="20">
        <v>6.7569999694824219</v>
      </c>
      <c r="AR133" s="28">
        <v>43.720001220703125</v>
      </c>
      <c r="AS133" s="20">
        <v>6.5729999542236328</v>
      </c>
      <c r="AT133" s="28">
        <v>43.549999237060547</v>
      </c>
      <c r="AU133" s="20">
        <v>6.6339998245239258</v>
      </c>
      <c r="AV133" s="28"/>
      <c r="AW133" s="20"/>
      <c r="AX133" s="28"/>
      <c r="AZ133" s="28">
        <v>45.799999237060547</v>
      </c>
      <c r="BA133" s="20">
        <v>6.8410000801086426</v>
      </c>
      <c r="BB133" s="28">
        <v>46.200000762939453</v>
      </c>
      <c r="BC133" s="20">
        <v>6.6640000343322754</v>
      </c>
      <c r="BD133" s="28">
        <v>46.049999237060547</v>
      </c>
      <c r="BE133" s="20">
        <v>6.7290000915527344</v>
      </c>
      <c r="BF133" s="28"/>
      <c r="BG133" s="20"/>
      <c r="BH133" s="28"/>
      <c r="BJ133" s="28">
        <v>39.479999542236328</v>
      </c>
      <c r="BK133" s="20">
        <v>6.499000072479248</v>
      </c>
      <c r="BL133" s="28"/>
      <c r="BM133" s="20"/>
      <c r="BN133" s="28"/>
      <c r="BO133" s="20"/>
      <c r="BP133" s="28"/>
      <c r="BQ133" s="20"/>
      <c r="BR133" s="28"/>
    </row>
    <row r="134" spans="2:70" x14ac:dyDescent="0.2">
      <c r="B134" s="28">
        <v>33.380001068115234</v>
      </c>
      <c r="C134" s="20">
        <v>4.9970002174377441</v>
      </c>
      <c r="D134" s="28">
        <v>36.470001220703125</v>
      </c>
      <c r="E134" s="20">
        <v>4.3010001182556152</v>
      </c>
      <c r="F134" s="28">
        <v>34.729999542236328</v>
      </c>
      <c r="G134" s="20">
        <v>4.745999813079834</v>
      </c>
      <c r="H134" s="28"/>
      <c r="I134" s="20"/>
      <c r="J134" s="28"/>
      <c r="L134" s="28">
        <v>35.240001678466797</v>
      </c>
      <c r="M134" s="20">
        <v>5.9039998054504395</v>
      </c>
      <c r="N134" s="28">
        <v>37.430000305175781</v>
      </c>
      <c r="O134" s="20">
        <v>5.3839998245239258</v>
      </c>
      <c r="P134" s="28">
        <v>35.849998474121094</v>
      </c>
      <c r="Q134" s="20">
        <v>5.7319998741149902</v>
      </c>
      <c r="R134" s="28"/>
      <c r="S134" s="20"/>
      <c r="T134" s="28"/>
      <c r="V134" s="28">
        <v>36.759998321533203</v>
      </c>
      <c r="W134" s="20">
        <v>6.3060002326965332</v>
      </c>
      <c r="X134" s="28">
        <v>37.790000915527344</v>
      </c>
      <c r="Y134" s="20">
        <v>6.0510001182556152</v>
      </c>
      <c r="Z134" s="28">
        <v>37.290000915527344</v>
      </c>
      <c r="AA134" s="20">
        <v>6.1680002212524414</v>
      </c>
      <c r="AB134" s="28"/>
      <c r="AC134" s="20"/>
      <c r="AD134" s="28"/>
      <c r="AF134" s="28">
        <v>38.770000457763672</v>
      </c>
      <c r="AG134" s="20">
        <v>6.5120000839233398</v>
      </c>
      <c r="AH134" s="28">
        <v>39.590000152587891</v>
      </c>
      <c r="AI134" s="20">
        <v>6.3080000877380371</v>
      </c>
      <c r="AJ134" s="28">
        <v>39.340000152587891</v>
      </c>
      <c r="AK134" s="20">
        <v>6.3899998664855957</v>
      </c>
      <c r="AL134" s="28"/>
      <c r="AM134" s="20"/>
      <c r="AN134" s="28"/>
      <c r="AP134" s="28">
        <v>42.389999389648438</v>
      </c>
      <c r="AQ134" s="20">
        <v>6.7329998016357422</v>
      </c>
      <c r="AR134" s="28">
        <v>43.040000915527344</v>
      </c>
      <c r="AS134" s="20">
        <v>6.5399999618530273</v>
      </c>
      <c r="AT134" s="28">
        <v>42.869998931884766</v>
      </c>
      <c r="AU134" s="20">
        <v>6.6030001640319824</v>
      </c>
      <c r="AV134" s="28"/>
      <c r="AW134" s="20"/>
      <c r="AX134" s="28"/>
      <c r="AZ134" s="28">
        <v>45.060001373291016</v>
      </c>
      <c r="BA134" s="20">
        <v>6.815000057220459</v>
      </c>
      <c r="BB134" s="28">
        <v>45.470001220703125</v>
      </c>
      <c r="BC134" s="20">
        <v>6.6279997825622559</v>
      </c>
      <c r="BD134" s="28">
        <v>45.319999694824219</v>
      </c>
      <c r="BE134" s="20">
        <v>6.695000171661377</v>
      </c>
      <c r="BF134" s="28"/>
      <c r="BG134" s="20"/>
      <c r="BH134" s="28"/>
      <c r="BJ134" s="28">
        <v>38.75</v>
      </c>
      <c r="BK134" s="20">
        <v>6.4590001106262207</v>
      </c>
      <c r="BL134" s="28"/>
      <c r="BM134" s="20"/>
      <c r="BN134" s="28"/>
      <c r="BO134" s="20"/>
      <c r="BP134" s="28"/>
      <c r="BQ134" s="20"/>
      <c r="BR134" s="28"/>
    </row>
    <row r="135" spans="2:70" x14ac:dyDescent="0.2">
      <c r="B135" s="28">
        <v>32.959999084472656</v>
      </c>
      <c r="C135" s="20">
        <v>4.9619998931884766</v>
      </c>
      <c r="D135" s="28">
        <v>36.189998626708984</v>
      </c>
      <c r="E135" s="20">
        <v>4.2220001220703125</v>
      </c>
      <c r="F135" s="28">
        <v>34.360000610351563</v>
      </c>
      <c r="G135" s="20">
        <v>4.6939997673034668</v>
      </c>
      <c r="H135" s="28"/>
      <c r="I135" s="20"/>
      <c r="J135" s="28"/>
      <c r="L135" s="28">
        <v>34.740001678466797</v>
      </c>
      <c r="M135" s="20">
        <v>5.875999927520752</v>
      </c>
      <c r="N135" s="28">
        <v>37.099998474121094</v>
      </c>
      <c r="O135" s="20">
        <v>5.2979998588562012</v>
      </c>
      <c r="P135" s="28">
        <v>35.439998626708984</v>
      </c>
      <c r="Q135" s="20">
        <v>5.679999828338623</v>
      </c>
      <c r="R135" s="28"/>
      <c r="S135" s="20"/>
      <c r="T135" s="28"/>
      <c r="V135" s="28">
        <v>36.229999542236328</v>
      </c>
      <c r="W135" s="20">
        <v>6.2800002098083496</v>
      </c>
      <c r="X135" s="28">
        <v>37.439998626708984</v>
      </c>
      <c r="Y135" s="20">
        <v>6.000999927520752</v>
      </c>
      <c r="Z135" s="28">
        <v>36.790000915527344</v>
      </c>
      <c r="AA135" s="20">
        <v>6.1319999694824219</v>
      </c>
      <c r="AB135" s="28"/>
      <c r="AC135" s="20"/>
      <c r="AD135" s="28"/>
      <c r="AF135" s="28">
        <v>38.189998626708984</v>
      </c>
      <c r="AG135" s="20">
        <v>6.4869999885559082</v>
      </c>
      <c r="AH135" s="28">
        <v>39.009998321533203</v>
      </c>
      <c r="AI135" s="20">
        <v>6.2690000534057617</v>
      </c>
      <c r="AJ135" s="28">
        <v>38.75</v>
      </c>
      <c r="AK135" s="20">
        <v>6.3569998741149902</v>
      </c>
      <c r="AL135" s="28"/>
      <c r="AM135" s="20"/>
      <c r="AN135" s="28"/>
      <c r="AP135" s="28">
        <v>41.709999084472656</v>
      </c>
      <c r="AQ135" s="20">
        <v>6.7080001831054687</v>
      </c>
      <c r="AR135" s="28">
        <v>42.360000610351563</v>
      </c>
      <c r="AS135" s="20">
        <v>6.505000114440918</v>
      </c>
      <c r="AT135" s="28">
        <v>42.189998626708984</v>
      </c>
      <c r="AU135" s="20">
        <v>6.5710000991821289</v>
      </c>
      <c r="AV135" s="28"/>
      <c r="AW135" s="20"/>
      <c r="AX135" s="28"/>
      <c r="AZ135" s="28">
        <v>44.330001831054688</v>
      </c>
      <c r="BA135" s="20">
        <v>6.7880001068115234</v>
      </c>
      <c r="BB135" s="28">
        <v>44.75</v>
      </c>
      <c r="BC135" s="20">
        <v>6.5920000076293945</v>
      </c>
      <c r="BD135" s="28">
        <v>44.599998474121094</v>
      </c>
      <c r="BE135" s="20">
        <v>6.6609997749328613</v>
      </c>
      <c r="BF135" s="28"/>
      <c r="BG135" s="20"/>
      <c r="BH135" s="28"/>
      <c r="BJ135" s="28">
        <v>38.020000457763672</v>
      </c>
      <c r="BK135" s="20">
        <v>6.4180002212524414</v>
      </c>
      <c r="BL135" s="28"/>
      <c r="BM135" s="20"/>
      <c r="BN135" s="28"/>
      <c r="BO135" s="20"/>
      <c r="BP135" s="28"/>
      <c r="BQ135" s="20"/>
      <c r="BR135" s="28"/>
    </row>
    <row r="136" spans="2:70" x14ac:dyDescent="0.2">
      <c r="B136" s="28">
        <v>32.549999237060547</v>
      </c>
      <c r="C136" s="20">
        <v>4.9250001907348633</v>
      </c>
      <c r="D136" s="28">
        <v>35.900001525878906</v>
      </c>
      <c r="E136" s="20">
        <v>4.1409997940063477</v>
      </c>
      <c r="F136" s="28">
        <v>33.979999542236328</v>
      </c>
      <c r="G136" s="20">
        <v>4.6399998664855957</v>
      </c>
      <c r="H136" s="28"/>
      <c r="I136" s="20"/>
      <c r="J136" s="28"/>
      <c r="L136" s="28">
        <v>34.240001678466797</v>
      </c>
      <c r="M136" s="20">
        <v>5.8449997901916504</v>
      </c>
      <c r="N136" s="28">
        <v>36.759998321533203</v>
      </c>
      <c r="O136" s="20">
        <v>5.2080001831054687</v>
      </c>
      <c r="P136" s="28">
        <v>35.040000915527344</v>
      </c>
      <c r="Q136" s="20">
        <v>5.6230001449584961</v>
      </c>
      <c r="R136" s="28"/>
      <c r="S136" s="20"/>
      <c r="T136" s="28"/>
      <c r="V136" s="28">
        <v>35.700000762939453</v>
      </c>
      <c r="W136" s="20">
        <v>6.254000186920166</v>
      </c>
      <c r="X136" s="28">
        <v>37.099998474121094</v>
      </c>
      <c r="Y136" s="20">
        <v>5.9460000991821289</v>
      </c>
      <c r="Z136" s="28">
        <v>36.290000915527344</v>
      </c>
      <c r="AA136" s="20">
        <v>6.0929999351501465</v>
      </c>
      <c r="AB136" s="28"/>
      <c r="AC136" s="20"/>
      <c r="AD136" s="28"/>
      <c r="AF136" s="28">
        <v>37.610000610351563</v>
      </c>
      <c r="AG136" s="20">
        <v>6.4619998931884766</v>
      </c>
      <c r="AH136" s="28">
        <v>38.450000762939453</v>
      </c>
      <c r="AI136" s="20">
        <v>6.2270002365112305</v>
      </c>
      <c r="AJ136" s="28">
        <v>38.169998168945313</v>
      </c>
      <c r="AK136" s="20">
        <v>6.3229999542236328</v>
      </c>
      <c r="AL136" s="28"/>
      <c r="AM136" s="20"/>
      <c r="AN136" s="28"/>
      <c r="AP136" s="28">
        <v>41.029998779296875</v>
      </c>
      <c r="AQ136" s="20">
        <v>6.6820001602172852</v>
      </c>
      <c r="AR136" s="28">
        <v>41.689998626708984</v>
      </c>
      <c r="AS136" s="20">
        <v>6.4679999351501465</v>
      </c>
      <c r="AT136" s="28">
        <v>41.520000457763672</v>
      </c>
      <c r="AU136" s="20">
        <v>6.5380001068115234</v>
      </c>
      <c r="AV136" s="28"/>
      <c r="AW136" s="20"/>
      <c r="AX136" s="28"/>
      <c r="AZ136" s="28">
        <v>43.590000152587891</v>
      </c>
      <c r="BA136" s="20">
        <v>6.7610001564025879</v>
      </c>
      <c r="BB136" s="28">
        <v>44.029998779296875</v>
      </c>
      <c r="BC136" s="20">
        <v>6.5529999732971191</v>
      </c>
      <c r="BD136" s="28">
        <v>43.869998931884766</v>
      </c>
      <c r="BE136" s="20">
        <v>6.625</v>
      </c>
      <c r="BF136" s="28"/>
      <c r="BG136" s="20"/>
      <c r="BH136" s="28"/>
      <c r="BJ136" s="28">
        <v>37.299999237060547</v>
      </c>
      <c r="BK136" s="20">
        <v>6.375</v>
      </c>
      <c r="BL136" s="28"/>
      <c r="BM136" s="20"/>
      <c r="BN136" s="28"/>
      <c r="BO136" s="20"/>
      <c r="BP136" s="28"/>
      <c r="BQ136" s="20"/>
      <c r="BR136" s="28"/>
    </row>
    <row r="137" spans="2:70" x14ac:dyDescent="0.2">
      <c r="B137" s="28">
        <v>32.139999389648438</v>
      </c>
      <c r="C137" s="20">
        <v>4.8870000839233398</v>
      </c>
      <c r="D137" s="28">
        <v>35.619998931884766</v>
      </c>
      <c r="E137" s="20">
        <v>4.0580000877380371</v>
      </c>
      <c r="F137" s="28">
        <v>33.619998931884766</v>
      </c>
      <c r="G137" s="20">
        <v>4.5830001831054687</v>
      </c>
      <c r="H137" s="28"/>
      <c r="I137" s="20"/>
      <c r="J137" s="28"/>
      <c r="L137" s="28">
        <v>33.75</v>
      </c>
      <c r="M137" s="20">
        <v>5.8119997978210449</v>
      </c>
      <c r="N137" s="28">
        <v>36.430000305175781</v>
      </c>
      <c r="O137" s="20">
        <v>5.1149997711181641</v>
      </c>
      <c r="P137" s="28">
        <v>34.650001525878906</v>
      </c>
      <c r="Q137" s="20">
        <v>5.5619997978210449</v>
      </c>
      <c r="R137" s="28"/>
      <c r="S137" s="20"/>
      <c r="T137" s="28"/>
      <c r="V137" s="28">
        <v>35.180000305175781</v>
      </c>
      <c r="W137" s="20">
        <v>6.2259998321533203</v>
      </c>
      <c r="X137" s="28">
        <v>36.759998321533203</v>
      </c>
      <c r="Y137" s="20">
        <v>5.8839998245239258</v>
      </c>
      <c r="Z137" s="28">
        <v>35.799999237060547</v>
      </c>
      <c r="AA137" s="20">
        <v>6.0529999732971191</v>
      </c>
      <c r="AB137" s="28"/>
      <c r="AC137" s="20"/>
      <c r="AD137" s="28"/>
      <c r="AF137" s="28">
        <v>37.029998779296875</v>
      </c>
      <c r="AG137" s="20">
        <v>6.435999870300293</v>
      </c>
      <c r="AH137" s="28">
        <v>37.900001525878906</v>
      </c>
      <c r="AI137" s="20">
        <v>6.1820001602172852</v>
      </c>
      <c r="AJ137" s="28">
        <v>37.590000152587891</v>
      </c>
      <c r="AK137" s="20">
        <v>6.2870001792907715</v>
      </c>
      <c r="AL137" s="28"/>
      <c r="AM137" s="20"/>
      <c r="AN137" s="28"/>
      <c r="AP137" s="28">
        <v>40.349998474121094</v>
      </c>
      <c r="AQ137" s="20">
        <v>6.6560001373291016</v>
      </c>
      <c r="AR137" s="28">
        <v>41.029998779296875</v>
      </c>
      <c r="AS137" s="20">
        <v>6.4289999008178711</v>
      </c>
      <c r="AT137" s="28">
        <v>40.849998474121094</v>
      </c>
      <c r="AU137" s="20">
        <v>6.504000186920166</v>
      </c>
      <c r="AV137" s="28"/>
      <c r="AW137" s="20"/>
      <c r="AX137" s="28"/>
      <c r="AZ137" s="28">
        <v>42.860000610351563</v>
      </c>
      <c r="BA137" s="20">
        <v>6.7329998016357422</v>
      </c>
      <c r="BB137" s="28">
        <v>43.319999694824219</v>
      </c>
      <c r="BC137" s="20">
        <v>6.5130000114440918</v>
      </c>
      <c r="BD137" s="28">
        <v>43.159999847412109</v>
      </c>
      <c r="BE137" s="20">
        <v>6.5879998207092285</v>
      </c>
      <c r="BF137" s="28"/>
      <c r="BG137" s="20"/>
      <c r="BH137" s="28"/>
      <c r="BJ137" s="28">
        <v>36.580001831054687</v>
      </c>
      <c r="BK137" s="20">
        <v>6.3299999237060547</v>
      </c>
      <c r="BL137" s="28"/>
      <c r="BM137" s="20"/>
      <c r="BN137" s="28"/>
      <c r="BO137" s="20"/>
      <c r="BP137" s="28"/>
      <c r="BQ137" s="20"/>
      <c r="BR137" s="28"/>
    </row>
    <row r="138" spans="2:70" x14ac:dyDescent="0.2">
      <c r="B138" s="28">
        <v>32.139999389648438</v>
      </c>
      <c r="C138" s="20">
        <v>4.8870000839233398</v>
      </c>
      <c r="D138" s="28">
        <v>35.619998931884766</v>
      </c>
      <c r="E138" s="20">
        <v>4.0580000877380371</v>
      </c>
      <c r="F138" s="28">
        <v>33.619998931884766</v>
      </c>
      <c r="G138" s="20">
        <v>4.5830001831054687</v>
      </c>
      <c r="H138" s="28"/>
      <c r="I138" s="20"/>
      <c r="J138" s="28"/>
      <c r="L138" s="28">
        <v>33.75</v>
      </c>
      <c r="M138" s="20">
        <v>5.8119997978210449</v>
      </c>
      <c r="N138" s="28">
        <v>36.430000305175781</v>
      </c>
      <c r="O138" s="20">
        <v>5.1149997711181641</v>
      </c>
      <c r="P138" s="28">
        <v>34.650001525878906</v>
      </c>
      <c r="Q138" s="20">
        <v>5.5619997978210449</v>
      </c>
      <c r="R138" s="28"/>
      <c r="S138" s="20"/>
      <c r="T138" s="28"/>
      <c r="V138" s="28">
        <v>35.180000305175781</v>
      </c>
      <c r="W138" s="20">
        <v>6.2259998321533203</v>
      </c>
      <c r="X138" s="28">
        <v>36.759998321533203</v>
      </c>
      <c r="Y138" s="20">
        <v>5.8839998245239258</v>
      </c>
      <c r="Z138" s="28">
        <v>35.799999237060547</v>
      </c>
      <c r="AA138" s="20">
        <v>6.0529999732971191</v>
      </c>
      <c r="AB138" s="28"/>
      <c r="AC138" s="20"/>
      <c r="AD138" s="28"/>
      <c r="AF138" s="28">
        <v>37.029998779296875</v>
      </c>
      <c r="AG138" s="20">
        <v>6.435999870300293</v>
      </c>
      <c r="AH138" s="28">
        <v>37.900001525878906</v>
      </c>
      <c r="AI138" s="20">
        <v>6.1820001602172852</v>
      </c>
      <c r="AJ138" s="28">
        <v>37.590000152587891</v>
      </c>
      <c r="AK138" s="20">
        <v>6.2870001792907715</v>
      </c>
      <c r="AL138" s="28"/>
      <c r="AM138" s="20"/>
      <c r="AN138" s="28"/>
      <c r="AP138" s="28">
        <v>40.349998474121094</v>
      </c>
      <c r="AQ138" s="20">
        <v>6.6560001373291016</v>
      </c>
      <c r="AR138" s="28">
        <v>41.029998779296875</v>
      </c>
      <c r="AS138" s="20">
        <v>6.4289999008178711</v>
      </c>
      <c r="AT138" s="28">
        <v>40.849998474121094</v>
      </c>
      <c r="AU138" s="20">
        <v>6.504000186920166</v>
      </c>
      <c r="AV138" s="28"/>
      <c r="AW138" s="20"/>
      <c r="AX138" s="28"/>
      <c r="AZ138" s="28">
        <v>42.860000610351563</v>
      </c>
      <c r="BA138" s="20">
        <v>6.7329998016357422</v>
      </c>
      <c r="BB138" s="28">
        <v>43.319999694824219</v>
      </c>
      <c r="BC138" s="20">
        <v>6.5130000114440918</v>
      </c>
      <c r="BD138" s="28">
        <v>43.159999847412109</v>
      </c>
      <c r="BE138" s="20">
        <v>6.5879998207092285</v>
      </c>
      <c r="BF138" s="28"/>
      <c r="BG138" s="20"/>
      <c r="BH138" s="28"/>
      <c r="BJ138" s="28">
        <v>35.869998931884766</v>
      </c>
      <c r="BK138" s="20">
        <v>6.2820000648498535</v>
      </c>
      <c r="BL138" s="28"/>
      <c r="BM138" s="20"/>
      <c r="BN138" s="28"/>
      <c r="BO138" s="20"/>
      <c r="BP138" s="28"/>
      <c r="BQ138" s="20"/>
      <c r="BR138" s="28"/>
    </row>
    <row r="139" spans="2:70" x14ac:dyDescent="0.2">
      <c r="B139" s="28">
        <v>31.719999313354492</v>
      </c>
      <c r="C139" s="20">
        <v>4.8470001220703125</v>
      </c>
      <c r="D139" s="28"/>
      <c r="E139" s="20"/>
      <c r="F139" s="28"/>
      <c r="G139" s="20"/>
      <c r="H139" s="28"/>
      <c r="I139" s="20"/>
      <c r="J139" s="28"/>
      <c r="L139" s="28">
        <v>33.270000457763672</v>
      </c>
      <c r="M139" s="20">
        <v>5.7760000228881836</v>
      </c>
      <c r="N139" s="28"/>
      <c r="O139" s="20"/>
      <c r="P139" s="28"/>
      <c r="Q139" s="20"/>
      <c r="R139" s="28"/>
      <c r="S139" s="20"/>
      <c r="T139" s="28"/>
      <c r="V139" s="28">
        <v>34.659999847412109</v>
      </c>
      <c r="W139" s="20">
        <v>6.1970000267028809</v>
      </c>
      <c r="X139" s="28"/>
      <c r="Y139" s="20"/>
      <c r="Z139" s="28"/>
      <c r="AA139" s="20"/>
      <c r="AB139" s="28"/>
      <c r="AC139" s="20"/>
      <c r="AD139" s="28"/>
      <c r="AF139" s="28">
        <v>36.450000762939453</v>
      </c>
      <c r="AG139" s="20">
        <v>6.4089999198913574</v>
      </c>
      <c r="AH139" s="28"/>
      <c r="AI139" s="20"/>
      <c r="AJ139" s="28"/>
      <c r="AK139" s="20"/>
      <c r="AL139" s="28"/>
      <c r="AM139" s="20"/>
      <c r="AN139" s="28"/>
      <c r="AP139" s="28">
        <v>39.680000305175781</v>
      </c>
      <c r="AQ139" s="20">
        <v>6.629000186920166</v>
      </c>
      <c r="AR139" s="28"/>
      <c r="AS139" s="20"/>
      <c r="AT139" s="28"/>
      <c r="AU139" s="20"/>
      <c r="AV139" s="28"/>
      <c r="AW139" s="20"/>
      <c r="AX139" s="28"/>
      <c r="AZ139" s="28">
        <v>42.139999389648438</v>
      </c>
      <c r="BA139" s="20">
        <v>6.7039999961853027</v>
      </c>
      <c r="BB139" s="28"/>
      <c r="BC139" s="20"/>
      <c r="BD139" s="28"/>
      <c r="BE139" s="20"/>
      <c r="BF139" s="28"/>
      <c r="BG139" s="20"/>
      <c r="BH139" s="28"/>
      <c r="BJ139" s="28">
        <v>35.169998168945313</v>
      </c>
      <c r="BK139" s="20">
        <v>6.2309999465942383</v>
      </c>
      <c r="BL139" s="28"/>
      <c r="BM139" s="20"/>
      <c r="BN139" s="28"/>
      <c r="BO139" s="20"/>
      <c r="BP139" s="28"/>
      <c r="BQ139" s="20"/>
      <c r="BR139" s="28"/>
    </row>
    <row r="140" spans="2:70" x14ac:dyDescent="0.2">
      <c r="B140" s="28">
        <v>31.319999694824219</v>
      </c>
      <c r="C140" s="20">
        <v>4.804999828338623</v>
      </c>
      <c r="D140" s="28"/>
      <c r="E140" s="20"/>
      <c r="F140" s="28"/>
      <c r="G140" s="20"/>
      <c r="H140" s="28"/>
      <c r="I140" s="20"/>
      <c r="J140" s="28"/>
      <c r="L140" s="28">
        <v>32.790000915527344</v>
      </c>
      <c r="M140" s="20">
        <v>5.7369999885559082</v>
      </c>
      <c r="N140" s="28"/>
      <c r="O140" s="20"/>
      <c r="P140" s="28"/>
      <c r="Q140" s="20"/>
      <c r="R140" s="28"/>
      <c r="S140" s="20"/>
      <c r="T140" s="28"/>
      <c r="V140" s="28">
        <v>34.139999389648438</v>
      </c>
      <c r="W140" s="20">
        <v>6.1659998893737793</v>
      </c>
      <c r="X140" s="28"/>
      <c r="Y140" s="20"/>
      <c r="Z140" s="28"/>
      <c r="AA140" s="20"/>
      <c r="AB140" s="28"/>
      <c r="AC140" s="20"/>
      <c r="AD140" s="28"/>
      <c r="AF140" s="28">
        <v>35.880001068115234</v>
      </c>
      <c r="AG140" s="20">
        <v>6.3810000419616699</v>
      </c>
      <c r="AH140" s="28"/>
      <c r="AI140" s="20"/>
      <c r="AJ140" s="28"/>
      <c r="AK140" s="20"/>
      <c r="AL140" s="28"/>
      <c r="AM140" s="20"/>
      <c r="AN140" s="28"/>
      <c r="AP140" s="28">
        <v>39.009998321533203</v>
      </c>
      <c r="AQ140" s="20">
        <v>6.6020002365112305</v>
      </c>
      <c r="AR140" s="28"/>
      <c r="AS140" s="20"/>
      <c r="AT140" s="28"/>
      <c r="AU140" s="20"/>
      <c r="AV140" s="28"/>
      <c r="AW140" s="20"/>
      <c r="AX140" s="28"/>
      <c r="AZ140" s="28">
        <v>41.419998168945313</v>
      </c>
      <c r="BA140" s="20">
        <v>6.6739997863769531</v>
      </c>
      <c r="BB140" s="28"/>
      <c r="BC140" s="20"/>
      <c r="BD140" s="28"/>
      <c r="BE140" s="20"/>
      <c r="BF140" s="28"/>
      <c r="BG140" s="20"/>
      <c r="BH140" s="28"/>
      <c r="BJ140" s="28">
        <v>34.470001220703125</v>
      </c>
      <c r="BK140" s="20">
        <v>6.1750001907348633</v>
      </c>
      <c r="BL140" s="28"/>
      <c r="BM140" s="20"/>
      <c r="BN140" s="28"/>
      <c r="BO140" s="20"/>
      <c r="BP140" s="28"/>
      <c r="BQ140" s="20"/>
      <c r="BR140" s="28"/>
    </row>
    <row r="141" spans="2:70" x14ac:dyDescent="0.2">
      <c r="B141" s="28">
        <v>30.909999847412109</v>
      </c>
      <c r="C141" s="20">
        <v>4.7610001564025879</v>
      </c>
      <c r="D141" s="28"/>
      <c r="E141" s="20"/>
      <c r="F141" s="28"/>
      <c r="G141" s="20"/>
      <c r="H141" s="28"/>
      <c r="I141" s="20"/>
      <c r="J141" s="28"/>
      <c r="L141" s="28">
        <v>32.330001831054687</v>
      </c>
      <c r="M141" s="20">
        <v>5.6939997673034668</v>
      </c>
      <c r="N141" s="28"/>
      <c r="O141" s="20"/>
      <c r="P141" s="28"/>
      <c r="Q141" s="20"/>
      <c r="R141" s="28"/>
      <c r="S141" s="20"/>
      <c r="T141" s="28"/>
      <c r="V141" s="28">
        <v>33.630001068115234</v>
      </c>
      <c r="W141" s="20">
        <v>6.1329998970031738</v>
      </c>
      <c r="X141" s="28"/>
      <c r="Y141" s="20"/>
      <c r="Z141" s="28"/>
      <c r="AA141" s="20"/>
      <c r="AB141" s="28"/>
      <c r="AC141" s="20"/>
      <c r="AD141" s="28"/>
      <c r="AF141" s="28">
        <v>35.319999694824219</v>
      </c>
      <c r="AG141" s="20">
        <v>6.3509998321533203</v>
      </c>
      <c r="AH141" s="28"/>
      <c r="AI141" s="20"/>
      <c r="AJ141" s="28"/>
      <c r="AK141" s="20"/>
      <c r="AL141" s="28"/>
      <c r="AM141" s="20"/>
      <c r="AN141" s="28"/>
      <c r="AP141" s="28">
        <v>38.349998474121094</v>
      </c>
      <c r="AQ141" s="20">
        <v>6.5729999542236328</v>
      </c>
      <c r="AR141" s="28"/>
      <c r="AS141" s="20"/>
      <c r="AT141" s="28"/>
      <c r="AU141" s="20"/>
      <c r="AV141" s="28"/>
      <c r="AW141" s="20"/>
      <c r="AX141" s="28"/>
      <c r="AZ141" s="28">
        <v>40.700000762939453</v>
      </c>
      <c r="BA141" s="20">
        <v>6.6440000534057617</v>
      </c>
      <c r="BB141" s="28"/>
      <c r="BC141" s="20"/>
      <c r="BD141" s="28"/>
      <c r="BE141" s="20"/>
      <c r="BF141" s="28"/>
      <c r="BG141" s="20"/>
      <c r="BH141" s="28"/>
      <c r="BJ141" s="28">
        <v>33.779998779296875</v>
      </c>
      <c r="BK141" s="20">
        <v>6.1149997711181641</v>
      </c>
      <c r="BL141" s="28"/>
      <c r="BM141" s="20"/>
      <c r="BN141" s="28"/>
      <c r="BO141" s="20"/>
      <c r="BP141" s="28"/>
      <c r="BQ141" s="20"/>
      <c r="BR141" s="28"/>
    </row>
    <row r="142" spans="2:70" x14ac:dyDescent="0.2">
      <c r="B142" s="28">
        <v>30.510000228881836</v>
      </c>
      <c r="C142" s="20">
        <v>4.7140002250671387</v>
      </c>
      <c r="D142" s="28"/>
      <c r="E142" s="20"/>
      <c r="F142" s="28"/>
      <c r="G142" s="20"/>
      <c r="H142" s="28"/>
      <c r="I142" s="20"/>
      <c r="J142" s="28"/>
      <c r="L142" s="28">
        <v>31.870000839233398</v>
      </c>
      <c r="M142" s="20">
        <v>5.6459999084472656</v>
      </c>
      <c r="N142" s="28"/>
      <c r="O142" s="20"/>
      <c r="P142" s="28"/>
      <c r="Q142" s="20"/>
      <c r="R142" s="28"/>
      <c r="S142" s="20"/>
      <c r="T142" s="28"/>
      <c r="V142" s="28">
        <v>33.130001068115234</v>
      </c>
      <c r="W142" s="20">
        <v>6.0989999771118164</v>
      </c>
      <c r="X142" s="28"/>
      <c r="Y142" s="20"/>
      <c r="Z142" s="28"/>
      <c r="AA142" s="20"/>
      <c r="AB142" s="28"/>
      <c r="AC142" s="20"/>
      <c r="AD142" s="28"/>
      <c r="AF142" s="28">
        <v>34.75</v>
      </c>
      <c r="AG142" s="20">
        <v>6.320000171661377</v>
      </c>
      <c r="AH142" s="28"/>
      <c r="AI142" s="20"/>
      <c r="AJ142" s="28"/>
      <c r="AK142" s="20"/>
      <c r="AL142" s="28"/>
      <c r="AM142" s="20"/>
      <c r="AN142" s="28"/>
      <c r="AP142" s="28">
        <v>37.680000305175781</v>
      </c>
      <c r="AQ142" s="20">
        <v>6.5440001487731934</v>
      </c>
      <c r="AR142" s="28"/>
      <c r="AS142" s="20"/>
      <c r="AT142" s="28"/>
      <c r="AU142" s="20"/>
      <c r="AV142" s="28"/>
      <c r="AW142" s="20"/>
      <c r="AX142" s="28"/>
      <c r="AZ142" s="28">
        <v>39.979999542236328</v>
      </c>
      <c r="BA142" s="20">
        <v>6.6129999160766602</v>
      </c>
      <c r="BB142" s="28"/>
      <c r="BC142" s="20"/>
      <c r="BD142" s="28"/>
      <c r="BE142" s="20"/>
      <c r="BF142" s="28"/>
      <c r="BG142" s="20"/>
      <c r="BH142" s="28"/>
      <c r="BJ142" s="28">
        <v>33.090000152587891</v>
      </c>
      <c r="BK142" s="20">
        <v>6.0489997863769531</v>
      </c>
      <c r="BL142" s="28"/>
      <c r="BM142" s="20"/>
      <c r="BN142" s="28"/>
      <c r="BO142" s="20"/>
      <c r="BP142" s="28"/>
      <c r="BQ142" s="20"/>
      <c r="BR142" s="28"/>
    </row>
    <row r="143" spans="2:70" x14ac:dyDescent="0.2">
      <c r="B143" s="28">
        <v>30.110000610351563</v>
      </c>
      <c r="C143" s="20">
        <v>4.6649999618530273</v>
      </c>
      <c r="D143" s="28"/>
      <c r="E143" s="20"/>
      <c r="F143" s="28"/>
      <c r="G143" s="20"/>
      <c r="H143" s="28"/>
      <c r="I143" s="20"/>
      <c r="J143" s="28"/>
      <c r="L143" s="28">
        <v>31.420000076293945</v>
      </c>
      <c r="M143" s="20">
        <v>5.5949997901916504</v>
      </c>
      <c r="N143" s="28"/>
      <c r="O143" s="20"/>
      <c r="P143" s="28"/>
      <c r="Q143" s="20"/>
      <c r="R143" s="28"/>
      <c r="S143" s="20"/>
      <c r="T143" s="28"/>
      <c r="V143" s="28">
        <v>32.619998931884766</v>
      </c>
      <c r="W143" s="20">
        <v>6.0619997978210449</v>
      </c>
      <c r="X143" s="28"/>
      <c r="Y143" s="20"/>
      <c r="Z143" s="28"/>
      <c r="AA143" s="20"/>
      <c r="AB143" s="28"/>
      <c r="AC143" s="20"/>
      <c r="AD143" s="28"/>
      <c r="AF143" s="28">
        <v>34.189998626708984</v>
      </c>
      <c r="AG143" s="20">
        <v>6.2880001068115234</v>
      </c>
      <c r="AH143" s="28"/>
      <c r="AI143" s="20"/>
      <c r="AJ143" s="28"/>
      <c r="AK143" s="20"/>
      <c r="AL143" s="28"/>
      <c r="AM143" s="20"/>
      <c r="AN143" s="28"/>
      <c r="AP143" s="28">
        <v>37.029998779296875</v>
      </c>
      <c r="AQ143" s="20">
        <v>6.5130000114440918</v>
      </c>
      <c r="AR143" s="28"/>
      <c r="AS143" s="20"/>
      <c r="AT143" s="28"/>
      <c r="AU143" s="20"/>
      <c r="AV143" s="28"/>
      <c r="AW143" s="20"/>
      <c r="AX143" s="28"/>
      <c r="AZ143" s="28">
        <v>39.270000457763672</v>
      </c>
      <c r="BA143" s="20">
        <v>6.5809998512268066</v>
      </c>
      <c r="BB143" s="28"/>
      <c r="BC143" s="20"/>
      <c r="BD143" s="28"/>
      <c r="BE143" s="20"/>
      <c r="BF143" s="28"/>
      <c r="BG143" s="20"/>
      <c r="BH143" s="28"/>
      <c r="BJ143" s="28">
        <v>32.419998168945313</v>
      </c>
      <c r="BK143" s="20">
        <v>5.9739999771118164</v>
      </c>
      <c r="BL143" s="28"/>
      <c r="BM143" s="20"/>
      <c r="BN143" s="28"/>
      <c r="BO143" s="20"/>
      <c r="BP143" s="28"/>
      <c r="BQ143" s="20"/>
      <c r="BR143" s="28"/>
    </row>
    <row r="144" spans="2:70" x14ac:dyDescent="0.2">
      <c r="B144" s="28">
        <v>29.719999313354492</v>
      </c>
      <c r="C144" s="20">
        <v>4.6119999885559082</v>
      </c>
      <c r="D144" s="28"/>
      <c r="E144" s="20"/>
      <c r="F144" s="28"/>
      <c r="G144" s="20"/>
      <c r="H144" s="28"/>
      <c r="I144" s="20"/>
      <c r="J144" s="28"/>
      <c r="L144" s="28">
        <v>30.989999771118164</v>
      </c>
      <c r="M144" s="20">
        <v>5.5380001068115234</v>
      </c>
      <c r="N144" s="28"/>
      <c r="O144" s="20"/>
      <c r="P144" s="28"/>
      <c r="Q144" s="20"/>
      <c r="R144" s="28"/>
      <c r="S144" s="20"/>
      <c r="T144" s="28"/>
      <c r="V144" s="28">
        <v>32.130001068115234</v>
      </c>
      <c r="W144" s="20">
        <v>6.0229997634887695</v>
      </c>
      <c r="X144" s="28"/>
      <c r="Y144" s="20"/>
      <c r="Z144" s="28"/>
      <c r="AA144" s="20"/>
      <c r="AB144" s="28"/>
      <c r="AC144" s="20"/>
      <c r="AD144" s="28"/>
      <c r="AF144" s="28">
        <v>33.639999389648438</v>
      </c>
      <c r="AG144" s="20">
        <v>6.254000186920166</v>
      </c>
      <c r="AH144" s="28"/>
      <c r="AI144" s="20"/>
      <c r="AJ144" s="28"/>
      <c r="AK144" s="20"/>
      <c r="AL144" s="28"/>
      <c r="AM144" s="20"/>
      <c r="AN144" s="28"/>
      <c r="AP144" s="28">
        <v>36.369998931884766</v>
      </c>
      <c r="AQ144" s="20">
        <v>6.4809999465942383</v>
      </c>
      <c r="AR144" s="28"/>
      <c r="AS144" s="20"/>
      <c r="AT144" s="28"/>
      <c r="AU144" s="20"/>
      <c r="AV144" s="28"/>
      <c r="AW144" s="20"/>
      <c r="AX144" s="28"/>
      <c r="AZ144" s="28">
        <v>38.560001373291016</v>
      </c>
      <c r="BA144" s="20">
        <v>6.5479998588562012</v>
      </c>
      <c r="BB144" s="28"/>
      <c r="BC144" s="20"/>
      <c r="BD144" s="28"/>
      <c r="BE144" s="20"/>
      <c r="BF144" s="28"/>
      <c r="BG144" s="20"/>
      <c r="BH144" s="28"/>
      <c r="BJ144" s="28">
        <v>31.790000915527344</v>
      </c>
      <c r="BK144" s="20">
        <v>5.8909997940063477</v>
      </c>
      <c r="BL144" s="28"/>
      <c r="BM144" s="20"/>
      <c r="BN144" s="28"/>
      <c r="BO144" s="20"/>
      <c r="BP144" s="28"/>
      <c r="BQ144" s="20"/>
      <c r="BR144" s="28"/>
    </row>
    <row r="145" spans="2:70" x14ac:dyDescent="0.2">
      <c r="B145" s="28">
        <v>29.340000152587891</v>
      </c>
      <c r="C145" s="20">
        <v>4.5539999008178711</v>
      </c>
      <c r="D145" s="28"/>
      <c r="E145" s="20"/>
      <c r="F145" s="28"/>
      <c r="G145" s="20"/>
      <c r="H145" s="28"/>
      <c r="I145" s="20"/>
      <c r="J145" s="28"/>
      <c r="L145" s="28">
        <v>30.559999465942383</v>
      </c>
      <c r="M145" s="20">
        <v>5.4749999046325684</v>
      </c>
      <c r="N145" s="28"/>
      <c r="O145" s="20"/>
      <c r="P145" s="28"/>
      <c r="Q145" s="20"/>
      <c r="R145" s="28"/>
      <c r="S145" s="20"/>
      <c r="T145" s="28"/>
      <c r="V145" s="28">
        <v>31.639999389648438</v>
      </c>
      <c r="W145" s="20">
        <v>5.9809999465942383</v>
      </c>
      <c r="X145" s="28"/>
      <c r="Y145" s="20"/>
      <c r="Z145" s="28"/>
      <c r="AA145" s="20"/>
      <c r="AB145" s="28"/>
      <c r="AC145" s="20"/>
      <c r="AD145" s="28"/>
      <c r="AF145" s="28">
        <v>33.090000152587891</v>
      </c>
      <c r="AG145" s="20">
        <v>6.2179999351501465</v>
      </c>
      <c r="AH145" s="28"/>
      <c r="AI145" s="20"/>
      <c r="AJ145" s="28"/>
      <c r="AK145" s="20"/>
      <c r="AL145" s="28"/>
      <c r="AM145" s="20"/>
      <c r="AN145" s="28"/>
      <c r="AP145" s="28">
        <v>35.720001220703125</v>
      </c>
      <c r="AQ145" s="20">
        <v>6.4479999542236328</v>
      </c>
      <c r="AR145" s="28"/>
      <c r="AS145" s="20"/>
      <c r="AT145" s="28"/>
      <c r="AU145" s="20"/>
      <c r="AV145" s="28"/>
      <c r="AW145" s="20"/>
      <c r="AX145" s="28"/>
      <c r="AZ145" s="28">
        <v>37.860000610351563</v>
      </c>
      <c r="BA145" s="20">
        <v>6.5139999389648437</v>
      </c>
      <c r="BB145" s="28"/>
      <c r="BC145" s="20"/>
      <c r="BD145" s="28"/>
      <c r="BE145" s="20"/>
      <c r="BF145" s="28"/>
      <c r="BG145" s="20"/>
      <c r="BH145" s="28"/>
      <c r="BJ145" s="28">
        <v>31.770000457763672</v>
      </c>
      <c r="BK145" s="20">
        <v>5.8880000114440918</v>
      </c>
      <c r="BL145" s="28"/>
      <c r="BM145" s="20"/>
      <c r="BN145" s="28"/>
      <c r="BO145" s="20"/>
      <c r="BP145" s="28"/>
      <c r="BQ145" s="20"/>
      <c r="BR145" s="28"/>
    </row>
    <row r="146" spans="2:70" x14ac:dyDescent="0.2">
      <c r="B146" s="28">
        <v>28.969999313354492</v>
      </c>
      <c r="C146" s="20">
        <v>4.4920001029968262</v>
      </c>
      <c r="D146" s="28"/>
      <c r="E146" s="20"/>
      <c r="F146" s="28"/>
      <c r="G146" s="20"/>
      <c r="H146" s="28"/>
      <c r="I146" s="20"/>
      <c r="J146" s="28"/>
      <c r="L146" s="28">
        <v>30.149999618530273</v>
      </c>
      <c r="M146" s="20">
        <v>5.4079999923706055</v>
      </c>
      <c r="N146" s="28"/>
      <c r="O146" s="20"/>
      <c r="P146" s="28"/>
      <c r="Q146" s="20"/>
      <c r="R146" s="28"/>
      <c r="S146" s="20"/>
      <c r="T146" s="28"/>
      <c r="V146" s="28">
        <v>31.149999618530273</v>
      </c>
      <c r="W146" s="20">
        <v>5.934999942779541</v>
      </c>
      <c r="X146" s="28"/>
      <c r="Y146" s="20"/>
      <c r="Z146" s="28"/>
      <c r="AA146" s="20"/>
      <c r="AB146" s="28"/>
      <c r="AC146" s="20"/>
      <c r="AD146" s="28"/>
      <c r="AF146" s="28">
        <v>32.540000915527344</v>
      </c>
      <c r="AG146" s="20">
        <v>6.179999828338623</v>
      </c>
      <c r="AH146" s="28"/>
      <c r="AI146" s="20"/>
      <c r="AJ146" s="28"/>
      <c r="AK146" s="20"/>
      <c r="AL146" s="28"/>
      <c r="AM146" s="20"/>
      <c r="AN146" s="28"/>
      <c r="AP146" s="28">
        <v>35.069999694824219</v>
      </c>
      <c r="AQ146" s="20">
        <v>6.4140000343322754</v>
      </c>
      <c r="AR146" s="28"/>
      <c r="AS146" s="20"/>
      <c r="AT146" s="28"/>
      <c r="AU146" s="20"/>
      <c r="AV146" s="28"/>
      <c r="AW146" s="20"/>
      <c r="AX146" s="28"/>
      <c r="AZ146" s="28">
        <v>37.159999847412109</v>
      </c>
      <c r="BA146" s="20">
        <v>6.4790000915527344</v>
      </c>
      <c r="BB146" s="28"/>
      <c r="BC146" s="20"/>
      <c r="BD146" s="28"/>
      <c r="BE146" s="20"/>
      <c r="BF146" s="28"/>
      <c r="BG146" s="20"/>
      <c r="BH146" s="28"/>
      <c r="BJ146" s="28">
        <v>31.139999389648437</v>
      </c>
      <c r="BK146" s="20">
        <v>5.7859997749328613</v>
      </c>
      <c r="BL146" s="28"/>
      <c r="BM146" s="20"/>
      <c r="BN146" s="28"/>
      <c r="BO146" s="20"/>
      <c r="BP146" s="28"/>
      <c r="BQ146" s="20"/>
      <c r="BR146" s="28"/>
    </row>
    <row r="147" spans="2:70" x14ac:dyDescent="0.2">
      <c r="B147" s="28">
        <v>28.969999313354492</v>
      </c>
      <c r="C147" s="20">
        <v>4.4920001029968262</v>
      </c>
      <c r="D147" s="28"/>
      <c r="E147" s="20"/>
      <c r="F147" s="28"/>
      <c r="G147" s="20"/>
      <c r="H147" s="28"/>
      <c r="I147" s="20"/>
      <c r="J147" s="28"/>
      <c r="L147" s="28">
        <v>30.149999618530273</v>
      </c>
      <c r="M147" s="20">
        <v>5.4079999923706055</v>
      </c>
      <c r="N147" s="28"/>
      <c r="O147" s="20"/>
      <c r="P147" s="28"/>
      <c r="Q147" s="20"/>
      <c r="R147" s="28"/>
      <c r="S147" s="20"/>
      <c r="T147" s="28"/>
      <c r="V147" s="28">
        <v>31.149999618530273</v>
      </c>
      <c r="W147" s="20">
        <v>5.934999942779541</v>
      </c>
      <c r="X147" s="28"/>
      <c r="Y147" s="20"/>
      <c r="Z147" s="28"/>
      <c r="AA147" s="20"/>
      <c r="AB147" s="28"/>
      <c r="AC147" s="20"/>
      <c r="AD147" s="28"/>
      <c r="AF147" s="28">
        <v>32.540000915527344</v>
      </c>
      <c r="AG147" s="20">
        <v>6.179999828338623</v>
      </c>
      <c r="AH147" s="28"/>
      <c r="AI147" s="20"/>
      <c r="AJ147" s="28"/>
      <c r="AK147" s="20"/>
      <c r="AL147" s="28"/>
      <c r="AM147" s="20"/>
      <c r="AN147" s="28"/>
      <c r="AP147" s="28">
        <v>35.069999694824219</v>
      </c>
      <c r="AQ147" s="20">
        <v>6.4140000343322754</v>
      </c>
      <c r="AR147" s="28"/>
      <c r="AS147" s="20"/>
      <c r="AT147" s="28"/>
      <c r="AU147" s="20"/>
      <c r="AV147" s="28"/>
      <c r="AW147" s="20"/>
      <c r="AX147" s="28"/>
      <c r="AZ147" s="28">
        <v>37.159999847412109</v>
      </c>
      <c r="BA147" s="20">
        <v>6.4790000915527344</v>
      </c>
      <c r="BB147" s="28"/>
      <c r="BC147" s="20"/>
      <c r="BD147" s="28"/>
      <c r="BE147" s="20"/>
      <c r="BF147" s="28"/>
      <c r="BG147" s="20"/>
      <c r="BH147" s="28"/>
      <c r="BJ147" s="28">
        <v>30.549999237060547</v>
      </c>
      <c r="BK147" s="20">
        <v>5.6599998474121094</v>
      </c>
      <c r="BL147" s="28"/>
      <c r="BM147" s="20"/>
      <c r="BN147" s="28"/>
      <c r="BO147" s="20"/>
      <c r="BP147" s="28"/>
      <c r="BQ147" s="20"/>
      <c r="BR147" s="28"/>
    </row>
    <row r="148" spans="2:70" x14ac:dyDescent="0.2">
      <c r="B148" s="28">
        <v>28.600000381469727</v>
      </c>
      <c r="C148" s="20">
        <v>4.4260001182556152</v>
      </c>
      <c r="D148" s="28"/>
      <c r="E148" s="20"/>
      <c r="F148" s="28"/>
      <c r="G148" s="20"/>
      <c r="H148" s="28"/>
      <c r="I148" s="20"/>
      <c r="J148" s="28"/>
      <c r="L148" s="28">
        <v>29.739999771118164</v>
      </c>
      <c r="M148" s="20">
        <v>5.3350000381469727</v>
      </c>
      <c r="N148" s="28"/>
      <c r="O148" s="20"/>
      <c r="P148" s="28"/>
      <c r="Q148" s="20"/>
      <c r="R148" s="28"/>
      <c r="S148" s="20"/>
      <c r="T148" s="28"/>
      <c r="V148" s="28">
        <v>30.680000305175781</v>
      </c>
      <c r="W148" s="20">
        <v>5.8860001564025879</v>
      </c>
      <c r="X148" s="28"/>
      <c r="Y148" s="20"/>
      <c r="Z148" s="28"/>
      <c r="AA148" s="20"/>
      <c r="AB148" s="28"/>
      <c r="AC148" s="20"/>
      <c r="AD148" s="28"/>
      <c r="AF148" s="28">
        <v>32</v>
      </c>
      <c r="AG148" s="20">
        <v>6.1399998664855957</v>
      </c>
      <c r="AH148" s="28"/>
      <c r="AI148" s="20"/>
      <c r="AJ148" s="28"/>
      <c r="AK148" s="20"/>
      <c r="AL148" s="28"/>
      <c r="AM148" s="20"/>
      <c r="AN148" s="28"/>
      <c r="AP148" s="28">
        <v>34.430000305175781</v>
      </c>
      <c r="AQ148" s="20">
        <v>6.3779997825622559</v>
      </c>
      <c r="AR148" s="28"/>
      <c r="AS148" s="20"/>
      <c r="AT148" s="28"/>
      <c r="AU148" s="20"/>
      <c r="AV148" s="28"/>
      <c r="AW148" s="20"/>
      <c r="AX148" s="28"/>
      <c r="AZ148" s="28">
        <v>36.459999084472656</v>
      </c>
      <c r="BA148" s="20">
        <v>6.4419999122619629</v>
      </c>
      <c r="BB148" s="28"/>
      <c r="BC148" s="20"/>
      <c r="BD148" s="28"/>
      <c r="BE148" s="20"/>
      <c r="BF148" s="28"/>
      <c r="BG148" s="20"/>
      <c r="BH148" s="28"/>
      <c r="BJ148" s="28">
        <v>30.020000457763672</v>
      </c>
      <c r="BK148" s="20">
        <v>5.4970002174377441</v>
      </c>
      <c r="BL148" s="28"/>
      <c r="BM148" s="20"/>
      <c r="BN148" s="28"/>
      <c r="BO148" s="20"/>
      <c r="BP148" s="28"/>
      <c r="BQ148" s="20"/>
      <c r="BR148" s="28"/>
    </row>
    <row r="149" spans="2:70" x14ac:dyDescent="0.2">
      <c r="B149" s="28">
        <v>28.25</v>
      </c>
      <c r="C149" s="20">
        <v>4.3540000915527344</v>
      </c>
      <c r="D149" s="28"/>
      <c r="E149" s="20"/>
      <c r="F149" s="28"/>
      <c r="G149" s="20"/>
      <c r="H149" s="28"/>
      <c r="I149" s="20"/>
      <c r="J149" s="28"/>
      <c r="L149" s="28">
        <v>29.340000152587891</v>
      </c>
      <c r="M149" s="20">
        <v>5.2569999694824219</v>
      </c>
      <c r="N149" s="28"/>
      <c r="O149" s="20"/>
      <c r="P149" s="28"/>
      <c r="Q149" s="20"/>
      <c r="R149" s="28"/>
      <c r="S149" s="20"/>
      <c r="T149" s="28"/>
      <c r="V149" s="28">
        <v>30.209999084472656</v>
      </c>
      <c r="W149" s="20">
        <v>5.8309998512268066</v>
      </c>
      <c r="X149" s="28"/>
      <c r="Y149" s="20"/>
      <c r="Z149" s="28"/>
      <c r="AA149" s="20"/>
      <c r="AB149" s="28"/>
      <c r="AC149" s="20"/>
      <c r="AD149" s="28"/>
      <c r="AF149" s="28">
        <v>31.459999084472656</v>
      </c>
      <c r="AG149" s="20">
        <v>6.0970001220703125</v>
      </c>
      <c r="AH149" s="28"/>
      <c r="AI149" s="20"/>
      <c r="AJ149" s="28"/>
      <c r="AK149" s="20"/>
      <c r="AL149" s="28"/>
      <c r="AM149" s="20"/>
      <c r="AN149" s="28"/>
      <c r="AP149" s="28">
        <v>33.790000915527344</v>
      </c>
      <c r="AQ149" s="20">
        <v>6.3390002250671387</v>
      </c>
      <c r="AR149" s="28"/>
      <c r="AS149" s="20"/>
      <c r="AT149" s="28"/>
      <c r="AU149" s="20"/>
      <c r="AV149" s="28"/>
      <c r="AW149" s="20"/>
      <c r="AX149" s="28"/>
      <c r="AZ149" s="28">
        <v>35.770000457763672</v>
      </c>
      <c r="BA149" s="20">
        <v>6.4029998779296875</v>
      </c>
      <c r="BB149" s="28"/>
      <c r="BC149" s="20"/>
      <c r="BD149" s="28"/>
      <c r="BE149" s="20"/>
      <c r="BF149" s="28"/>
      <c r="BG149" s="20"/>
      <c r="BH149" s="28"/>
      <c r="BJ149" s="28">
        <v>29.559999465942383</v>
      </c>
      <c r="BK149" s="20">
        <v>5.2849998474121094</v>
      </c>
      <c r="BL149" s="28"/>
      <c r="BM149" s="20"/>
      <c r="BN149" s="28"/>
      <c r="BO149" s="20"/>
      <c r="BP149" s="28"/>
      <c r="BQ149" s="20"/>
      <c r="BR149" s="28"/>
    </row>
    <row r="150" spans="2:70" x14ac:dyDescent="0.2">
      <c r="B150" s="28">
        <v>27.899999618530273</v>
      </c>
      <c r="C150" s="20">
        <v>4.2769999504089355</v>
      </c>
      <c r="D150" s="28"/>
      <c r="E150" s="20"/>
      <c r="F150" s="28"/>
      <c r="G150" s="20"/>
      <c r="H150" s="28"/>
      <c r="I150" s="20"/>
      <c r="J150" s="28"/>
      <c r="L150" s="28">
        <v>28.950000762939453</v>
      </c>
      <c r="M150" s="20">
        <v>5.1750001907348633</v>
      </c>
      <c r="N150" s="28"/>
      <c r="O150" s="20"/>
      <c r="P150" s="28"/>
      <c r="Q150" s="20"/>
      <c r="R150" s="28"/>
      <c r="S150" s="20"/>
      <c r="T150" s="28"/>
      <c r="V150" s="28">
        <v>29.760000228881836</v>
      </c>
      <c r="W150" s="20">
        <v>5.7699999809265137</v>
      </c>
      <c r="X150" s="28"/>
      <c r="Y150" s="20"/>
      <c r="Z150" s="28"/>
      <c r="AA150" s="20"/>
      <c r="AB150" s="28"/>
      <c r="AC150" s="20"/>
      <c r="AD150" s="28"/>
      <c r="AF150" s="28">
        <v>30.940000534057617</v>
      </c>
      <c r="AG150" s="20">
        <v>6.0500001907348633</v>
      </c>
      <c r="AH150" s="28"/>
      <c r="AI150" s="20"/>
      <c r="AJ150" s="28"/>
      <c r="AK150" s="20"/>
      <c r="AL150" s="28"/>
      <c r="AM150" s="20"/>
      <c r="AN150" s="28"/>
      <c r="AP150" s="28">
        <v>33.159999847412109</v>
      </c>
      <c r="AQ150" s="20">
        <v>6.2989997863769531</v>
      </c>
      <c r="AR150" s="28"/>
      <c r="AS150" s="20"/>
      <c r="AT150" s="28"/>
      <c r="AU150" s="20"/>
      <c r="AV150" s="28"/>
      <c r="AW150" s="20"/>
      <c r="AX150" s="28"/>
      <c r="AZ150" s="28">
        <v>35.080001831054688</v>
      </c>
      <c r="BA150" s="20">
        <v>6.3629999160766602</v>
      </c>
      <c r="BB150" s="28"/>
      <c r="BC150" s="20"/>
      <c r="BD150" s="28"/>
      <c r="BE150" s="20"/>
      <c r="BF150" s="28"/>
      <c r="BG150" s="20"/>
      <c r="BH150" s="28"/>
      <c r="BJ150" s="28">
        <v>29.180000305175781</v>
      </c>
      <c r="BK150" s="20">
        <v>5.0190000534057617</v>
      </c>
      <c r="BL150" s="28"/>
      <c r="BM150" s="20"/>
      <c r="BN150" s="28"/>
      <c r="BO150" s="20"/>
      <c r="BP150" s="28"/>
      <c r="BQ150" s="20"/>
      <c r="BR150" s="28"/>
    </row>
    <row r="151" spans="2:70" x14ac:dyDescent="0.2">
      <c r="B151" s="28">
        <v>27.639999389648438</v>
      </c>
      <c r="C151" s="20">
        <v>4.2150001525878906</v>
      </c>
      <c r="D151" s="28"/>
      <c r="E151" s="20"/>
      <c r="F151" s="28"/>
      <c r="G151" s="20"/>
      <c r="H151" s="28"/>
      <c r="I151" s="20"/>
      <c r="J151" s="28"/>
      <c r="L151" s="28">
        <v>28.559999465942383</v>
      </c>
      <c r="M151" s="20">
        <v>5.0900001525878906</v>
      </c>
      <c r="N151" s="28"/>
      <c r="O151" s="20"/>
      <c r="P151" s="28"/>
      <c r="Q151" s="20"/>
      <c r="R151" s="28"/>
      <c r="S151" s="20"/>
      <c r="T151" s="28"/>
      <c r="V151" s="28">
        <v>29.319999694824219</v>
      </c>
      <c r="W151" s="20">
        <v>5.7020001411437988</v>
      </c>
      <c r="X151" s="28"/>
      <c r="Y151" s="20"/>
      <c r="Z151" s="28"/>
      <c r="AA151" s="20"/>
      <c r="AB151" s="28"/>
      <c r="AC151" s="20"/>
      <c r="AD151" s="28"/>
      <c r="AF151" s="28">
        <v>30.409999847412109</v>
      </c>
      <c r="AG151" s="20">
        <v>6</v>
      </c>
      <c r="AH151" s="28"/>
      <c r="AI151" s="20"/>
      <c r="AJ151" s="28"/>
      <c r="AK151" s="20"/>
      <c r="AL151" s="28"/>
      <c r="AM151" s="20"/>
      <c r="AN151" s="28"/>
      <c r="AP151" s="28">
        <v>32.529998779296875</v>
      </c>
      <c r="AQ151" s="20">
        <v>6.2560000419616699</v>
      </c>
      <c r="AR151" s="28"/>
      <c r="AS151" s="20"/>
      <c r="AT151" s="28"/>
      <c r="AU151" s="20"/>
      <c r="AV151" s="28"/>
      <c r="AW151" s="20"/>
      <c r="AX151" s="28"/>
      <c r="AZ151" s="28">
        <v>34.400001525878906</v>
      </c>
      <c r="BA151" s="20">
        <v>6.320000171661377</v>
      </c>
      <c r="BB151" s="28"/>
      <c r="BC151" s="20"/>
      <c r="BD151" s="28"/>
      <c r="BE151" s="20"/>
      <c r="BF151" s="28"/>
      <c r="BG151" s="20"/>
      <c r="BH151" s="28"/>
      <c r="BJ151" s="28">
        <v>28.909999847412109</v>
      </c>
      <c r="BK151" s="20">
        <v>4.695000171661377</v>
      </c>
      <c r="BL151" s="28"/>
      <c r="BM151" s="20"/>
      <c r="BN151" s="28"/>
      <c r="BO151" s="20"/>
      <c r="BP151" s="28"/>
      <c r="BQ151" s="20"/>
      <c r="BR151" s="28"/>
    </row>
    <row r="152" spans="2:70" x14ac:dyDescent="0.2">
      <c r="B152" s="28">
        <v>27.639999389648438</v>
      </c>
      <c r="C152" s="20">
        <v>4.2150001525878906</v>
      </c>
      <c r="D152" s="28"/>
      <c r="E152" s="20"/>
      <c r="F152" s="28"/>
      <c r="G152" s="20"/>
      <c r="H152" s="28"/>
      <c r="I152" s="20"/>
      <c r="J152" s="28"/>
      <c r="L152" s="28">
        <v>28.180000305175781</v>
      </c>
      <c r="M152" s="20">
        <v>5.004000186920166</v>
      </c>
      <c r="N152" s="28"/>
      <c r="O152" s="20"/>
      <c r="P152" s="28"/>
      <c r="Q152" s="20"/>
      <c r="R152" s="28"/>
      <c r="S152" s="20"/>
      <c r="T152" s="28"/>
      <c r="V152" s="28">
        <v>28.889999389648437</v>
      </c>
      <c r="W152" s="20">
        <v>5.625999927520752</v>
      </c>
      <c r="X152" s="28"/>
      <c r="Y152" s="20"/>
      <c r="Z152" s="28"/>
      <c r="AA152" s="20"/>
      <c r="AB152" s="28"/>
      <c r="AC152" s="20"/>
      <c r="AD152" s="28"/>
      <c r="AF152" s="28">
        <v>29.899999618530273</v>
      </c>
      <c r="AG152" s="20">
        <v>5.945000171661377</v>
      </c>
      <c r="AH152" s="28"/>
      <c r="AI152" s="20"/>
      <c r="AJ152" s="28"/>
      <c r="AK152" s="20"/>
      <c r="AL152" s="28"/>
      <c r="AM152" s="20"/>
      <c r="AN152" s="28"/>
      <c r="AP152" s="28">
        <v>31.909999847412109</v>
      </c>
      <c r="AQ152" s="20">
        <v>6.2109999656677246</v>
      </c>
      <c r="AR152" s="28"/>
      <c r="AS152" s="20"/>
      <c r="AT152" s="28"/>
      <c r="AU152" s="20"/>
      <c r="AV152" s="28"/>
      <c r="AW152" s="20"/>
      <c r="AX152" s="28"/>
      <c r="AZ152" s="28">
        <v>33.720001220703125</v>
      </c>
      <c r="BA152" s="20">
        <v>6.2750000953674316</v>
      </c>
      <c r="BB152" s="28"/>
      <c r="BC152" s="20"/>
      <c r="BD152" s="28"/>
      <c r="BE152" s="20"/>
      <c r="BF152" s="28"/>
      <c r="BG152" s="20"/>
      <c r="BH152" s="28"/>
      <c r="BJ152" s="28">
        <v>31.059999465942383</v>
      </c>
      <c r="BK152" s="20">
        <v>3.4200000762939453</v>
      </c>
      <c r="BL152" s="28"/>
      <c r="BM152" s="20"/>
      <c r="BN152" s="28"/>
      <c r="BO152" s="20"/>
      <c r="BP152" s="28"/>
      <c r="BQ152" s="20"/>
      <c r="BR152" s="28"/>
    </row>
    <row r="153" spans="2:70" x14ac:dyDescent="0.2">
      <c r="B153" s="28">
        <v>27.559999465942383</v>
      </c>
      <c r="C153" s="20">
        <v>4.1960000991821289</v>
      </c>
      <c r="D153" s="28"/>
      <c r="E153" s="20"/>
      <c r="F153" s="28"/>
      <c r="G153" s="20"/>
      <c r="H153" s="28"/>
      <c r="I153" s="20"/>
      <c r="J153" s="28"/>
      <c r="L153" s="28">
        <v>27.799999237060547</v>
      </c>
      <c r="M153" s="20">
        <v>4.9169998168945313</v>
      </c>
      <c r="N153" s="28"/>
      <c r="O153" s="20"/>
      <c r="P153" s="28"/>
      <c r="Q153" s="20"/>
      <c r="R153" s="28"/>
      <c r="S153" s="20"/>
      <c r="T153" s="28"/>
      <c r="V153" s="28">
        <v>28.479999542236328</v>
      </c>
      <c r="W153" s="20">
        <v>5.5399999618530273</v>
      </c>
      <c r="X153" s="28"/>
      <c r="Y153" s="20"/>
      <c r="Z153" s="28"/>
      <c r="AA153" s="20"/>
      <c r="AB153" s="28"/>
      <c r="AC153" s="20"/>
      <c r="AD153" s="28"/>
      <c r="AF153" s="28">
        <v>29.399999618530273</v>
      </c>
      <c r="AG153" s="20">
        <v>5.8839998245239258</v>
      </c>
      <c r="AH153" s="28"/>
      <c r="AI153" s="20"/>
      <c r="AJ153" s="28"/>
      <c r="AK153" s="20"/>
      <c r="AL153" s="28"/>
      <c r="AM153" s="20"/>
      <c r="AN153" s="28"/>
      <c r="AP153" s="28">
        <v>31.309999465942383</v>
      </c>
      <c r="AQ153" s="20">
        <v>6.1609997749328613</v>
      </c>
      <c r="AR153" s="28"/>
      <c r="AS153" s="20"/>
      <c r="AT153" s="28"/>
      <c r="AU153" s="20"/>
      <c r="AV153" s="28"/>
      <c r="AW153" s="20"/>
      <c r="AX153" s="28"/>
      <c r="AZ153" s="28">
        <v>33.049999237060547</v>
      </c>
      <c r="BA153" s="20">
        <v>6.2259998321533203</v>
      </c>
      <c r="BB153" s="28"/>
      <c r="BC153" s="20"/>
      <c r="BD153" s="28"/>
      <c r="BE153" s="20"/>
      <c r="BF153" s="28"/>
      <c r="BG153" s="20"/>
      <c r="BH153" s="28"/>
      <c r="BJ153" s="28"/>
      <c r="BK153" s="20"/>
      <c r="BL153" s="28"/>
      <c r="BM153" s="20"/>
      <c r="BN153" s="28"/>
      <c r="BO153" s="20"/>
      <c r="BP153" s="28"/>
      <c r="BQ153" s="20"/>
      <c r="BR153" s="28"/>
    </row>
    <row r="154" spans="2:70" x14ac:dyDescent="0.2">
      <c r="B154" s="28">
        <v>27.229999542236328</v>
      </c>
      <c r="C154" s="20">
        <v>4.1110000610351562</v>
      </c>
      <c r="D154" s="28"/>
      <c r="E154" s="20"/>
      <c r="F154" s="28"/>
      <c r="G154" s="20"/>
      <c r="H154" s="28"/>
      <c r="I154" s="20"/>
      <c r="J154" s="28"/>
      <c r="L154" s="28">
        <v>27.690000534057617</v>
      </c>
      <c r="M154" s="20">
        <v>4.8940000534057617</v>
      </c>
      <c r="N154" s="28"/>
      <c r="O154" s="20"/>
      <c r="P154" s="28"/>
      <c r="Q154" s="20"/>
      <c r="R154" s="28"/>
      <c r="S154" s="20"/>
      <c r="T154" s="28"/>
      <c r="V154" s="28">
        <v>28.260000228881836</v>
      </c>
      <c r="W154" s="20">
        <v>5.4879999160766602</v>
      </c>
      <c r="X154" s="28"/>
      <c r="Y154" s="20"/>
      <c r="Z154" s="28"/>
      <c r="AA154" s="20"/>
      <c r="AB154" s="28"/>
      <c r="AC154" s="20"/>
      <c r="AD154" s="28"/>
      <c r="AF154" s="28">
        <v>28.909999847412109</v>
      </c>
      <c r="AG154" s="20">
        <v>5.8159999847412109</v>
      </c>
      <c r="AH154" s="28"/>
      <c r="AI154" s="20"/>
      <c r="AJ154" s="28"/>
      <c r="AK154" s="20"/>
      <c r="AL154" s="28"/>
      <c r="AM154" s="20"/>
      <c r="AN154" s="28"/>
      <c r="AP154" s="28">
        <v>30.719999313354492</v>
      </c>
      <c r="AQ154" s="20">
        <v>6.1090002059936523</v>
      </c>
      <c r="AR154" s="28"/>
      <c r="AS154" s="20"/>
      <c r="AT154" s="28"/>
      <c r="AU154" s="20"/>
      <c r="AV154" s="28"/>
      <c r="AW154" s="20"/>
      <c r="AX154" s="28"/>
      <c r="AZ154" s="28">
        <v>32.380001068115234</v>
      </c>
      <c r="BA154" s="20">
        <v>6.1739997863769531</v>
      </c>
      <c r="BB154" s="28"/>
      <c r="BC154" s="20"/>
      <c r="BD154" s="28"/>
      <c r="BE154" s="20"/>
      <c r="BF154" s="28"/>
      <c r="BG154" s="20"/>
      <c r="BH154" s="28"/>
      <c r="BJ154" s="28"/>
      <c r="BK154" s="20"/>
      <c r="BL154" s="28"/>
      <c r="BM154" s="20"/>
      <c r="BN154" s="28"/>
      <c r="BO154" s="20"/>
      <c r="BP154" s="28"/>
      <c r="BQ154" s="20"/>
      <c r="BR154" s="28"/>
    </row>
    <row r="155" spans="2:70" x14ac:dyDescent="0.2">
      <c r="B155" s="28">
        <v>26.899999618530273</v>
      </c>
      <c r="C155" s="20">
        <v>4.0209999084472656</v>
      </c>
      <c r="D155" s="28"/>
      <c r="E155" s="20"/>
      <c r="F155" s="28"/>
      <c r="G155" s="20"/>
      <c r="H155" s="28"/>
      <c r="I155" s="20"/>
      <c r="J155" s="28"/>
      <c r="L155" s="28">
        <v>27.690000534057617</v>
      </c>
      <c r="M155" s="20">
        <v>4.8940000534057617</v>
      </c>
      <c r="N155" s="28"/>
      <c r="O155" s="20"/>
      <c r="P155" s="28"/>
      <c r="Q155" s="20"/>
      <c r="R155" s="28"/>
      <c r="S155" s="20"/>
      <c r="T155" s="28"/>
      <c r="V155" s="28">
        <v>28.260000228881836</v>
      </c>
      <c r="W155" s="20">
        <v>5.4879999160766602</v>
      </c>
      <c r="X155" s="28"/>
      <c r="Y155" s="20"/>
      <c r="Z155" s="28"/>
      <c r="AA155" s="20"/>
      <c r="AB155" s="28"/>
      <c r="AC155" s="20"/>
      <c r="AD155" s="28"/>
      <c r="AF155" s="28">
        <v>28.430000305175781</v>
      </c>
      <c r="AG155" s="20">
        <v>5.7389998435974121</v>
      </c>
      <c r="AH155" s="28"/>
      <c r="AI155" s="20"/>
      <c r="AJ155" s="28"/>
      <c r="AK155" s="20"/>
      <c r="AL155" s="28"/>
      <c r="AM155" s="20"/>
      <c r="AN155" s="28"/>
      <c r="AP155" s="28">
        <v>30.139999389648438</v>
      </c>
      <c r="AQ155" s="20">
        <v>6.0510001182556152</v>
      </c>
      <c r="AR155" s="28"/>
      <c r="AS155" s="20"/>
      <c r="AT155" s="28"/>
      <c r="AU155" s="20"/>
      <c r="AV155" s="28"/>
      <c r="AW155" s="20"/>
      <c r="AX155" s="28"/>
      <c r="AZ155" s="28">
        <v>31.719999313354492</v>
      </c>
      <c r="BA155" s="20">
        <v>6.1180000305175781</v>
      </c>
      <c r="BB155" s="28"/>
      <c r="BC155" s="20"/>
      <c r="BD155" s="28"/>
      <c r="BE155" s="20"/>
      <c r="BF155" s="28"/>
      <c r="BG155" s="20"/>
      <c r="BH155" s="28"/>
      <c r="BJ155" s="28"/>
      <c r="BK155" s="20"/>
      <c r="BL155" s="28"/>
      <c r="BM155" s="20"/>
      <c r="BN155" s="28"/>
      <c r="BO155" s="20"/>
      <c r="BP155" s="28"/>
      <c r="BQ155" s="20"/>
      <c r="BR155" s="28"/>
    </row>
    <row r="156" spans="2:70" x14ac:dyDescent="0.2">
      <c r="B156" s="28">
        <v>26.579999923706055</v>
      </c>
      <c r="C156" s="20">
        <v>3.9260001182556152</v>
      </c>
      <c r="D156" s="28"/>
      <c r="E156" s="20"/>
      <c r="F156" s="28"/>
      <c r="G156" s="20"/>
      <c r="H156" s="28"/>
      <c r="I156" s="20"/>
      <c r="J156" s="28"/>
      <c r="L156" s="28">
        <v>27.409999847412109</v>
      </c>
      <c r="M156" s="20">
        <v>4.8289999961853027</v>
      </c>
      <c r="N156" s="28"/>
      <c r="O156" s="20"/>
      <c r="P156" s="28"/>
      <c r="Q156" s="20"/>
      <c r="R156" s="28"/>
      <c r="S156" s="20"/>
      <c r="T156" s="28"/>
      <c r="V156" s="28">
        <v>28.090000152587891</v>
      </c>
      <c r="W156" s="20">
        <v>5.4429998397827148</v>
      </c>
      <c r="X156" s="28"/>
      <c r="Y156" s="20"/>
      <c r="Z156" s="28"/>
      <c r="AA156" s="20"/>
      <c r="AB156" s="28"/>
      <c r="AC156" s="20"/>
      <c r="AD156" s="28"/>
      <c r="AF156" s="28">
        <v>28.069999694824219</v>
      </c>
      <c r="AG156" s="20">
        <v>5.6690001487731934</v>
      </c>
      <c r="AH156" s="28"/>
      <c r="AI156" s="20"/>
      <c r="AJ156" s="28"/>
      <c r="AK156" s="20"/>
      <c r="AL156" s="28"/>
      <c r="AM156" s="20"/>
      <c r="AN156" s="28"/>
      <c r="AP156" s="28">
        <v>29.569999694824219</v>
      </c>
      <c r="AQ156" s="20">
        <v>5.9879999160766602</v>
      </c>
      <c r="AR156" s="28"/>
      <c r="AS156" s="20"/>
      <c r="AT156" s="28"/>
      <c r="AU156" s="20"/>
      <c r="AV156" s="28"/>
      <c r="AW156" s="20"/>
      <c r="AX156" s="28"/>
      <c r="AZ156" s="28">
        <v>31.069999694824219</v>
      </c>
      <c r="BA156" s="20">
        <v>6.054999828338623</v>
      </c>
      <c r="BB156" s="28"/>
      <c r="BC156" s="20"/>
      <c r="BD156" s="28"/>
      <c r="BE156" s="20"/>
      <c r="BF156" s="28"/>
      <c r="BG156" s="20"/>
      <c r="BH156" s="28"/>
      <c r="BJ156" s="28"/>
      <c r="BK156" s="20"/>
      <c r="BL156" s="28"/>
      <c r="BM156" s="20"/>
      <c r="BN156" s="28"/>
      <c r="BO156" s="20"/>
      <c r="BP156" s="28"/>
      <c r="BQ156" s="20"/>
      <c r="BR156" s="28"/>
    </row>
    <row r="157" spans="2:70" x14ac:dyDescent="0.2">
      <c r="B157" s="28">
        <v>26.270000457763672</v>
      </c>
      <c r="C157" s="20">
        <v>3.8250000476837158</v>
      </c>
      <c r="D157" s="28"/>
      <c r="E157" s="20"/>
      <c r="F157" s="28"/>
      <c r="G157" s="20"/>
      <c r="H157" s="28"/>
      <c r="I157" s="20"/>
      <c r="J157" s="28"/>
      <c r="L157" s="28">
        <v>27.010000228881836</v>
      </c>
      <c r="M157" s="20">
        <v>4.7360000610351562</v>
      </c>
      <c r="N157" s="28"/>
      <c r="O157" s="20"/>
      <c r="P157" s="28"/>
      <c r="Q157" s="20"/>
      <c r="R157" s="28"/>
      <c r="S157" s="20"/>
      <c r="T157" s="28"/>
      <c r="V157" s="28">
        <v>27.719999313354492</v>
      </c>
      <c r="W157" s="20">
        <v>5.3359999656677246</v>
      </c>
      <c r="X157" s="28"/>
      <c r="Y157" s="20"/>
      <c r="Z157" s="28"/>
      <c r="AA157" s="20"/>
      <c r="AB157" s="28"/>
      <c r="AC157" s="20"/>
      <c r="AD157" s="28"/>
      <c r="AF157" s="28">
        <v>28.069999694824219</v>
      </c>
      <c r="AG157" s="20">
        <v>5.6690001487731934</v>
      </c>
      <c r="AH157" s="28"/>
      <c r="AI157" s="20"/>
      <c r="AJ157" s="28"/>
      <c r="AK157" s="20"/>
      <c r="AL157" s="28"/>
      <c r="AM157" s="20"/>
      <c r="AN157" s="28"/>
      <c r="AP157" s="28">
        <v>29.010000228881836</v>
      </c>
      <c r="AQ157" s="20">
        <v>5.9169998168945312</v>
      </c>
      <c r="AR157" s="28"/>
      <c r="AS157" s="20"/>
      <c r="AT157" s="28"/>
      <c r="AU157" s="20"/>
      <c r="AV157" s="28"/>
      <c r="AW157" s="20"/>
      <c r="AX157" s="28"/>
      <c r="AZ157" s="28">
        <v>30.440000534057617</v>
      </c>
      <c r="BA157" s="20">
        <v>5.9860000610351562</v>
      </c>
      <c r="BB157" s="28"/>
      <c r="BC157" s="20"/>
      <c r="BD157" s="28"/>
      <c r="BE157" s="20"/>
      <c r="BF157" s="28"/>
      <c r="BG157" s="20"/>
      <c r="BH157" s="28"/>
      <c r="BJ157" s="28"/>
      <c r="BK157" s="20"/>
      <c r="BL157" s="28"/>
      <c r="BM157" s="20"/>
      <c r="BN157" s="28"/>
      <c r="BO157" s="20"/>
      <c r="BP157" s="28"/>
      <c r="BQ157" s="20"/>
      <c r="BR157" s="28"/>
    </row>
    <row r="158" spans="2:70" x14ac:dyDescent="0.2">
      <c r="B158" s="28">
        <v>25.979999542236328</v>
      </c>
      <c r="C158" s="20">
        <v>3.7179999351501465</v>
      </c>
      <c r="D158" s="28"/>
      <c r="E158" s="20"/>
      <c r="F158" s="28"/>
      <c r="G158" s="20"/>
      <c r="H158" s="28"/>
      <c r="I158" s="20"/>
      <c r="J158" s="28"/>
      <c r="L158" s="28">
        <v>26.620000839233398</v>
      </c>
      <c r="M158" s="20">
        <v>4.6350002288818359</v>
      </c>
      <c r="N158" s="28"/>
      <c r="O158" s="20"/>
      <c r="P158" s="28"/>
      <c r="Q158" s="20"/>
      <c r="R158" s="28"/>
      <c r="S158" s="20"/>
      <c r="T158" s="28"/>
      <c r="V158" s="28">
        <v>27.370000839233398</v>
      </c>
      <c r="W158" s="20">
        <v>5.2199997901916504</v>
      </c>
      <c r="X158" s="28"/>
      <c r="Y158" s="20"/>
      <c r="Z158" s="28"/>
      <c r="AA158" s="20"/>
      <c r="AB158" s="28"/>
      <c r="AC158" s="20"/>
      <c r="AD158" s="28"/>
      <c r="AF158" s="28">
        <v>27.979999542236328</v>
      </c>
      <c r="AG158" s="20">
        <v>5.6500000953674316</v>
      </c>
      <c r="AH158" s="28"/>
      <c r="AI158" s="20"/>
      <c r="AJ158" s="28"/>
      <c r="AK158" s="20"/>
      <c r="AL158" s="28"/>
      <c r="AM158" s="20"/>
      <c r="AN158" s="28"/>
      <c r="AP158" s="28">
        <v>28.469999313354492</v>
      </c>
      <c r="AQ158" s="20">
        <v>5.8359999656677246</v>
      </c>
      <c r="AR158" s="28"/>
      <c r="AS158" s="20"/>
      <c r="AT158" s="28"/>
      <c r="AU158" s="20"/>
      <c r="AV158" s="28"/>
      <c r="AW158" s="20"/>
      <c r="AX158" s="28"/>
      <c r="AZ158" s="28">
        <v>29.819999694824219</v>
      </c>
      <c r="BA158" s="20">
        <v>5.9070000648498535</v>
      </c>
      <c r="BB158" s="28"/>
      <c r="BC158" s="20"/>
      <c r="BD158" s="28"/>
      <c r="BE158" s="20"/>
      <c r="BF158" s="28"/>
      <c r="BG158" s="20"/>
      <c r="BH158" s="28"/>
      <c r="BJ158" s="28"/>
      <c r="BK158" s="20"/>
      <c r="BL158" s="28"/>
      <c r="BM158" s="20"/>
      <c r="BN158" s="28"/>
      <c r="BO158" s="20"/>
      <c r="BP158" s="28"/>
      <c r="BQ158" s="20"/>
      <c r="BR158" s="28"/>
    </row>
    <row r="159" spans="2:70" x14ac:dyDescent="0.2">
      <c r="B159" s="28">
        <v>25.680000305175781</v>
      </c>
      <c r="C159" s="20">
        <v>3.6059999465942383</v>
      </c>
      <c r="D159" s="28"/>
      <c r="E159" s="20"/>
      <c r="F159" s="28"/>
      <c r="G159" s="20"/>
      <c r="H159" s="28"/>
      <c r="I159" s="20"/>
      <c r="J159" s="28"/>
      <c r="L159" s="28">
        <v>26.25</v>
      </c>
      <c r="M159" s="20">
        <v>4.5229997634887695</v>
      </c>
      <c r="N159" s="28"/>
      <c r="O159" s="20"/>
      <c r="P159" s="28"/>
      <c r="Q159" s="20"/>
      <c r="R159" s="28"/>
      <c r="S159" s="20"/>
      <c r="T159" s="28"/>
      <c r="V159" s="28">
        <v>27.010000228881836</v>
      </c>
      <c r="W159" s="20">
        <v>5.0999999046325684</v>
      </c>
      <c r="X159" s="28"/>
      <c r="Y159" s="20"/>
      <c r="Z159" s="28"/>
      <c r="AA159" s="20"/>
      <c r="AB159" s="28"/>
      <c r="AC159" s="20"/>
      <c r="AD159" s="28"/>
      <c r="AF159" s="28">
        <v>27.540000915527344</v>
      </c>
      <c r="AG159" s="20">
        <v>5.5460000038146973</v>
      </c>
      <c r="AH159" s="28"/>
      <c r="AI159" s="20"/>
      <c r="AJ159" s="28"/>
      <c r="AK159" s="20"/>
      <c r="AL159" s="28"/>
      <c r="AM159" s="20"/>
      <c r="AN159" s="28"/>
      <c r="AP159" s="28">
        <v>28.430000305175781</v>
      </c>
      <c r="AQ159" s="20">
        <v>5.8299999237060547</v>
      </c>
      <c r="AR159" s="28"/>
      <c r="AS159" s="20"/>
      <c r="AT159" s="28"/>
      <c r="AU159" s="20"/>
      <c r="AV159" s="28"/>
      <c r="AW159" s="20"/>
      <c r="AX159" s="28"/>
      <c r="AZ159" s="28">
        <v>29.649999618530273</v>
      </c>
      <c r="BA159" s="20">
        <v>5.8829998970031738</v>
      </c>
      <c r="BB159" s="28"/>
      <c r="BC159" s="20"/>
      <c r="BD159" s="28"/>
      <c r="BE159" s="20"/>
      <c r="BF159" s="28"/>
      <c r="BG159" s="20"/>
      <c r="BH159" s="28"/>
      <c r="BJ159" s="28"/>
      <c r="BK159" s="20"/>
      <c r="BL159" s="28"/>
      <c r="BM159" s="20"/>
      <c r="BN159" s="28"/>
      <c r="BO159" s="20"/>
      <c r="BP159" s="28"/>
      <c r="BQ159" s="20"/>
      <c r="BR159" s="28"/>
    </row>
    <row r="160" spans="2:70" x14ac:dyDescent="0.2">
      <c r="B160" s="28">
        <v>25.399999618530273</v>
      </c>
      <c r="C160" s="20">
        <v>3.4900000095367432</v>
      </c>
      <c r="D160" s="28"/>
      <c r="E160" s="20"/>
      <c r="F160" s="28"/>
      <c r="G160" s="20"/>
      <c r="H160" s="28"/>
      <c r="I160" s="20"/>
      <c r="J160" s="28"/>
      <c r="L160" s="28">
        <v>25.909999847412109</v>
      </c>
      <c r="M160" s="20">
        <v>4.3979997634887695</v>
      </c>
      <c r="N160" s="28"/>
      <c r="O160" s="20"/>
      <c r="P160" s="28"/>
      <c r="Q160" s="20"/>
      <c r="R160" s="28"/>
      <c r="S160" s="20"/>
      <c r="T160" s="28"/>
      <c r="V160" s="28">
        <v>26.649999618530273</v>
      </c>
      <c r="W160" s="20">
        <v>4.9790000915527344</v>
      </c>
      <c r="X160" s="28"/>
      <c r="Y160" s="20"/>
      <c r="Z160" s="28"/>
      <c r="AA160" s="20"/>
      <c r="AB160" s="28"/>
      <c r="AC160" s="20"/>
      <c r="AD160" s="28"/>
      <c r="AF160" s="28">
        <v>27.139999389648437</v>
      </c>
      <c r="AG160" s="20">
        <v>5.4260001182556152</v>
      </c>
      <c r="AH160" s="28"/>
      <c r="AI160" s="20"/>
      <c r="AJ160" s="28"/>
      <c r="AK160" s="20"/>
      <c r="AL160" s="28"/>
      <c r="AM160" s="20"/>
      <c r="AN160" s="28"/>
      <c r="AP160" s="28">
        <v>28.430000305175781</v>
      </c>
      <c r="AQ160" s="20">
        <v>5.8299999237060547</v>
      </c>
      <c r="AR160" s="28"/>
      <c r="AS160" s="20"/>
      <c r="AT160" s="28"/>
      <c r="AU160" s="20"/>
      <c r="AV160" s="28"/>
      <c r="AW160" s="20"/>
      <c r="AX160" s="28"/>
      <c r="AZ160" s="28">
        <v>29.649999618530273</v>
      </c>
      <c r="BA160" s="20">
        <v>5.8829998970031738</v>
      </c>
      <c r="BB160" s="28"/>
      <c r="BC160" s="20"/>
      <c r="BD160" s="28"/>
      <c r="BE160" s="20"/>
      <c r="BF160" s="28"/>
      <c r="BG160" s="20"/>
      <c r="BH160" s="28"/>
      <c r="BJ160" s="28"/>
      <c r="BK160" s="20"/>
      <c r="BL160" s="28"/>
      <c r="BM160" s="20"/>
      <c r="BN160" s="28"/>
      <c r="BO160" s="20"/>
      <c r="BP160" s="28"/>
      <c r="BQ160" s="20"/>
      <c r="BR160" s="28"/>
    </row>
    <row r="161" spans="2:70" x14ac:dyDescent="0.2">
      <c r="B161" s="28">
        <v>25.120000839233398</v>
      </c>
      <c r="C161" s="20">
        <v>3.3670001029968262</v>
      </c>
      <c r="D161" s="28"/>
      <c r="E161" s="20"/>
      <c r="F161" s="28"/>
      <c r="G161" s="20"/>
      <c r="H161" s="28"/>
      <c r="I161" s="20"/>
      <c r="J161" s="28"/>
      <c r="L161" s="28">
        <v>25.579999923706055</v>
      </c>
      <c r="M161" s="20">
        <v>4.2610001564025879</v>
      </c>
      <c r="N161" s="28"/>
      <c r="O161" s="20"/>
      <c r="P161" s="28"/>
      <c r="Q161" s="20"/>
      <c r="R161" s="28"/>
      <c r="S161" s="20"/>
      <c r="T161" s="28"/>
      <c r="V161" s="28">
        <v>26.270000457763672</v>
      </c>
      <c r="W161" s="20">
        <v>4.8579998016357422</v>
      </c>
      <c r="X161" s="28"/>
      <c r="Y161" s="20"/>
      <c r="Z161" s="28"/>
      <c r="AA161" s="20"/>
      <c r="AB161" s="28"/>
      <c r="AC161" s="20"/>
      <c r="AD161" s="28"/>
      <c r="AF161" s="28">
        <v>26.760000228881836</v>
      </c>
      <c r="AG161" s="20">
        <v>5.2909998893737793</v>
      </c>
      <c r="AH161" s="28"/>
      <c r="AI161" s="20"/>
      <c r="AJ161" s="28"/>
      <c r="AK161" s="20"/>
      <c r="AL161" s="28"/>
      <c r="AM161" s="20"/>
      <c r="AN161" s="28"/>
      <c r="AP161" s="28">
        <v>27.950000762939453</v>
      </c>
      <c r="AQ161" s="20">
        <v>5.7410001754760742</v>
      </c>
      <c r="AR161" s="28"/>
      <c r="AS161" s="20"/>
      <c r="AT161" s="28"/>
      <c r="AU161" s="20"/>
      <c r="AV161" s="28"/>
      <c r="AW161" s="20"/>
      <c r="AX161" s="28"/>
      <c r="AZ161" s="28">
        <v>29.229999542236328</v>
      </c>
      <c r="BA161" s="20">
        <v>5.8159999847412109</v>
      </c>
      <c r="BB161" s="28"/>
      <c r="BC161" s="20"/>
      <c r="BD161" s="28"/>
      <c r="BE161" s="20"/>
      <c r="BF161" s="28"/>
      <c r="BG161" s="20"/>
      <c r="BH161" s="28"/>
      <c r="BJ161" s="28"/>
      <c r="BK161" s="20"/>
      <c r="BL161" s="28"/>
      <c r="BM161" s="20"/>
      <c r="BN161" s="28"/>
      <c r="BO161" s="20"/>
      <c r="BP161" s="28"/>
      <c r="BQ161" s="20"/>
      <c r="BR161" s="28"/>
    </row>
    <row r="162" spans="2:70" x14ac:dyDescent="0.2">
      <c r="B162" s="28">
        <v>24.850000381469727</v>
      </c>
      <c r="C162" s="20">
        <v>3.2390000820159912</v>
      </c>
      <c r="D162" s="28"/>
      <c r="E162" s="20"/>
      <c r="F162" s="28"/>
      <c r="G162" s="20"/>
      <c r="H162" s="28"/>
      <c r="I162" s="20"/>
      <c r="J162" s="28"/>
      <c r="L162" s="28">
        <v>25.260000228881836</v>
      </c>
      <c r="M162" s="20">
        <v>4.1139998435974121</v>
      </c>
      <c r="N162" s="28"/>
      <c r="O162" s="20"/>
      <c r="P162" s="28"/>
      <c r="Q162" s="20"/>
      <c r="R162" s="28"/>
      <c r="S162" s="20"/>
      <c r="T162" s="28"/>
      <c r="V162" s="28">
        <v>25.879999160766602</v>
      </c>
      <c r="W162" s="20">
        <v>4.7329998016357422</v>
      </c>
      <c r="X162" s="28"/>
      <c r="Y162" s="20"/>
      <c r="Z162" s="28"/>
      <c r="AA162" s="20"/>
      <c r="AB162" s="28"/>
      <c r="AC162" s="20"/>
      <c r="AD162" s="28"/>
      <c r="AF162" s="28">
        <v>26.389999389648438</v>
      </c>
      <c r="AG162" s="20">
        <v>5.1409997940063477</v>
      </c>
      <c r="AH162" s="28"/>
      <c r="AI162" s="20"/>
      <c r="AJ162" s="28"/>
      <c r="AK162" s="20"/>
      <c r="AL162" s="28"/>
      <c r="AM162" s="20"/>
      <c r="AN162" s="28"/>
      <c r="AP162" s="28">
        <v>27.450000762939453</v>
      </c>
      <c r="AQ162" s="20">
        <v>5.6269998550415039</v>
      </c>
      <c r="AR162" s="28"/>
      <c r="AS162" s="20"/>
      <c r="AT162" s="28"/>
      <c r="AU162" s="20"/>
      <c r="AV162" s="28"/>
      <c r="AW162" s="20"/>
      <c r="AX162" s="28"/>
      <c r="AZ162" s="28">
        <v>28.680000305175781</v>
      </c>
      <c r="BA162" s="20">
        <v>5.7049999237060547</v>
      </c>
      <c r="BB162" s="28"/>
      <c r="BC162" s="20"/>
      <c r="BD162" s="28"/>
      <c r="BE162" s="20"/>
      <c r="BF162" s="28"/>
      <c r="BG162" s="20"/>
      <c r="BH162" s="28"/>
      <c r="BJ162" s="28"/>
      <c r="BK162" s="20"/>
      <c r="BL162" s="28"/>
      <c r="BM162" s="20"/>
      <c r="BN162" s="28"/>
      <c r="BO162" s="20"/>
      <c r="BP162" s="28"/>
      <c r="BQ162" s="20"/>
      <c r="BR162" s="28"/>
    </row>
    <row r="163" spans="2:70" x14ac:dyDescent="0.2">
      <c r="B163" s="28">
        <v>24.590000152587891</v>
      </c>
      <c r="C163" s="20">
        <v>3.1040000915527344</v>
      </c>
      <c r="D163" s="28"/>
      <c r="E163" s="20"/>
      <c r="F163" s="28"/>
      <c r="G163" s="20"/>
      <c r="H163" s="28"/>
      <c r="I163" s="20"/>
      <c r="J163" s="28"/>
      <c r="L163" s="28">
        <v>24.950000762939453</v>
      </c>
      <c r="M163" s="20">
        <v>3.9579999446868896</v>
      </c>
      <c r="N163" s="28"/>
      <c r="O163" s="20"/>
      <c r="P163" s="28"/>
      <c r="Q163" s="20"/>
      <c r="R163" s="28"/>
      <c r="S163" s="20"/>
      <c r="T163" s="28"/>
      <c r="V163" s="28">
        <v>25.510000228881836</v>
      </c>
      <c r="W163" s="20">
        <v>4.5949997901916504</v>
      </c>
      <c r="X163" s="28"/>
      <c r="Y163" s="20"/>
      <c r="Z163" s="28"/>
      <c r="AA163" s="20"/>
      <c r="AB163" s="28"/>
      <c r="AC163" s="20"/>
      <c r="AD163" s="28"/>
      <c r="AF163" s="28">
        <v>26.040000915527344</v>
      </c>
      <c r="AG163" s="20">
        <v>4.9869999885559082</v>
      </c>
      <c r="AH163" s="28"/>
      <c r="AI163" s="20"/>
      <c r="AJ163" s="28"/>
      <c r="AK163" s="20"/>
      <c r="AL163" s="28"/>
      <c r="AM163" s="20"/>
      <c r="AN163" s="28"/>
      <c r="AP163" s="28">
        <v>27</v>
      </c>
      <c r="AQ163" s="20">
        <v>5.4879999160766602</v>
      </c>
      <c r="AR163" s="28"/>
      <c r="AS163" s="20"/>
      <c r="AT163" s="28"/>
      <c r="AU163" s="20"/>
      <c r="AV163" s="28"/>
      <c r="AW163" s="20"/>
      <c r="AX163" s="28"/>
      <c r="AZ163" s="28">
        <v>28.170000076293945</v>
      </c>
      <c r="BA163" s="20">
        <v>5.5689997673034668</v>
      </c>
      <c r="BB163" s="28"/>
      <c r="BC163" s="20"/>
      <c r="BD163" s="28"/>
      <c r="BE163" s="20"/>
      <c r="BF163" s="28"/>
      <c r="BG163" s="20"/>
      <c r="BH163" s="28"/>
      <c r="BJ163" s="28"/>
      <c r="BK163" s="20"/>
      <c r="BL163" s="28"/>
      <c r="BM163" s="20"/>
      <c r="BN163" s="28"/>
      <c r="BO163" s="20"/>
      <c r="BP163" s="28"/>
      <c r="BQ163" s="20"/>
      <c r="BR163" s="28"/>
    </row>
    <row r="164" spans="2:70" x14ac:dyDescent="0.2">
      <c r="B164" s="28">
        <v>24.340000152587891</v>
      </c>
      <c r="C164" s="20">
        <v>2.9600000381469727</v>
      </c>
      <c r="D164" s="28"/>
      <c r="E164" s="20"/>
      <c r="F164" s="28"/>
      <c r="G164" s="20"/>
      <c r="H164" s="28"/>
      <c r="I164" s="20"/>
      <c r="J164" s="28"/>
      <c r="L164" s="28">
        <v>24.659999847412109</v>
      </c>
      <c r="M164" s="20">
        <v>3.7909998893737793</v>
      </c>
      <c r="N164" s="28"/>
      <c r="O164" s="20"/>
      <c r="P164" s="28"/>
      <c r="Q164" s="20"/>
      <c r="R164" s="28"/>
      <c r="S164" s="20"/>
      <c r="T164" s="28"/>
      <c r="V164" s="28">
        <v>25.139999389648438</v>
      </c>
      <c r="W164" s="20">
        <v>4.4380002021789551</v>
      </c>
      <c r="X164" s="28"/>
      <c r="Y164" s="20"/>
      <c r="Z164" s="28"/>
      <c r="AA164" s="20"/>
      <c r="AB164" s="28"/>
      <c r="AC164" s="20"/>
      <c r="AD164" s="28"/>
      <c r="AF164" s="28">
        <v>25.680000305175781</v>
      </c>
      <c r="AG164" s="20">
        <v>4.8319997787475586</v>
      </c>
      <c r="AH164" s="28"/>
      <c r="AI164" s="20"/>
      <c r="AJ164" s="28"/>
      <c r="AK164" s="20"/>
      <c r="AL164" s="28"/>
      <c r="AM164" s="20"/>
      <c r="AN164" s="28"/>
      <c r="AP164" s="28">
        <v>26.590000152587891</v>
      </c>
      <c r="AQ164" s="20">
        <v>5.3210000991821289</v>
      </c>
      <c r="AR164" s="28"/>
      <c r="AS164" s="20"/>
      <c r="AT164" s="28"/>
      <c r="AU164" s="20"/>
      <c r="AV164" s="28"/>
      <c r="AW164" s="20"/>
      <c r="AX164" s="28"/>
      <c r="AZ164" s="28">
        <v>27.709999084472656</v>
      </c>
      <c r="BA164" s="20">
        <v>5.3949999809265137</v>
      </c>
      <c r="BB164" s="28"/>
      <c r="BC164" s="20"/>
      <c r="BD164" s="28"/>
      <c r="BE164" s="20"/>
      <c r="BF164" s="28"/>
      <c r="BG164" s="20"/>
      <c r="BH164" s="28"/>
      <c r="BJ164" s="28"/>
      <c r="BK164" s="20"/>
      <c r="BL164" s="28"/>
      <c r="BM164" s="20"/>
      <c r="BN164" s="28"/>
      <c r="BO164" s="20"/>
      <c r="BP164" s="28"/>
      <c r="BQ164" s="20"/>
      <c r="BR164" s="28"/>
    </row>
    <row r="165" spans="2:70" x14ac:dyDescent="0.2">
      <c r="B165">
        <v>24.120000839233398</v>
      </c>
      <c r="C165">
        <v>2.8069999217987061</v>
      </c>
      <c r="D165" s="28"/>
      <c r="E165" s="20"/>
      <c r="F165" s="28"/>
      <c r="G165" s="20"/>
      <c r="H165" s="28"/>
      <c r="I165" s="20"/>
      <c r="J165" s="28"/>
      <c r="L165">
        <v>24.379999160766602</v>
      </c>
      <c r="M165">
        <v>3.6099998950958252</v>
      </c>
      <c r="N165" s="28"/>
      <c r="O165" s="20"/>
      <c r="P165" s="28"/>
      <c r="Q165" s="20"/>
      <c r="R165" s="28"/>
      <c r="S165" s="20"/>
      <c r="T165" s="28"/>
      <c r="V165">
        <v>24.809999465942383</v>
      </c>
      <c r="W165">
        <v>4.249000072479248</v>
      </c>
      <c r="X165" s="28"/>
      <c r="Y165" s="20"/>
      <c r="Z165" s="28"/>
      <c r="AA165" s="20"/>
      <c r="AB165" s="28"/>
      <c r="AC165" s="20"/>
      <c r="AD165" s="28"/>
      <c r="AF165">
        <v>25.319999694824219</v>
      </c>
      <c r="AG165">
        <v>4.6659998893737793</v>
      </c>
      <c r="AH165" s="28"/>
      <c r="AI165" s="20"/>
      <c r="AJ165" s="28"/>
      <c r="AK165" s="20"/>
      <c r="AL165" s="28"/>
      <c r="AM165" s="20"/>
      <c r="AN165" s="28"/>
      <c r="AP165">
        <v>26.209999084472656</v>
      </c>
      <c r="AQ165">
        <v>5.125</v>
      </c>
      <c r="AR165" s="28"/>
      <c r="AS165" s="20"/>
      <c r="AT165" s="28"/>
      <c r="AU165" s="20"/>
      <c r="AV165" s="28"/>
      <c r="AW165" s="20"/>
      <c r="AX165" s="28"/>
      <c r="AZ165">
        <v>27.309999465942383</v>
      </c>
      <c r="BA165">
        <v>5.1779999732971191</v>
      </c>
      <c r="BB165" s="28"/>
      <c r="BC165" s="20"/>
      <c r="BD165" s="28"/>
      <c r="BE165" s="20"/>
      <c r="BF165" s="28"/>
      <c r="BG165" s="20"/>
      <c r="BH165" s="28"/>
      <c r="BL165" s="28"/>
      <c r="BM165" s="20"/>
      <c r="BN165" s="28"/>
      <c r="BO165" s="20"/>
      <c r="BP165" s="28"/>
      <c r="BQ165" s="20"/>
      <c r="BR165" s="28"/>
    </row>
    <row r="166" spans="2:70" x14ac:dyDescent="0.2">
      <c r="B166">
        <v>23.920000076293945</v>
      </c>
      <c r="C166">
        <v>2.6400001049041748</v>
      </c>
      <c r="L166">
        <v>24.139999389648438</v>
      </c>
      <c r="M166">
        <v>3.4119999408721924</v>
      </c>
      <c r="V166">
        <v>24.520000457763672</v>
      </c>
      <c r="W166">
        <v>4.0329999923706055</v>
      </c>
      <c r="AF166">
        <v>24.989999771118164</v>
      </c>
      <c r="AG166">
        <v>4.4730000495910645</v>
      </c>
      <c r="AP166">
        <v>25.850000381469727</v>
      </c>
      <c r="AQ166">
        <v>4.9159998893737793</v>
      </c>
      <c r="AZ166">
        <v>26.959999084472656</v>
      </c>
      <c r="BA166">
        <v>4.9310002326965332</v>
      </c>
    </row>
    <row r="167" spans="2:70" x14ac:dyDescent="0.2">
      <c r="B167">
        <v>23.770000457763672</v>
      </c>
      <c r="C167">
        <v>2.4560000896453857</v>
      </c>
      <c r="L167">
        <v>23.930000305175781</v>
      </c>
      <c r="M167">
        <v>3.1919999122619629</v>
      </c>
      <c r="V167">
        <v>24.270000457763672</v>
      </c>
      <c r="W167">
        <v>3.7869999408721924</v>
      </c>
      <c r="AF167">
        <v>24.700000762939453</v>
      </c>
      <c r="AG167">
        <v>4.2410001754760742</v>
      </c>
      <c r="AP167">
        <v>25.510000228881836</v>
      </c>
      <c r="AQ167">
        <v>4.6840000152587891</v>
      </c>
      <c r="AZ167">
        <v>26.670000076293945</v>
      </c>
      <c r="BA167">
        <v>4.6310000419616699</v>
      </c>
    </row>
    <row r="168" spans="2:70" x14ac:dyDescent="0.2">
      <c r="B168">
        <v>23.690000534057617</v>
      </c>
      <c r="C168">
        <v>2.244999885559082</v>
      </c>
      <c r="L168">
        <v>23.799999237060547</v>
      </c>
      <c r="M168">
        <v>2.937999963760376</v>
      </c>
      <c r="V168">
        <v>24.110000610351563</v>
      </c>
      <c r="W168">
        <v>3.4930000305175781</v>
      </c>
      <c r="AF168">
        <v>24.450000762939453</v>
      </c>
      <c r="AG168">
        <v>3.9479999542236328</v>
      </c>
      <c r="AP168">
        <v>25.350000381469727</v>
      </c>
      <c r="AQ168">
        <v>4.3619999885559082</v>
      </c>
      <c r="AZ168">
        <v>27.5</v>
      </c>
      <c r="BA168">
        <v>3.4670000076293945</v>
      </c>
    </row>
    <row r="169" spans="2:70" x14ac:dyDescent="0.2">
      <c r="AF169">
        <v>24.409999847412109</v>
      </c>
      <c r="AG169">
        <v>3.5239999294281006</v>
      </c>
      <c r="AP169">
        <v>25.409999847412109</v>
      </c>
      <c r="AQ169">
        <v>3.8670001029968262</v>
      </c>
    </row>
    <row r="185" spans="1:97" x14ac:dyDescent="0.2">
      <c r="B185" t="s">
        <v>127</v>
      </c>
    </row>
    <row r="187" spans="1:97" x14ac:dyDescent="0.2">
      <c r="A187" s="15" t="s">
        <v>113</v>
      </c>
    </row>
    <row r="188" spans="1:97" x14ac:dyDescent="0.2">
      <c r="A188" s="15"/>
      <c r="B188" t="s">
        <v>109</v>
      </c>
      <c r="D188" t="s">
        <v>109</v>
      </c>
      <c r="H188" t="s">
        <v>109</v>
      </c>
      <c r="J188" t="s">
        <v>109</v>
      </c>
      <c r="BZ188" t="s">
        <v>26</v>
      </c>
      <c r="CC188" t="s">
        <v>27</v>
      </c>
      <c r="CF188" t="s">
        <v>28</v>
      </c>
      <c r="CI188" t="s">
        <v>29</v>
      </c>
      <c r="CL188" t="s">
        <v>30</v>
      </c>
      <c r="CO188" t="s">
        <v>32</v>
      </c>
      <c r="CR188" t="s">
        <v>31</v>
      </c>
    </row>
    <row r="189" spans="1:97" x14ac:dyDescent="0.2">
      <c r="B189" s="19">
        <v>6</v>
      </c>
      <c r="C189" s="16" t="str">
        <f>"VTW: "&amp;TEXT(B189,"#0")</f>
        <v>VTW: 6</v>
      </c>
      <c r="H189" s="16" t="s">
        <v>114</v>
      </c>
      <c r="I189" s="16" t="s">
        <v>115</v>
      </c>
    </row>
    <row r="190" spans="1:97" x14ac:dyDescent="0.2">
      <c r="B190" s="16">
        <v>2.9599496620300999E-6</v>
      </c>
      <c r="C190" s="16">
        <v>-2.6349999904615942</v>
      </c>
      <c r="D190">
        <v>3.1834905882358557E-6</v>
      </c>
      <c r="E190">
        <v>-2.8340001106244328</v>
      </c>
      <c r="F190" s="16">
        <v>3.1745038716424906E-6</v>
      </c>
      <c r="G190" s="16">
        <v>-2.8259999752026848</v>
      </c>
      <c r="J190" s="16">
        <v>3.1396810478719918E-6</v>
      </c>
      <c r="K190" s="16">
        <v>-2.7950000762921818</v>
      </c>
      <c r="L190">
        <v>3.9327451953465028E-6</v>
      </c>
      <c r="M190">
        <v>-3.5009999275185431</v>
      </c>
      <c r="N190">
        <v>4.2135753350754323E-6</v>
      </c>
      <c r="O190">
        <v>-3.7509999275183854</v>
      </c>
      <c r="P190">
        <v>4.2034656471610727E-6</v>
      </c>
      <c r="Q190">
        <v>-3.7420001029944654</v>
      </c>
      <c r="T190">
        <v>4.1585325998352315E-6</v>
      </c>
      <c r="U190">
        <v>-3.7019999027228838</v>
      </c>
      <c r="V190">
        <v>4.8448817977152726E-6</v>
      </c>
      <c r="W190">
        <v>-4.3130002021762337</v>
      </c>
      <c r="X190">
        <v>5.190864092778272E-6</v>
      </c>
      <c r="Y190">
        <v>-4.6209998130769181</v>
      </c>
      <c r="Z190">
        <v>5.1830008831468849E-6</v>
      </c>
      <c r="AA190">
        <v>-4.6139998435945007</v>
      </c>
      <c r="AD190">
        <v>5.1054920259745002E-6</v>
      </c>
      <c r="AE190">
        <v>-4.5450000762910774</v>
      </c>
      <c r="AF190">
        <v>5.6413156626142428E-6</v>
      </c>
      <c r="AG190">
        <v>-5.0219998359648486</v>
      </c>
      <c r="AH190">
        <v>6.0681776035560517E-6</v>
      </c>
      <c r="AI190">
        <v>-5.4019999504055276</v>
      </c>
      <c r="AJ190">
        <v>6.0614376330661513E-6</v>
      </c>
      <c r="AK190">
        <v>-5.3959999084438612</v>
      </c>
      <c r="AN190">
        <v>5.9356257433229739E-6</v>
      </c>
      <c r="AO190">
        <v>-5.2839999198880232</v>
      </c>
      <c r="AP190">
        <v>6.9106680227428411E-6</v>
      </c>
      <c r="AQ190">
        <v>-6.1519999504050542</v>
      </c>
      <c r="AR190">
        <v>7.225198014921275E-6</v>
      </c>
      <c r="AS190">
        <v>-6.4320001602132271</v>
      </c>
      <c r="AT190">
        <v>7.2207045227143464E-6</v>
      </c>
      <c r="AU190">
        <v>-6.4279999732930637</v>
      </c>
      <c r="AX190">
        <v>7.1353324559105746E-6</v>
      </c>
      <c r="AY190">
        <v>-6.352000236507223</v>
      </c>
      <c r="AZ190">
        <v>7.6419497323077415E-6</v>
      </c>
      <c r="BA190">
        <v>-6.8029999732928266</v>
      </c>
      <c r="BB190">
        <v>7.9598494419106346E-6</v>
      </c>
      <c r="BC190">
        <v>-7.0859999656632535</v>
      </c>
      <c r="BD190">
        <v>7.9542327105622193E-6</v>
      </c>
      <c r="BE190">
        <v>-7.0809998512223391</v>
      </c>
      <c r="BH190">
        <v>7.8699838828999333E-6</v>
      </c>
      <c r="BI190">
        <v>-7.0060000419572495</v>
      </c>
      <c r="BJ190">
        <v>8.2429260599225358E-6</v>
      </c>
      <c r="BK190">
        <v>-7.3379998207045984</v>
      </c>
      <c r="BL190">
        <v>8.6271016996419674E-6</v>
      </c>
      <c r="BM190">
        <v>-7.6799998283337771</v>
      </c>
      <c r="BN190">
        <v>8.6214855039345365E-6</v>
      </c>
      <c r="BO190">
        <v>-7.6750001907300209</v>
      </c>
      <c r="BR190">
        <v>8.5192632430855203E-6</v>
      </c>
      <c r="BS190">
        <v>-7.5840001106214361</v>
      </c>
      <c r="BZ190">
        <v>3.1834905882358557E-6</v>
      </c>
      <c r="CA190">
        <v>-2.8340001106244328</v>
      </c>
      <c r="CC190">
        <v>4.2135753350754323E-6</v>
      </c>
      <c r="CD190">
        <v>-3.7509999275183854</v>
      </c>
      <c r="CF190">
        <v>5.190864092778272E-6</v>
      </c>
      <c r="CG190">
        <v>-4.6209998130769181</v>
      </c>
      <c r="CI190">
        <v>6.0681776035560517E-6</v>
      </c>
      <c r="CJ190">
        <v>-5.4019999504055276</v>
      </c>
      <c r="CL190">
        <v>7.225198014921275E-6</v>
      </c>
      <c r="CM190">
        <v>-6.4320001602132271</v>
      </c>
      <c r="CO190">
        <v>7.9598494419106346E-6</v>
      </c>
      <c r="CP190">
        <v>-7.0859999656632535</v>
      </c>
      <c r="CR190">
        <v>8.6271016996419674E-6</v>
      </c>
      <c r="CS190">
        <v>-7.6799998283337771</v>
      </c>
    </row>
    <row r="191" spans="1:97" x14ac:dyDescent="0.2">
      <c r="B191">
        <v>2.9599496620300999E-6</v>
      </c>
      <c r="C191">
        <v>-2.6349999904615942</v>
      </c>
      <c r="D191">
        <v>3.1834905882358557E-6</v>
      </c>
      <c r="E191">
        <v>-2.8340001106244328</v>
      </c>
      <c r="F191">
        <v>3.1745038716424906E-6</v>
      </c>
      <c r="G191">
        <v>-2.8259999752026848</v>
      </c>
      <c r="J191">
        <v>3.1396810478719918E-6</v>
      </c>
      <c r="K191">
        <v>-2.7950000762921818</v>
      </c>
      <c r="L191">
        <v>3.9327451953465028E-6</v>
      </c>
      <c r="M191">
        <v>-3.5009999275185431</v>
      </c>
      <c r="N191">
        <v>4.2135753350754323E-6</v>
      </c>
      <c r="O191">
        <v>-3.7509999275183854</v>
      </c>
      <c r="P191">
        <v>4.2034656471610727E-6</v>
      </c>
      <c r="Q191">
        <v>-3.7420001029944654</v>
      </c>
      <c r="T191">
        <v>4.1585325998352315E-6</v>
      </c>
      <c r="U191">
        <v>-3.7019999027228838</v>
      </c>
      <c r="V191">
        <v>4.8448817977152726E-6</v>
      </c>
      <c r="W191">
        <v>-4.3130002021762337</v>
      </c>
      <c r="X191">
        <v>5.190864092778272E-6</v>
      </c>
      <c r="Y191">
        <v>-4.6209998130769181</v>
      </c>
      <c r="Z191">
        <v>5.1830008831468849E-6</v>
      </c>
      <c r="AA191">
        <v>-4.6139998435945007</v>
      </c>
      <c r="AD191">
        <v>5.1054920259745002E-6</v>
      </c>
      <c r="AE191">
        <v>-4.5450000762910774</v>
      </c>
      <c r="AF191">
        <v>5.6413156626142428E-6</v>
      </c>
      <c r="AG191">
        <v>-5.0219998359648486</v>
      </c>
      <c r="AH191">
        <v>6.0681776035560517E-6</v>
      </c>
      <c r="AI191">
        <v>-5.4019999504055276</v>
      </c>
      <c r="AJ191">
        <v>6.0614376330661513E-6</v>
      </c>
      <c r="AK191">
        <v>-5.3959999084438612</v>
      </c>
      <c r="AN191">
        <v>5.9356257433229739E-6</v>
      </c>
      <c r="AO191">
        <v>-5.2839999198880232</v>
      </c>
      <c r="AP191">
        <v>6.9106680227428411E-6</v>
      </c>
      <c r="AQ191">
        <v>-6.1519999504050542</v>
      </c>
      <c r="AR191">
        <v>7.225198014921275E-6</v>
      </c>
      <c r="AS191">
        <v>-6.4320001602132271</v>
      </c>
      <c r="AT191">
        <v>7.2207045227143464E-6</v>
      </c>
      <c r="AU191">
        <v>-6.4279999732930637</v>
      </c>
      <c r="AX191">
        <v>7.1353324559105746E-6</v>
      </c>
      <c r="AY191">
        <v>-6.352000236507223</v>
      </c>
      <c r="AZ191">
        <v>7.6419497323077415E-6</v>
      </c>
      <c r="BA191">
        <v>-6.8029999732928266</v>
      </c>
      <c r="BB191">
        <v>7.9598494419106346E-6</v>
      </c>
      <c r="BC191">
        <v>-7.0859999656632535</v>
      </c>
      <c r="BD191">
        <v>7.9542327105622193E-6</v>
      </c>
      <c r="BE191">
        <v>-7.0809998512223391</v>
      </c>
      <c r="BH191">
        <v>7.8699838828999333E-6</v>
      </c>
      <c r="BI191">
        <v>-7.0060000419572495</v>
      </c>
      <c r="BJ191">
        <v>0.19117909297342278</v>
      </c>
      <c r="BK191">
        <v>-7.3495141357827896</v>
      </c>
      <c r="BL191">
        <v>0.20125694506979946</v>
      </c>
      <c r="BM191">
        <v>-7.6853654923344292</v>
      </c>
      <c r="BN191">
        <v>0.20112605176452961</v>
      </c>
      <c r="BO191">
        <v>-7.6803670914536566</v>
      </c>
      <c r="BR191">
        <v>0.20157928734407859</v>
      </c>
      <c r="BS191">
        <v>-7.5963258515587144</v>
      </c>
      <c r="BZ191">
        <v>3.1834905882358557E-6</v>
      </c>
      <c r="CA191">
        <v>-2.8340001106244328</v>
      </c>
      <c r="CC191">
        <v>4.2135753350754323E-6</v>
      </c>
      <c r="CD191">
        <v>-3.7509999275183854</v>
      </c>
      <c r="CF191">
        <v>5.190864092778272E-6</v>
      </c>
      <c r="CG191">
        <v>-4.6209998130769181</v>
      </c>
      <c r="CI191">
        <v>6.0681776035560517E-6</v>
      </c>
      <c r="CJ191">
        <v>-5.4019999504055276</v>
      </c>
      <c r="CL191">
        <v>7.225198014921275E-6</v>
      </c>
      <c r="CM191">
        <v>-6.4320001602132271</v>
      </c>
      <c r="CO191">
        <v>7.9598494419106346E-6</v>
      </c>
      <c r="CP191">
        <v>-7.0859999656632535</v>
      </c>
      <c r="CR191">
        <v>0.20125694506979946</v>
      </c>
      <c r="CS191">
        <v>-7.6853654923344292</v>
      </c>
    </row>
    <row r="192" spans="1:97" x14ac:dyDescent="0.2">
      <c r="B192">
        <v>8.7764418266220501E-2</v>
      </c>
      <c r="C192">
        <v>-2.6455447077471663</v>
      </c>
      <c r="D192">
        <v>9.8126760143872643E-2</v>
      </c>
      <c r="E192">
        <v>-2.8383041858520666</v>
      </c>
      <c r="F192">
        <v>9.7884899458247604E-2</v>
      </c>
      <c r="G192">
        <v>-2.8313083959635992</v>
      </c>
      <c r="J192">
        <v>9.8455345565155866E-2</v>
      </c>
      <c r="K192">
        <v>-2.8052727328920426</v>
      </c>
      <c r="L192">
        <v>0.11657713970457477</v>
      </c>
      <c r="M192">
        <v>-3.5140668745074257</v>
      </c>
      <c r="N192">
        <v>0.12922443747619936</v>
      </c>
      <c r="O192">
        <v>-3.7567782098442697</v>
      </c>
      <c r="P192">
        <v>0.12826128519681856</v>
      </c>
      <c r="Q192">
        <v>-3.7478058971509798</v>
      </c>
      <c r="T192">
        <v>0.12907756672568199</v>
      </c>
      <c r="U192">
        <v>-3.7147581399715777</v>
      </c>
      <c r="V192">
        <v>0.14130040619178347</v>
      </c>
      <c r="W192">
        <v>-4.3276937893645471</v>
      </c>
      <c r="X192">
        <v>0.15674435396600461</v>
      </c>
      <c r="Y192">
        <v>-4.6273461365260644</v>
      </c>
      <c r="Z192">
        <v>0.15650737650009014</v>
      </c>
      <c r="AA192">
        <v>-4.620350179519658</v>
      </c>
      <c r="AD192">
        <v>0.15603412190297433</v>
      </c>
      <c r="AE192">
        <v>-4.5593305986867438</v>
      </c>
      <c r="AF192">
        <v>0.16007488405392672</v>
      </c>
      <c r="AG192">
        <v>-5.0374572600642127</v>
      </c>
      <c r="AH192">
        <v>0.17849773042709224</v>
      </c>
      <c r="AI192">
        <v>-5.4090557864451458</v>
      </c>
      <c r="AJ192">
        <v>0.17833281744667609</v>
      </c>
      <c r="AK192">
        <v>-5.4040583923110832</v>
      </c>
      <c r="AN192">
        <v>0.17582723635928024</v>
      </c>
      <c r="AO192">
        <v>-5.3000842917583402</v>
      </c>
      <c r="AP192">
        <v>0.18397549126397109</v>
      </c>
      <c r="AQ192">
        <v>-6.162254258650969</v>
      </c>
      <c r="AR192">
        <v>0.1943975721967863</v>
      </c>
      <c r="AS192">
        <v>-6.4360649665923075</v>
      </c>
      <c r="AT192">
        <v>0.19427680397036137</v>
      </c>
      <c r="AU192">
        <v>-6.4320666031231175</v>
      </c>
      <c r="AX192">
        <v>0.19438470671015889</v>
      </c>
      <c r="AY192">
        <v>-6.3620308606711022</v>
      </c>
      <c r="AZ192">
        <v>0.18791580471206748</v>
      </c>
      <c r="BA192">
        <v>-6.812408783261195</v>
      </c>
      <c r="BB192">
        <v>0.19679039417959895</v>
      </c>
      <c r="BC192">
        <v>-7.0892691900487153</v>
      </c>
      <c r="BD192">
        <v>0.19670715554561077</v>
      </c>
      <c r="BE192">
        <v>-7.0862705625709133</v>
      </c>
      <c r="BH192">
        <v>0.19596262172989024</v>
      </c>
      <c r="BI192">
        <v>-7.0152636741470209</v>
      </c>
      <c r="BJ192">
        <v>0.38294652194583795</v>
      </c>
      <c r="BK192">
        <v>-7.3560390528084572</v>
      </c>
      <c r="BL192">
        <v>0.40417914229487917</v>
      </c>
      <c r="BM192">
        <v>-7.6863807238516317</v>
      </c>
      <c r="BN192">
        <v>0.40396908745366794</v>
      </c>
      <c r="BO192">
        <v>-7.6823860558604276</v>
      </c>
      <c r="BR192">
        <v>0.40252821655116633</v>
      </c>
      <c r="BS192">
        <v>-7.6043535260408444</v>
      </c>
      <c r="BZ192">
        <v>9.8126760143872643E-2</v>
      </c>
      <c r="CA192">
        <v>-2.8383041858520666</v>
      </c>
      <c r="CC192">
        <v>0.12922443747619936</v>
      </c>
      <c r="CD192">
        <v>-3.7567782098442697</v>
      </c>
      <c r="CF192">
        <v>0.15674435396600461</v>
      </c>
      <c r="CG192">
        <v>-4.6273461365260644</v>
      </c>
      <c r="CI192">
        <v>0.17849773042709224</v>
      </c>
      <c r="CJ192">
        <v>-5.4090557864451458</v>
      </c>
      <c r="CL192">
        <v>0.1943975721967863</v>
      </c>
      <c r="CM192">
        <v>-6.4360649665923075</v>
      </c>
      <c r="CO192">
        <v>0.19679039417959895</v>
      </c>
      <c r="CP192">
        <v>-7.0892691900487153</v>
      </c>
      <c r="CR192">
        <v>0.40417914229487917</v>
      </c>
      <c r="CS192">
        <v>-7.6863807238516317</v>
      </c>
    </row>
    <row r="193" spans="2:97" x14ac:dyDescent="0.2">
      <c r="B193">
        <v>0.1771516667396176</v>
      </c>
      <c r="C193">
        <v>-2.6530921320138168</v>
      </c>
      <c r="D193">
        <v>0.1971127716238103</v>
      </c>
      <c r="E193">
        <v>-2.8401681099497904</v>
      </c>
      <c r="F193">
        <v>0.19620298438995842</v>
      </c>
      <c r="G193">
        <v>-2.8342169719507693</v>
      </c>
      <c r="J193">
        <v>0.19825949675894811</v>
      </c>
      <c r="K193">
        <v>-2.8140246501284363</v>
      </c>
      <c r="L193">
        <v>0.23401719744399674</v>
      </c>
      <c r="M193">
        <v>-3.5232366138831179</v>
      </c>
      <c r="N193">
        <v>0.25891030384686098</v>
      </c>
      <c r="O193">
        <v>-3.7590941204642587</v>
      </c>
      <c r="P193">
        <v>0.25770527170140639</v>
      </c>
      <c r="Q193">
        <v>-3.7511582106358823</v>
      </c>
      <c r="T193">
        <v>0.26054451448981159</v>
      </c>
      <c r="U193">
        <v>-3.725901336902937</v>
      </c>
      <c r="V193">
        <v>0.28431218185370216</v>
      </c>
      <c r="W193">
        <v>-4.3376925484096844</v>
      </c>
      <c r="X193">
        <v>0.31391282498558853</v>
      </c>
      <c r="Y193">
        <v>-4.6283667931599144</v>
      </c>
      <c r="Z193">
        <v>0.31350681288233329</v>
      </c>
      <c r="AA193">
        <v>-4.6223805040160615</v>
      </c>
      <c r="AD193">
        <v>0.3139754825315984</v>
      </c>
      <c r="AE193">
        <v>-4.570227459690499</v>
      </c>
      <c r="AF193">
        <v>0.32295026126166554</v>
      </c>
      <c r="AG193">
        <v>-5.0486814400533779</v>
      </c>
      <c r="AH193">
        <v>0.35853034823667462</v>
      </c>
      <c r="AI193">
        <v>-5.4121372554666909</v>
      </c>
      <c r="AJ193">
        <v>0.35826596447830716</v>
      </c>
      <c r="AK193">
        <v>-5.4081462929291035</v>
      </c>
      <c r="AN193">
        <v>0.35384146184348064</v>
      </c>
      <c r="AO193">
        <v>-5.3132305792760599</v>
      </c>
      <c r="AP193">
        <v>0.36861373532871622</v>
      </c>
      <c r="AQ193">
        <v>-6.1679951109282083</v>
      </c>
      <c r="AR193">
        <v>0.38903487580225471</v>
      </c>
      <c r="AS193">
        <v>-6.4342496955018413</v>
      </c>
      <c r="AT193">
        <v>0.3888538014111802</v>
      </c>
      <c r="AU193">
        <v>-6.4312549052706789</v>
      </c>
      <c r="AX193">
        <v>0.38832499437039214</v>
      </c>
      <c r="AY193">
        <v>-6.3671694718669736</v>
      </c>
      <c r="AZ193">
        <v>0.37639769643807325</v>
      </c>
      <c r="BA193">
        <v>-6.817617597944257</v>
      </c>
      <c r="BB193">
        <v>0.39386506928952464</v>
      </c>
      <c r="BC193">
        <v>-7.089066860523749</v>
      </c>
      <c r="BD193">
        <v>0.39369865948915755</v>
      </c>
      <c r="BE193">
        <v>-7.0860716972228328</v>
      </c>
      <c r="BH193">
        <v>0.39377079147251565</v>
      </c>
      <c r="BI193">
        <v>-7.0209664203606224</v>
      </c>
      <c r="BJ193">
        <v>0.57646744592672816</v>
      </c>
      <c r="BK193">
        <v>-7.357451119303116</v>
      </c>
      <c r="BL193">
        <v>0.60595425222409893</v>
      </c>
      <c r="BM193">
        <v>-7.6821385792837074</v>
      </c>
      <c r="BN193">
        <v>0.60705993036516626</v>
      </c>
      <c r="BO193">
        <v>-7.6790421472206489</v>
      </c>
      <c r="BR193">
        <v>0.60544796800879475</v>
      </c>
      <c r="BS193">
        <v>-7.6079469170212874</v>
      </c>
      <c r="BZ193">
        <v>0.1971127716238103</v>
      </c>
      <c r="CA193">
        <v>-2.8401681099497904</v>
      </c>
      <c r="CC193">
        <v>0.25891030384686098</v>
      </c>
      <c r="CD193">
        <v>-3.7590941204642587</v>
      </c>
      <c r="CF193">
        <v>0.31391282498558853</v>
      </c>
      <c r="CG193">
        <v>-4.6283667931599144</v>
      </c>
      <c r="CI193">
        <v>0.35853034823667462</v>
      </c>
      <c r="CJ193">
        <v>-5.4121372554666909</v>
      </c>
      <c r="CL193">
        <v>0.38903487580225471</v>
      </c>
      <c r="CM193">
        <v>-6.4342496955018413</v>
      </c>
      <c r="CO193">
        <v>0.39386506928952464</v>
      </c>
      <c r="CP193">
        <v>-7.089066860523749</v>
      </c>
      <c r="CR193">
        <v>0.60595425222409893</v>
      </c>
      <c r="CS193">
        <v>-7.6821385792837074</v>
      </c>
    </row>
    <row r="194" spans="2:97" x14ac:dyDescent="0.2">
      <c r="B194">
        <v>0.26770538475912053</v>
      </c>
      <c r="C194">
        <v>-2.6585555213362793</v>
      </c>
      <c r="D194">
        <v>0.29655368947938576</v>
      </c>
      <c r="E194">
        <v>-2.840561846572339</v>
      </c>
      <c r="F194">
        <v>0.29593067315794425</v>
      </c>
      <c r="G194">
        <v>-2.8345942378213382</v>
      </c>
      <c r="J194">
        <v>0.2998917645893926</v>
      </c>
      <c r="K194">
        <v>-2.8200994193110986</v>
      </c>
      <c r="L194">
        <v>0.35352305248794536</v>
      </c>
      <c r="M194">
        <v>-3.529338459860897</v>
      </c>
      <c r="N194">
        <v>0.38966593965449176</v>
      </c>
      <c r="O194">
        <v>-3.757851159186683</v>
      </c>
      <c r="P194">
        <v>0.38828963306599323</v>
      </c>
      <c r="Q194">
        <v>-3.7509560741713255</v>
      </c>
      <c r="T194">
        <v>0.39425354488067721</v>
      </c>
      <c r="U194">
        <v>-3.7322343575706989</v>
      </c>
      <c r="V194">
        <v>0.42974443722193839</v>
      </c>
      <c r="W194">
        <v>-4.3437935863181192</v>
      </c>
      <c r="X194">
        <v>0.47244074416012249</v>
      </c>
      <c r="Y194">
        <v>-4.626942938503058</v>
      </c>
      <c r="Z194">
        <v>0.4718312700093133</v>
      </c>
      <c r="AA194">
        <v>-4.6209739314833529</v>
      </c>
      <c r="AD194">
        <v>0.47465396803207399</v>
      </c>
      <c r="AE194">
        <v>-4.5774566942223309</v>
      </c>
      <c r="AF194">
        <v>0.48671024234613841</v>
      </c>
      <c r="AG194">
        <v>-5.0546214336340309</v>
      </c>
      <c r="AH194">
        <v>0.53896418332469642</v>
      </c>
      <c r="AI194">
        <v>-5.4092154883123253</v>
      </c>
      <c r="AJ194">
        <v>0.53866676327366758</v>
      </c>
      <c r="AK194">
        <v>-5.4062304863468214</v>
      </c>
      <c r="AN194">
        <v>0.53488334156249706</v>
      </c>
      <c r="AO194">
        <v>-5.3211844866857385</v>
      </c>
      <c r="AP194">
        <v>0.5537593573905546</v>
      </c>
      <c r="AQ194">
        <v>-6.168192408611386</v>
      </c>
      <c r="AR194">
        <v>0.58382814969451746</v>
      </c>
      <c r="AS194">
        <v>-6.4275392369385163</v>
      </c>
      <c r="AT194">
        <v>0.58364724302125615</v>
      </c>
      <c r="AU194">
        <v>-6.4255475811041416</v>
      </c>
      <c r="AX194">
        <v>0.58506829838961805</v>
      </c>
      <c r="AY194">
        <v>-6.3671761220475407</v>
      </c>
      <c r="AZ194">
        <v>0.56522654741183587</v>
      </c>
      <c r="BA194">
        <v>-6.8166062698019498</v>
      </c>
      <c r="BB194">
        <v>0.59108159936494409</v>
      </c>
      <c r="BC194">
        <v>-7.0833808116566717</v>
      </c>
      <c r="BD194">
        <v>0.59083214574590526</v>
      </c>
      <c r="BE194">
        <v>-7.0803914190239174</v>
      </c>
      <c r="BH194">
        <v>0.59213753463098184</v>
      </c>
      <c r="BI194">
        <v>-7.0220781234847403</v>
      </c>
      <c r="BJ194">
        <v>0.76904121974252015</v>
      </c>
      <c r="BK194">
        <v>-7.3538977686735185</v>
      </c>
      <c r="BL194">
        <v>0.80933399202136158</v>
      </c>
      <c r="BM194">
        <v>-7.6744424948728911</v>
      </c>
      <c r="BN194">
        <v>0.80901938453219402</v>
      </c>
      <c r="BO194">
        <v>-7.6714592554341978</v>
      </c>
      <c r="BR194">
        <v>0.80894642294842456</v>
      </c>
      <c r="BS194">
        <v>-7.6071089872513769</v>
      </c>
      <c r="BZ194">
        <v>0.29655368947938576</v>
      </c>
      <c r="CA194">
        <v>-2.840561846572339</v>
      </c>
      <c r="CC194">
        <v>0.38966593965449176</v>
      </c>
      <c r="CD194">
        <v>-3.757851159186683</v>
      </c>
      <c r="CF194">
        <v>0.47244074416012249</v>
      </c>
      <c r="CG194">
        <v>-4.626942938503058</v>
      </c>
      <c r="CI194">
        <v>0.53896418332469642</v>
      </c>
      <c r="CJ194">
        <v>-5.4092154883123253</v>
      </c>
      <c r="CL194">
        <v>0.58382814969451746</v>
      </c>
      <c r="CM194">
        <v>-6.4275392369385163</v>
      </c>
      <c r="CO194">
        <v>0.59108159936494409</v>
      </c>
      <c r="CP194">
        <v>-7.0833808116566717</v>
      </c>
      <c r="CR194">
        <v>0.80933399202136158</v>
      </c>
      <c r="CS194">
        <v>-7.6744424948728911</v>
      </c>
    </row>
    <row r="195" spans="2:97" x14ac:dyDescent="0.2">
      <c r="B195">
        <v>0.35915766931220189</v>
      </c>
      <c r="C195">
        <v>-2.6598612464719671</v>
      </c>
      <c r="D195">
        <v>0.39710983040384906</v>
      </c>
      <c r="E195">
        <v>-2.8363357086889822</v>
      </c>
      <c r="F195">
        <v>0.39592263211107248</v>
      </c>
      <c r="G195">
        <v>-2.8314529987228307</v>
      </c>
      <c r="J195">
        <v>0.40368283791135195</v>
      </c>
      <c r="K195">
        <v>-2.8222759554616221</v>
      </c>
      <c r="L195">
        <v>0.47493166677776438</v>
      </c>
      <c r="M195">
        <v>-3.5312049860703549</v>
      </c>
      <c r="N195">
        <v>0.52143668121440179</v>
      </c>
      <c r="O195">
        <v>-3.7529488469274521</v>
      </c>
      <c r="P195">
        <v>0.51981890635714667</v>
      </c>
      <c r="Q195">
        <v>-3.7461063512823491</v>
      </c>
      <c r="T195">
        <v>0.52966893176445751</v>
      </c>
      <c r="U195">
        <v>-3.7356364701502138</v>
      </c>
      <c r="V195">
        <v>0.57589314278233661</v>
      </c>
      <c r="W195">
        <v>-4.3450011720626858</v>
      </c>
      <c r="X195">
        <v>0.63203982565847538</v>
      </c>
      <c r="Y195">
        <v>-4.6199670621018374</v>
      </c>
      <c r="Z195">
        <v>0.63122655836520258</v>
      </c>
      <c r="AA195">
        <v>-4.6140223922328296</v>
      </c>
      <c r="AD195">
        <v>0.63621056505629459</v>
      </c>
      <c r="AE195">
        <v>-4.5790136991711465</v>
      </c>
      <c r="AF195">
        <v>0.65206598195037913</v>
      </c>
      <c r="AG195">
        <v>-5.0551182181594791</v>
      </c>
      <c r="AH195">
        <v>0.7209360002851618</v>
      </c>
      <c r="AI195">
        <v>-5.403115269213802</v>
      </c>
      <c r="AJ195">
        <v>0.72053919329076355</v>
      </c>
      <c r="AK195">
        <v>-5.400141365941507</v>
      </c>
      <c r="AN195">
        <v>0.71792054433772479</v>
      </c>
      <c r="AO195">
        <v>-5.3238122081990262</v>
      </c>
      <c r="AP195">
        <v>0.74031896618577075</v>
      </c>
      <c r="AQ195">
        <v>-6.1626921131659564</v>
      </c>
      <c r="AR195">
        <v>0.77869071852062366</v>
      </c>
      <c r="AS195">
        <v>-6.4159182855907195</v>
      </c>
      <c r="AT195">
        <v>0.77857024284350729</v>
      </c>
      <c r="AU195">
        <v>-6.4149256423224807</v>
      </c>
      <c r="AX195">
        <v>0.78118934151241715</v>
      </c>
      <c r="AY195">
        <v>-6.362219837174024</v>
      </c>
      <c r="AZ195">
        <v>0.75558330150837916</v>
      </c>
      <c r="BA195">
        <v>-6.811219062892051</v>
      </c>
      <c r="BB195">
        <v>0.78828354231196629</v>
      </c>
      <c r="BC195">
        <v>-7.072203868264519</v>
      </c>
      <c r="BD195">
        <v>0.78806195312418836</v>
      </c>
      <c r="BE195">
        <v>-7.0702158476769359</v>
      </c>
      <c r="BH195">
        <v>0.79087478331603556</v>
      </c>
      <c r="BI195">
        <v>-7.0175749530403513</v>
      </c>
      <c r="BJ195">
        <v>0.96310032772495335</v>
      </c>
      <c r="BK195">
        <v>-7.3451277487664557</v>
      </c>
      <c r="BL195">
        <v>0.95203075195134879</v>
      </c>
      <c r="BM195">
        <v>-7.6651035931526907</v>
      </c>
      <c r="BN195">
        <v>1.0124639973244809</v>
      </c>
      <c r="BO195">
        <v>-7.6593726936711253</v>
      </c>
      <c r="BR195">
        <v>1.0141510168867072</v>
      </c>
      <c r="BS195">
        <v>-7.6006397828127046</v>
      </c>
      <c r="BZ195">
        <v>0.39710983040384906</v>
      </c>
      <c r="CA195">
        <v>-2.8363357086889822</v>
      </c>
      <c r="CC195">
        <v>0.52143668121440179</v>
      </c>
      <c r="CD195">
        <v>-3.7529488469274521</v>
      </c>
      <c r="CF195">
        <v>0.63203982565847538</v>
      </c>
      <c r="CG195">
        <v>-4.6199670621018374</v>
      </c>
      <c r="CI195">
        <v>0.7209360002851618</v>
      </c>
      <c r="CJ195">
        <v>-5.403115269213802</v>
      </c>
      <c r="CL195">
        <v>0.77869071852062366</v>
      </c>
      <c r="CM195">
        <v>-6.4159182855907195</v>
      </c>
      <c r="CO195">
        <v>0.78828354231196629</v>
      </c>
      <c r="CP195">
        <v>-7.072203868264519</v>
      </c>
      <c r="CR195">
        <v>1.0127261334950535</v>
      </c>
      <c r="CS195">
        <v>-7.6613557751754691</v>
      </c>
    </row>
    <row r="196" spans="2:97" x14ac:dyDescent="0.2">
      <c r="B196">
        <v>0.45163449681571111</v>
      </c>
      <c r="C196">
        <v>-2.658916212542501</v>
      </c>
      <c r="D196">
        <v>0.49807966284596311</v>
      </c>
      <c r="E196">
        <v>-2.8305110962633542</v>
      </c>
      <c r="F196">
        <v>0.49672022174494057</v>
      </c>
      <c r="G196">
        <v>-2.8256733322402283</v>
      </c>
      <c r="J196">
        <v>0.50802047194427857</v>
      </c>
      <c r="K196">
        <v>-2.8206153299057064</v>
      </c>
      <c r="L196">
        <v>0.59686947242576882</v>
      </c>
      <c r="M196">
        <v>-3.5288791146170739</v>
      </c>
      <c r="N196">
        <v>0.65350610643910045</v>
      </c>
      <c r="O196">
        <v>-3.7444000411048508</v>
      </c>
      <c r="P196">
        <v>0.65182237822986289</v>
      </c>
      <c r="Q196">
        <v>-3.7386031036083271</v>
      </c>
      <c r="T196">
        <v>0.66694953701782445</v>
      </c>
      <c r="U196">
        <v>-3.7328866490380261</v>
      </c>
      <c r="V196">
        <v>0.72351347712188974</v>
      </c>
      <c r="W196">
        <v>-4.3421344764785053</v>
      </c>
      <c r="X196">
        <v>0.79188319639344762</v>
      </c>
      <c r="Y196">
        <v>-4.6084594073503808</v>
      </c>
      <c r="Z196">
        <v>0.79103642425793186</v>
      </c>
      <c r="AA196">
        <v>-4.6035315151668206</v>
      </c>
      <c r="AD196">
        <v>0.79986807315597586</v>
      </c>
      <c r="AE196">
        <v>-4.573582975579864</v>
      </c>
      <c r="AF196">
        <v>0.8181171689253276</v>
      </c>
      <c r="AG196">
        <v>-5.0511755415921886</v>
      </c>
      <c r="AH196">
        <v>0.90403813604960592</v>
      </c>
      <c r="AI196">
        <v>-5.390720909518099</v>
      </c>
      <c r="AJ196">
        <v>0.90370737403028767</v>
      </c>
      <c r="AK196">
        <v>-5.3887485969988456</v>
      </c>
      <c r="AN196">
        <v>0.90157937080478656</v>
      </c>
      <c r="AO196">
        <v>-5.3191333347018412</v>
      </c>
      <c r="AP196">
        <v>0.92704595664291289</v>
      </c>
      <c r="AQ196">
        <v>-6.1515387680528928</v>
      </c>
      <c r="AR196">
        <v>0.97353332333067932</v>
      </c>
      <c r="AS196">
        <v>-6.3993720403154128</v>
      </c>
      <c r="AT196">
        <v>0.97338293514051866</v>
      </c>
      <c r="AU196">
        <v>-6.3983834866046729</v>
      </c>
      <c r="AX196">
        <v>0.97865955637304503</v>
      </c>
      <c r="AY196">
        <v>-6.3510395206250214</v>
      </c>
      <c r="AZ196">
        <v>0.94488897130576832</v>
      </c>
      <c r="BA196">
        <v>-6.8006722639414265</v>
      </c>
      <c r="BB196">
        <v>0.82429968477616522</v>
      </c>
      <c r="BC196">
        <v>-7.0701099329590456</v>
      </c>
      <c r="BD196">
        <v>0.88855644773518305</v>
      </c>
      <c r="BE196">
        <v>-7.0633297984546903</v>
      </c>
      <c r="BH196">
        <v>0.98982710940006147</v>
      </c>
      <c r="BI196">
        <v>-7.007436998735419</v>
      </c>
      <c r="BJ196">
        <v>1.15722610580774</v>
      </c>
      <c r="BK196">
        <v>-7.3312284591861179</v>
      </c>
      <c r="BL196">
        <v>1.0127261334950535</v>
      </c>
      <c r="BM196">
        <v>-7.6613557751754691</v>
      </c>
      <c r="BN196">
        <v>1.0258313866383737</v>
      </c>
      <c r="BO196">
        <v>-7.6575938370104701</v>
      </c>
      <c r="BR196">
        <v>1.2182594086720671</v>
      </c>
      <c r="BS196">
        <v>-7.5888364074763208</v>
      </c>
      <c r="BZ196">
        <v>0.49807966284596311</v>
      </c>
      <c r="CA196">
        <v>-2.8305110962633542</v>
      </c>
      <c r="CC196">
        <v>0.65350610643910045</v>
      </c>
      <c r="CD196">
        <v>-3.7444000411048508</v>
      </c>
      <c r="CF196">
        <v>0.79188319639344762</v>
      </c>
      <c r="CG196">
        <v>-4.6084594073503808</v>
      </c>
      <c r="CI196">
        <v>0.90403813604960592</v>
      </c>
      <c r="CJ196">
        <v>-5.390720909518099</v>
      </c>
      <c r="CL196">
        <v>0.97353332333067932</v>
      </c>
      <c r="CM196">
        <v>-6.3993720403154128</v>
      </c>
      <c r="CO196">
        <v>0.98682919892451637</v>
      </c>
      <c r="CP196">
        <v>-7.0573396615988209</v>
      </c>
      <c r="CR196">
        <v>1.2146563688146905</v>
      </c>
      <c r="CS196">
        <v>-7.6430837025966607</v>
      </c>
    </row>
    <row r="197" spans="2:97" x14ac:dyDescent="0.2">
      <c r="B197">
        <v>0.5449242466129478</v>
      </c>
      <c r="C197">
        <v>-2.6546483330584305</v>
      </c>
      <c r="D197">
        <v>0.59982818465636067</v>
      </c>
      <c r="E197">
        <v>-2.8219551899108617</v>
      </c>
      <c r="F197">
        <v>0.59829723748140662</v>
      </c>
      <c r="G197">
        <v>-2.8171689822944268</v>
      </c>
      <c r="J197">
        <v>0.61303902627069684</v>
      </c>
      <c r="K197">
        <v>-2.8139978343006549</v>
      </c>
      <c r="L197">
        <v>0.71980559546980449</v>
      </c>
      <c r="M197">
        <v>-3.5222017418708305</v>
      </c>
      <c r="N197">
        <v>0.78667249756321744</v>
      </c>
      <c r="O197">
        <v>-3.7330110926931028</v>
      </c>
      <c r="P197">
        <v>0.78478509523897366</v>
      </c>
      <c r="Q197">
        <v>-3.7272769511443888</v>
      </c>
      <c r="T197">
        <v>0.80429041623963948</v>
      </c>
      <c r="U197">
        <v>-3.7231167108467771</v>
      </c>
      <c r="V197">
        <v>0.87233520527636499</v>
      </c>
      <c r="W197">
        <v>-4.33408263919425</v>
      </c>
      <c r="X197">
        <v>0.95288350890102191</v>
      </c>
      <c r="Y197">
        <v>-4.593200831153208</v>
      </c>
      <c r="Z197">
        <v>0.95127039497956023</v>
      </c>
      <c r="AA197">
        <v>-4.5894500477083247</v>
      </c>
      <c r="AD197">
        <v>0.96371657617812068</v>
      </c>
      <c r="AE197">
        <v>-4.5613042030220594</v>
      </c>
      <c r="AF197">
        <v>0.98635177272294439</v>
      </c>
      <c r="AG197">
        <v>-5.0414164718533918</v>
      </c>
      <c r="AH197">
        <v>1.0865742287229125</v>
      </c>
      <c r="AI197">
        <v>-5.3742574622186456</v>
      </c>
      <c r="AJ197">
        <v>1.0873147843295303</v>
      </c>
      <c r="AK197">
        <v>-5.3730874904076522</v>
      </c>
      <c r="AN197">
        <v>1.086466766388162</v>
      </c>
      <c r="AO197">
        <v>-5.30692726365921</v>
      </c>
      <c r="AP197">
        <v>1.1137669202886697</v>
      </c>
      <c r="AQ197">
        <v>-6.134716775222417</v>
      </c>
      <c r="AR197">
        <v>0.99602056217009316</v>
      </c>
      <c r="AS197">
        <v>-6.3969225994518775</v>
      </c>
      <c r="AT197">
        <v>1.0667897464377583</v>
      </c>
      <c r="AU197">
        <v>-6.3885437856104419</v>
      </c>
      <c r="AX197">
        <v>1.1758142334915316</v>
      </c>
      <c r="AY197">
        <v>-6.331750281345454</v>
      </c>
      <c r="AZ197">
        <v>1.1257315068646319</v>
      </c>
      <c r="BA197">
        <v>-6.7852494120244922</v>
      </c>
      <c r="BB197">
        <v>0.82429968477616522</v>
      </c>
      <c r="BC197">
        <v>-7.0701099329590456</v>
      </c>
      <c r="BD197">
        <v>0.88855644773518305</v>
      </c>
      <c r="BE197">
        <v>-7.0633297984546903</v>
      </c>
      <c r="BH197">
        <v>1.1900539036175419</v>
      </c>
      <c r="BI197">
        <v>-6.9914401817293683</v>
      </c>
      <c r="BJ197">
        <v>1.1804101548986696</v>
      </c>
      <c r="BK197">
        <v>-7.3285441099028175</v>
      </c>
      <c r="BL197">
        <v>1.2146563688146905</v>
      </c>
      <c r="BM197">
        <v>-7.6430837025966607</v>
      </c>
      <c r="BN197">
        <v>1.2158324733229198</v>
      </c>
      <c r="BO197">
        <v>-7.6418841981553136</v>
      </c>
      <c r="BR197">
        <v>1.4222707813109234</v>
      </c>
      <c r="BS197">
        <v>-7.5705584921110862</v>
      </c>
      <c r="BZ197">
        <v>0.59982818465636067</v>
      </c>
      <c r="CA197">
        <v>-2.8219551899108617</v>
      </c>
      <c r="CC197">
        <v>0.78667249756321744</v>
      </c>
      <c r="CD197">
        <v>-3.7330110926931028</v>
      </c>
      <c r="CF197">
        <v>0.95288350890102191</v>
      </c>
      <c r="CG197">
        <v>-4.593200831153208</v>
      </c>
      <c r="CI197">
        <v>1.0865742287229125</v>
      </c>
      <c r="CJ197">
        <v>-5.3742574622186456</v>
      </c>
      <c r="CL197">
        <v>1.1680869890853078</v>
      </c>
      <c r="CM197">
        <v>-6.3769004393936317</v>
      </c>
      <c r="CO197">
        <v>1.1839290830873079</v>
      </c>
      <c r="CP197">
        <v>-7.0371023978906129</v>
      </c>
      <c r="CR197">
        <v>1.4178349734206843</v>
      </c>
      <c r="CS197">
        <v>-7.6202194105269614</v>
      </c>
    </row>
    <row r="198" spans="2:97" x14ac:dyDescent="0.2">
      <c r="B198">
        <v>0.6389092029286485</v>
      </c>
      <c r="C198">
        <v>-2.646984000799026</v>
      </c>
      <c r="D198">
        <v>0.70256472624559307</v>
      </c>
      <c r="E198">
        <v>-2.8115488287579939</v>
      </c>
      <c r="F198">
        <v>0.70086294144595673</v>
      </c>
      <c r="G198">
        <v>-2.8068201734682794</v>
      </c>
      <c r="J198">
        <v>0.71799519308832038</v>
      </c>
      <c r="K198">
        <v>-2.802486619340554</v>
      </c>
      <c r="L198">
        <v>0.84382094563553189</v>
      </c>
      <c r="M198">
        <v>-3.5120521250452188</v>
      </c>
      <c r="N198">
        <v>0.92072634758562222</v>
      </c>
      <c r="O198">
        <v>-3.7176823974688884</v>
      </c>
      <c r="P198">
        <v>0.91887572719270427</v>
      </c>
      <c r="Q198">
        <v>-3.7129897337262472</v>
      </c>
      <c r="T198">
        <v>0.941540192379268</v>
      </c>
      <c r="U198">
        <v>-3.7073073019261349</v>
      </c>
      <c r="V198">
        <v>1.0211955374283299</v>
      </c>
      <c r="W198">
        <v>-4.3199400257191627</v>
      </c>
      <c r="X198">
        <v>1.1140038722718195</v>
      </c>
      <c r="Y198">
        <v>-4.5732747883429177</v>
      </c>
      <c r="Z198">
        <v>1.1130572623865687</v>
      </c>
      <c r="AA198">
        <v>-4.5693887092812853</v>
      </c>
      <c r="AD198">
        <v>1.1279946495296604</v>
      </c>
      <c r="AE198">
        <v>-4.5409985842858518</v>
      </c>
      <c r="AF198">
        <v>1.1541610970632348</v>
      </c>
      <c r="AG198">
        <v>-5.0272135505984785</v>
      </c>
      <c r="AH198">
        <v>1.2711146425827597</v>
      </c>
      <c r="AI198">
        <v>-5.3521274058074342</v>
      </c>
      <c r="AJ198">
        <v>1.2708835895869597</v>
      </c>
      <c r="AK198">
        <v>-5.3511545391362567</v>
      </c>
      <c r="AN198">
        <v>1.2710936377649054</v>
      </c>
      <c r="AO198">
        <v>-5.2863302739745333</v>
      </c>
      <c r="AP198">
        <v>1.3003127958659413</v>
      </c>
      <c r="AQ198">
        <v>-6.1122163360562549</v>
      </c>
      <c r="AR198">
        <v>0.99602056217009316</v>
      </c>
      <c r="AS198">
        <v>-6.3969225994518775</v>
      </c>
      <c r="AT198">
        <v>1.0667897464377583</v>
      </c>
      <c r="AU198">
        <v>-6.3885437856104419</v>
      </c>
      <c r="AX198">
        <v>1.3203125311890787</v>
      </c>
      <c r="AY198">
        <v>-6.3144420637257959</v>
      </c>
      <c r="AZ198">
        <v>1.1340212748813088</v>
      </c>
      <c r="BA198">
        <v>-6.7838688634910254</v>
      </c>
      <c r="BB198">
        <v>0.98682919892451637</v>
      </c>
      <c r="BC198">
        <v>-7.0573396615988209</v>
      </c>
      <c r="BD198">
        <v>0.98655225318095119</v>
      </c>
      <c r="BE198">
        <v>-7.0553590755133024</v>
      </c>
      <c r="BH198">
        <v>1.2752401388302517</v>
      </c>
      <c r="BI198">
        <v>-6.9825043710914318</v>
      </c>
      <c r="BJ198">
        <v>1.3500072295171914</v>
      </c>
      <c r="BK198">
        <v>-7.3124260373255945</v>
      </c>
      <c r="BL198">
        <v>1.4178349734206843</v>
      </c>
      <c r="BM198">
        <v>-7.6202194105269614</v>
      </c>
      <c r="BN198">
        <v>1.4178349734206843</v>
      </c>
      <c r="BO198">
        <v>-7.6202194105269614</v>
      </c>
      <c r="BR198">
        <v>1.4128381675402653</v>
      </c>
      <c r="BS198">
        <v>-7.5713073168720717</v>
      </c>
      <c r="BZ198">
        <v>0.70256472624559307</v>
      </c>
      <c r="CA198">
        <v>-2.8115488287579939</v>
      </c>
      <c r="CC198">
        <v>0.92072634758562222</v>
      </c>
      <c r="CD198">
        <v>-3.7176823974688884</v>
      </c>
      <c r="CF198">
        <v>1.1140038722718195</v>
      </c>
      <c r="CG198">
        <v>-4.5732747883429177</v>
      </c>
      <c r="CI198">
        <v>1.2711146425827597</v>
      </c>
      <c r="CJ198">
        <v>-5.3521274058074342</v>
      </c>
      <c r="CL198">
        <v>1.3623778742061958</v>
      </c>
      <c r="CM198">
        <v>-6.3494851746322905</v>
      </c>
      <c r="CO198">
        <v>1.1839290830873079</v>
      </c>
      <c r="CP198">
        <v>-7.0371023978906129</v>
      </c>
      <c r="CR198">
        <v>1.6208614121044751</v>
      </c>
      <c r="CS198">
        <v>-7.5929245574414068</v>
      </c>
    </row>
    <row r="199" spans="2:97" x14ac:dyDescent="0.2">
      <c r="B199">
        <v>0.7337356150446821</v>
      </c>
      <c r="C199">
        <v>-2.636816448782517</v>
      </c>
      <c r="D199">
        <v>0.80580165234628709</v>
      </c>
      <c r="E199">
        <v>-2.7972495017084333</v>
      </c>
      <c r="F199">
        <v>0.80420638645508724</v>
      </c>
      <c r="G199">
        <v>-2.7935463957167248</v>
      </c>
      <c r="J199">
        <v>0.82206993681570284</v>
      </c>
      <c r="K199">
        <v>-2.7841714556581953</v>
      </c>
      <c r="L199">
        <v>0.96771383769928077</v>
      </c>
      <c r="M199">
        <v>-3.4965574613557076</v>
      </c>
      <c r="N199">
        <v>1.0558614732414311</v>
      </c>
      <c r="O199">
        <v>-3.699265420883028</v>
      </c>
      <c r="P199">
        <v>1.0538447231305832</v>
      </c>
      <c r="Q199">
        <v>-3.6946414383745134</v>
      </c>
      <c r="T199">
        <v>1.0772028049326816</v>
      </c>
      <c r="U199">
        <v>-3.6837316095109611</v>
      </c>
      <c r="V199">
        <v>1.1710958931860127</v>
      </c>
      <c r="W199">
        <v>-4.3014299996084144</v>
      </c>
      <c r="X199">
        <v>1.2751462126376656</v>
      </c>
      <c r="Y199">
        <v>-4.548645723745504</v>
      </c>
      <c r="Z199">
        <v>1.2743364832999158</v>
      </c>
      <c r="AA199">
        <v>-4.5457572927145806</v>
      </c>
      <c r="AD199">
        <v>1.289633188411254</v>
      </c>
      <c r="AE199">
        <v>-4.5123268648834394</v>
      </c>
      <c r="AF199">
        <v>1.3235768036921742</v>
      </c>
      <c r="AG199">
        <v>-5.005979241686183</v>
      </c>
      <c r="AH199">
        <v>1.4547259512100557</v>
      </c>
      <c r="AI199">
        <v>-5.3248635847601493</v>
      </c>
      <c r="AJ199">
        <v>1.4556547822436612</v>
      </c>
      <c r="AK199">
        <v>-5.324609745733472</v>
      </c>
      <c r="AN199">
        <v>1.4547715646631809</v>
      </c>
      <c r="AO199">
        <v>-5.2564013976328638</v>
      </c>
      <c r="AP199">
        <v>1.3359224509862888</v>
      </c>
      <c r="AQ199">
        <v>-6.1065793451665913</v>
      </c>
      <c r="AR199">
        <v>1.1680869890853078</v>
      </c>
      <c r="AS199">
        <v>-6.3769004393936317</v>
      </c>
      <c r="AT199">
        <v>1.1680869890853078</v>
      </c>
      <c r="AU199">
        <v>-6.3769004393936317</v>
      </c>
      <c r="AX199">
        <v>1.3203125311890787</v>
      </c>
      <c r="AY199">
        <v>-6.3144420637257959</v>
      </c>
      <c r="AZ199">
        <v>1.1257315068646319</v>
      </c>
      <c r="BA199">
        <v>-6.7852494120244922</v>
      </c>
      <c r="BB199">
        <v>1.1839290830873079</v>
      </c>
      <c r="BC199">
        <v>-7.0371023978906129</v>
      </c>
      <c r="BD199">
        <v>1.1837631857713256</v>
      </c>
      <c r="BE199">
        <v>-7.0361163283558907</v>
      </c>
      <c r="BH199">
        <v>1.2752401388302517</v>
      </c>
      <c r="BI199">
        <v>-6.9825043710914318</v>
      </c>
      <c r="BJ199">
        <v>1.5436555371790541</v>
      </c>
      <c r="BK199">
        <v>-7.2872990072292421</v>
      </c>
      <c r="BL199">
        <v>1.6208614121044751</v>
      </c>
      <c r="BM199">
        <v>-7.5929245574414068</v>
      </c>
      <c r="BN199">
        <v>1.6208614121044751</v>
      </c>
      <c r="BO199">
        <v>-7.5929245574414068</v>
      </c>
      <c r="BR199">
        <v>1.6272731315991902</v>
      </c>
      <c r="BS199">
        <v>-7.5455245699082258</v>
      </c>
      <c r="BZ199">
        <v>0.80580165234628709</v>
      </c>
      <c r="CA199">
        <v>-2.7972495017084333</v>
      </c>
      <c r="CC199">
        <v>1.0558614732414311</v>
      </c>
      <c r="CD199">
        <v>-3.699265420883028</v>
      </c>
      <c r="CF199">
        <v>1.2751462126376656</v>
      </c>
      <c r="CG199">
        <v>-4.548645723745504</v>
      </c>
      <c r="CI199">
        <v>1.4547259512100557</v>
      </c>
      <c r="CJ199">
        <v>-5.3248635847601493</v>
      </c>
      <c r="CL199">
        <v>1.5552134268380351</v>
      </c>
      <c r="CM199">
        <v>-6.3173845650702596</v>
      </c>
      <c r="CO199">
        <v>1.1839290830873079</v>
      </c>
      <c r="CP199">
        <v>-7.0371023978906129</v>
      </c>
      <c r="CR199">
        <v>1.8223456205205593</v>
      </c>
      <c r="CS199">
        <v>-7.5615037221735051</v>
      </c>
    </row>
    <row r="200" spans="2:97" x14ac:dyDescent="0.2">
      <c r="B200">
        <v>0.82831669197061408</v>
      </c>
      <c r="C200">
        <v>-2.6222874475928184</v>
      </c>
      <c r="D200">
        <v>0.90970155125666408</v>
      </c>
      <c r="E200">
        <v>-2.7799402527197383</v>
      </c>
      <c r="F200">
        <v>0.90797325585311017</v>
      </c>
      <c r="G200">
        <v>-2.776297100265201</v>
      </c>
      <c r="J200">
        <v>0.86126847986116672</v>
      </c>
      <c r="K200">
        <v>-2.7754372661016142</v>
      </c>
      <c r="L200">
        <v>1.0924353380853686</v>
      </c>
      <c r="M200">
        <v>-3.4774430107561205</v>
      </c>
      <c r="N200">
        <v>1.191479996636275</v>
      </c>
      <c r="O200">
        <v>-3.6757138152249027</v>
      </c>
      <c r="P200">
        <v>1.1892968446614007</v>
      </c>
      <c r="Q200">
        <v>-3.6711651781175485</v>
      </c>
      <c r="T200">
        <v>1.1197974143628853</v>
      </c>
      <c r="U200">
        <v>-3.674144167854712</v>
      </c>
      <c r="V200">
        <v>1.3209035514424219</v>
      </c>
      <c r="W200">
        <v>-4.2777032301818707</v>
      </c>
      <c r="X200">
        <v>1.4373008247693388</v>
      </c>
      <c r="Y200">
        <v>-4.5199796048884027</v>
      </c>
      <c r="Z200">
        <v>1.437179568514495</v>
      </c>
      <c r="AA200">
        <v>-4.5168697920180012</v>
      </c>
      <c r="AD200">
        <v>1.3122280686135381</v>
      </c>
      <c r="AE200">
        <v>-4.5078913149989699</v>
      </c>
      <c r="AF200">
        <v>1.4919664010210507</v>
      </c>
      <c r="AG200">
        <v>-4.9792810507475052</v>
      </c>
      <c r="AH200">
        <v>1.6391522278022874</v>
      </c>
      <c r="AI200">
        <v>-5.2919542280165599</v>
      </c>
      <c r="AJ200">
        <v>1.6403713364417476</v>
      </c>
      <c r="AK200">
        <v>-5.2926233242712968</v>
      </c>
      <c r="AN200">
        <v>1.4950002113878933</v>
      </c>
      <c r="AO200">
        <v>-5.2482207416610303</v>
      </c>
      <c r="AP200">
        <v>1.3359224509862888</v>
      </c>
      <c r="AQ200">
        <v>-6.1065793451665913</v>
      </c>
      <c r="AR200">
        <v>1.3623778742061958</v>
      </c>
      <c r="AS200">
        <v>-6.3494851746322905</v>
      </c>
      <c r="AT200">
        <v>1.3623778742061958</v>
      </c>
      <c r="AU200">
        <v>-6.3494851746322905</v>
      </c>
      <c r="AX200">
        <v>1.3727033372343687</v>
      </c>
      <c r="AY200">
        <v>-6.306330271933553</v>
      </c>
      <c r="AZ200">
        <v>1.3243156820753306</v>
      </c>
      <c r="BA200">
        <v>-6.7625487898576289</v>
      </c>
      <c r="BB200">
        <v>1.3806644543721609</v>
      </c>
      <c r="BC200">
        <v>-7.0113536750018222</v>
      </c>
      <c r="BD200">
        <v>1.3804712603611704</v>
      </c>
      <c r="BE200">
        <v>-7.0103725882977663</v>
      </c>
      <c r="BH200">
        <v>1.3887523917678966</v>
      </c>
      <c r="BI200">
        <v>-6.9689742455655734</v>
      </c>
      <c r="BJ200">
        <v>1.737144478627423</v>
      </c>
      <c r="BK200">
        <v>-7.2580090509918929</v>
      </c>
      <c r="BL200">
        <v>1.8223456205205593</v>
      </c>
      <c r="BM200">
        <v>-7.5615037221735051</v>
      </c>
      <c r="BN200">
        <v>1.8236645987302837</v>
      </c>
      <c r="BO200">
        <v>-7.5611857226503929</v>
      </c>
      <c r="BR200">
        <v>1.8299295103135098</v>
      </c>
      <c r="BS200">
        <v>-7.5123351922420225</v>
      </c>
      <c r="BZ200">
        <v>0.90970155125666408</v>
      </c>
      <c r="CA200">
        <v>-2.7799402527197383</v>
      </c>
      <c r="CC200">
        <v>1.191479996636275</v>
      </c>
      <c r="CD200">
        <v>-3.6757138152249027</v>
      </c>
      <c r="CF200">
        <v>1.4373008247693388</v>
      </c>
      <c r="CG200">
        <v>-4.5199796048884027</v>
      </c>
      <c r="CI200">
        <v>1.6403713364417476</v>
      </c>
      <c r="CJ200">
        <v>-5.2926233242712968</v>
      </c>
      <c r="CL200">
        <v>1.7498077298118424</v>
      </c>
      <c r="CM200">
        <v>-6.2797718593110572</v>
      </c>
      <c r="CO200">
        <v>1.3806644543721609</v>
      </c>
      <c r="CP200">
        <v>-7.0113536750018222</v>
      </c>
      <c r="CR200">
        <v>2.0248659316892392</v>
      </c>
      <c r="CS200">
        <v>-7.5253418797503722</v>
      </c>
    </row>
    <row r="201" spans="2:97" x14ac:dyDescent="0.2">
      <c r="B201">
        <v>0.92355436310133721</v>
      </c>
      <c r="C201">
        <v>-2.605137808445869</v>
      </c>
      <c r="D201">
        <v>1.014215930672612</v>
      </c>
      <c r="E201">
        <v>-2.7595228541228263</v>
      </c>
      <c r="F201">
        <v>1.0123553394871843</v>
      </c>
      <c r="G201">
        <v>-2.7559450838158979</v>
      </c>
      <c r="J201">
        <v>0.86126847986116672</v>
      </c>
      <c r="K201">
        <v>-2.7754372661016142</v>
      </c>
      <c r="L201">
        <v>1.2169805598911994</v>
      </c>
      <c r="M201">
        <v>-3.4538676702784725</v>
      </c>
      <c r="N201">
        <v>1.3270894820506143</v>
      </c>
      <c r="O201">
        <v>-3.6481169484669977</v>
      </c>
      <c r="P201">
        <v>1.3250853694048661</v>
      </c>
      <c r="Q201">
        <v>-3.6445895415693284</v>
      </c>
      <c r="T201">
        <v>1.1197974143628853</v>
      </c>
      <c r="U201">
        <v>-3.674144167854712</v>
      </c>
      <c r="V201">
        <v>1.470107053649168</v>
      </c>
      <c r="W201">
        <v>-4.2478005157948653</v>
      </c>
      <c r="X201">
        <v>1.5997739601373797</v>
      </c>
      <c r="Y201">
        <v>-4.4852389095512253</v>
      </c>
      <c r="Z201">
        <v>1.5991021172219944</v>
      </c>
      <c r="AA201">
        <v>-4.483355283451365</v>
      </c>
      <c r="AD201">
        <v>1.3122280686135381</v>
      </c>
      <c r="AE201">
        <v>-4.5078913149989699</v>
      </c>
      <c r="AF201">
        <v>1.660336655799183</v>
      </c>
      <c r="AG201">
        <v>-4.947852236674863</v>
      </c>
      <c r="AH201">
        <v>1.8233320529140984</v>
      </c>
      <c r="AI201">
        <v>-5.2535873250852063</v>
      </c>
      <c r="AJ201">
        <v>1.825494365257107</v>
      </c>
      <c r="AK201">
        <v>-5.2538949431232345</v>
      </c>
      <c r="AN201">
        <v>1.4950002113878933</v>
      </c>
      <c r="AO201">
        <v>-5.2482207416610303</v>
      </c>
      <c r="AP201">
        <v>1.4862716370233464</v>
      </c>
      <c r="AQ201">
        <v>-6.0830618665303628</v>
      </c>
      <c r="AR201">
        <v>1.5552134268380351</v>
      </c>
      <c r="AS201">
        <v>-6.3173845650702596</v>
      </c>
      <c r="AT201">
        <v>1.5563153887132846</v>
      </c>
      <c r="AU201">
        <v>-6.3171131822106421</v>
      </c>
      <c r="AX201">
        <v>1.5675581688045657</v>
      </c>
      <c r="AY201">
        <v>-6.2731107453462869</v>
      </c>
      <c r="AZ201">
        <v>1.5129041174345568</v>
      </c>
      <c r="BA201">
        <v>-6.735171003482157</v>
      </c>
      <c r="BB201">
        <v>1.5771015644812914</v>
      </c>
      <c r="BC201">
        <v>-6.9810744576727926</v>
      </c>
      <c r="BD201">
        <v>1.5771015644812914</v>
      </c>
      <c r="BE201">
        <v>-6.9810744576727926</v>
      </c>
      <c r="BH201">
        <v>1.5869030176948964</v>
      </c>
      <c r="BI201">
        <v>-6.9398774639744589</v>
      </c>
      <c r="BJ201">
        <v>1.9286357175525428</v>
      </c>
      <c r="BK201">
        <v>-7.2229452274911425</v>
      </c>
      <c r="BL201">
        <v>2.0232934349923832</v>
      </c>
      <c r="BM201">
        <v>-7.5247288869700242</v>
      </c>
      <c r="BN201">
        <v>2.0248659316892392</v>
      </c>
      <c r="BO201">
        <v>-7.5253418797503722</v>
      </c>
      <c r="BR201">
        <v>2.0317058179219973</v>
      </c>
      <c r="BS201">
        <v>-7.4727308809778217</v>
      </c>
      <c r="BZ201">
        <v>1.014215930672612</v>
      </c>
      <c r="CA201">
        <v>-2.7595228541228263</v>
      </c>
      <c r="CC201">
        <v>1.3270894820506143</v>
      </c>
      <c r="CD201">
        <v>-3.6481169484669977</v>
      </c>
      <c r="CF201">
        <v>1.5997739601373797</v>
      </c>
      <c r="CG201">
        <v>-4.4852389095512253</v>
      </c>
      <c r="CI201">
        <v>1.825494365257107</v>
      </c>
      <c r="CJ201">
        <v>-5.2538949431232345</v>
      </c>
      <c r="CL201">
        <v>1.941369795188558</v>
      </c>
      <c r="CM201">
        <v>-6.236834787416452</v>
      </c>
      <c r="CO201">
        <v>1.5771015644812914</v>
      </c>
      <c r="CP201">
        <v>-6.9810744576727926</v>
      </c>
      <c r="CR201">
        <v>2.2254377411025827</v>
      </c>
      <c r="CS201">
        <v>-7.4841360376862092</v>
      </c>
    </row>
    <row r="202" spans="2:97" x14ac:dyDescent="0.2">
      <c r="B202">
        <v>1.0182271334798492</v>
      </c>
      <c r="C202">
        <v>-2.5835909562499708</v>
      </c>
      <c r="D202">
        <v>1.118810781623663</v>
      </c>
      <c r="E202">
        <v>-2.7360919145573632</v>
      </c>
      <c r="F202">
        <v>1.1171977732281042</v>
      </c>
      <c r="G202">
        <v>-2.7335102964918585</v>
      </c>
      <c r="J202">
        <v>0.9233593587079133</v>
      </c>
      <c r="K202">
        <v>-2.7596209874222084</v>
      </c>
      <c r="L202">
        <v>1.3411895805914</v>
      </c>
      <c r="M202">
        <v>-3.4258211831808985</v>
      </c>
      <c r="N202">
        <v>1.4629815312944054</v>
      </c>
      <c r="O202">
        <v>-3.6173593479336295</v>
      </c>
      <c r="P202">
        <v>1.4614818257950917</v>
      </c>
      <c r="Q202">
        <v>-3.6136511851229272</v>
      </c>
      <c r="T202">
        <v>1.2098449899798975</v>
      </c>
      <c r="U202">
        <v>-3.651805471959999</v>
      </c>
      <c r="V202">
        <v>1.6191483255169778</v>
      </c>
      <c r="W202">
        <v>-4.2136153299690493</v>
      </c>
      <c r="X202">
        <v>1.7615203177497951</v>
      </c>
      <c r="Y202">
        <v>-4.4468117901674091</v>
      </c>
      <c r="Z202">
        <v>1.761559132969045</v>
      </c>
      <c r="AA202">
        <v>-4.4446452877810438</v>
      </c>
      <c r="AD202">
        <v>1.4478452371033863</v>
      </c>
      <c r="AE202">
        <v>-4.4745897929593292</v>
      </c>
      <c r="AF202">
        <v>1.8282364576029588</v>
      </c>
      <c r="AG202">
        <v>-4.9107177740539925</v>
      </c>
      <c r="AH202">
        <v>2.0071405450596305</v>
      </c>
      <c r="AI202">
        <v>-5.209729155813517</v>
      </c>
      <c r="AJ202">
        <v>2.0096775793235651</v>
      </c>
      <c r="AK202">
        <v>-5.2108944964627577</v>
      </c>
      <c r="AN202">
        <v>1.6345617315208847</v>
      </c>
      <c r="AO202">
        <v>-5.2158762275954302</v>
      </c>
      <c r="AP202">
        <v>1.6708604228231203</v>
      </c>
      <c r="AQ202">
        <v>-6.0494959901413132</v>
      </c>
      <c r="AR202">
        <v>1.7484423773696052</v>
      </c>
      <c r="AS202">
        <v>-6.279114180683063</v>
      </c>
      <c r="AT202">
        <v>1.7498077298118424</v>
      </c>
      <c r="AU202">
        <v>-6.2797718593110572</v>
      </c>
      <c r="AX202">
        <v>1.7611178384761761</v>
      </c>
      <c r="AY202">
        <v>-6.2319369208177031</v>
      </c>
      <c r="AZ202">
        <v>1.7009878019308937</v>
      </c>
      <c r="BA202">
        <v>-6.7025267601188787</v>
      </c>
      <c r="BB202">
        <v>1.7719552770720763</v>
      </c>
      <c r="BC202">
        <v>-6.9465630083636674</v>
      </c>
      <c r="BD202">
        <v>1.773168837541004</v>
      </c>
      <c r="BE202">
        <v>-6.9462533359130774</v>
      </c>
      <c r="BH202">
        <v>1.7837622464311853</v>
      </c>
      <c r="BI202">
        <v>-6.9022341247826802</v>
      </c>
      <c r="BJ202">
        <v>2.1197608289342771</v>
      </c>
      <c r="BK202">
        <v>-7.1837810795893562</v>
      </c>
      <c r="BL202">
        <v>2.2251527415613377</v>
      </c>
      <c r="BM202">
        <v>-7.4831775856486784</v>
      </c>
      <c r="BN202">
        <v>2.2254377411025827</v>
      </c>
      <c r="BO202">
        <v>-7.4841360376862092</v>
      </c>
      <c r="BR202">
        <v>2.2305057986124197</v>
      </c>
      <c r="BS202">
        <v>-7.4252171355972321</v>
      </c>
      <c r="BZ202">
        <v>1.118810781623663</v>
      </c>
      <c r="CA202">
        <v>-2.7360919145573632</v>
      </c>
      <c r="CC202">
        <v>1.4629815312944054</v>
      </c>
      <c r="CD202">
        <v>-3.6173593479336295</v>
      </c>
      <c r="CF202">
        <v>1.7615203177497951</v>
      </c>
      <c r="CG202">
        <v>-4.4468117901674091</v>
      </c>
      <c r="CI202">
        <v>2.0096775793235651</v>
      </c>
      <c r="CJ202">
        <v>-5.2108944964627577</v>
      </c>
      <c r="CL202">
        <v>2.1333361849589241</v>
      </c>
      <c r="CM202">
        <v>-6.1886180017744605</v>
      </c>
      <c r="CO202">
        <v>1.7719552770720763</v>
      </c>
      <c r="CP202">
        <v>-6.9465630083636674</v>
      </c>
      <c r="CR202">
        <v>2.4268465653995928</v>
      </c>
      <c r="CS202">
        <v>-7.4381039181732564</v>
      </c>
    </row>
    <row r="203" spans="2:97" x14ac:dyDescent="0.2">
      <c r="B203">
        <v>1.1124646162911578</v>
      </c>
      <c r="C203">
        <v>-2.5597075731388959</v>
      </c>
      <c r="D203">
        <v>1.2243809419166971</v>
      </c>
      <c r="E203">
        <v>-2.709173417103389</v>
      </c>
      <c r="F203">
        <v>1.2226725902405928</v>
      </c>
      <c r="G203">
        <v>-2.7066532668628103</v>
      </c>
      <c r="J203">
        <v>1.0206327951457896</v>
      </c>
      <c r="K203">
        <v>-2.7283471772772687</v>
      </c>
      <c r="L203">
        <v>1.4649016665010213</v>
      </c>
      <c r="M203">
        <v>-3.3932992559803559</v>
      </c>
      <c r="N203">
        <v>1.6000091270943244</v>
      </c>
      <c r="O203">
        <v>-3.5818850562843014</v>
      </c>
      <c r="P203">
        <v>1.5977524835879038</v>
      </c>
      <c r="Q203">
        <v>-3.5785118832481415</v>
      </c>
      <c r="T203">
        <v>1.3379438886276751</v>
      </c>
      <c r="U203">
        <v>-3.6111089286296294</v>
      </c>
      <c r="V203">
        <v>1.7675460745517044</v>
      </c>
      <c r="W203">
        <v>-4.1741909162337993</v>
      </c>
      <c r="X203">
        <v>1.9236817993863775</v>
      </c>
      <c r="Y203">
        <v>-4.4031206757303147</v>
      </c>
      <c r="Z203">
        <v>1.9240493563910186</v>
      </c>
      <c r="AA203">
        <v>-4.4018688214472519</v>
      </c>
      <c r="AD203">
        <v>1.602078892718761</v>
      </c>
      <c r="AE203">
        <v>-4.4280949925879849</v>
      </c>
      <c r="AF203">
        <v>1.9950942928888478</v>
      </c>
      <c r="AG203">
        <v>-4.8669498836868366</v>
      </c>
      <c r="AH203">
        <v>2.1904437414769991</v>
      </c>
      <c r="AI203">
        <v>-5.160348013132336</v>
      </c>
      <c r="AJ203">
        <v>2.1943190253862457</v>
      </c>
      <c r="AK203">
        <v>-5.1619615773138792</v>
      </c>
      <c r="AN203">
        <v>1.810142412079383</v>
      </c>
      <c r="AO203">
        <v>-5.1660487993641331</v>
      </c>
      <c r="AP203">
        <v>1.8555197769755976</v>
      </c>
      <c r="AQ203">
        <v>-6.009040504862968</v>
      </c>
      <c r="AR203">
        <v>1.9399848099749792</v>
      </c>
      <c r="AS203">
        <v>-6.2362185441867801</v>
      </c>
      <c r="AT203">
        <v>1.941369795188558</v>
      </c>
      <c r="AU203">
        <v>-6.236834787416452</v>
      </c>
      <c r="AX203">
        <v>1.9505604133304604</v>
      </c>
      <c r="AY203">
        <v>-6.1826046697130153</v>
      </c>
      <c r="AZ203">
        <v>1.8884194722958516</v>
      </c>
      <c r="BA203">
        <v>-6.664623134944665</v>
      </c>
      <c r="BB203">
        <v>1.9673075501428305</v>
      </c>
      <c r="BC203">
        <v>-6.9062627625321849</v>
      </c>
      <c r="BD203">
        <v>1.9687881752921708</v>
      </c>
      <c r="BE203">
        <v>-6.9068805854879836</v>
      </c>
      <c r="BH203">
        <v>1.9782815913787324</v>
      </c>
      <c r="BI203">
        <v>-6.858385094800953</v>
      </c>
      <c r="BJ203">
        <v>2.309841024998152</v>
      </c>
      <c r="BK203">
        <v>-7.1386021164065969</v>
      </c>
      <c r="BL203">
        <v>2.4249270845941391</v>
      </c>
      <c r="BM203">
        <v>-7.4366264564076117</v>
      </c>
      <c r="BN203">
        <v>2.4268465653995928</v>
      </c>
      <c r="BO203">
        <v>-7.4381039181732564</v>
      </c>
      <c r="BR203">
        <v>2.425986934188642</v>
      </c>
      <c r="BS203">
        <v>-7.3699841025682211</v>
      </c>
      <c r="BZ203">
        <v>1.2243809419166971</v>
      </c>
      <c r="CA203">
        <v>-2.709173417103389</v>
      </c>
      <c r="CC203">
        <v>1.6000091270943244</v>
      </c>
      <c r="CD203">
        <v>-3.5818850562843014</v>
      </c>
      <c r="CF203">
        <v>1.9236817993863775</v>
      </c>
      <c r="CG203">
        <v>-4.4031206757303147</v>
      </c>
      <c r="CI203">
        <v>2.1943190253862457</v>
      </c>
      <c r="CJ203">
        <v>-5.1619615773138792</v>
      </c>
      <c r="CL203">
        <v>2.3220133482338263</v>
      </c>
      <c r="CM203">
        <v>-6.1352956945767101</v>
      </c>
      <c r="CO203">
        <v>1.9687881752921708</v>
      </c>
      <c r="CP203">
        <v>-6.9068805854879836</v>
      </c>
      <c r="CR203">
        <v>2.6264161134693271</v>
      </c>
      <c r="CS203">
        <v>-7.3880457940630286</v>
      </c>
    </row>
    <row r="204" spans="2:97" x14ac:dyDescent="0.2">
      <c r="B204">
        <v>1.2062718184217722</v>
      </c>
      <c r="C204">
        <v>-2.5312691962468277</v>
      </c>
      <c r="D204">
        <v>1.3299060756345025</v>
      </c>
      <c r="E204">
        <v>-2.6790726853649152</v>
      </c>
      <c r="F204">
        <v>1.3281052776341082</v>
      </c>
      <c r="G204">
        <v>-2.6766172438349409</v>
      </c>
      <c r="J204">
        <v>1.1142900523463817</v>
      </c>
      <c r="K204">
        <v>-2.6914544955331952</v>
      </c>
      <c r="L204">
        <v>1.5869411400873341</v>
      </c>
      <c r="M204">
        <v>-3.3556759415845825</v>
      </c>
      <c r="N204">
        <v>1.7367996317538141</v>
      </c>
      <c r="O204">
        <v>-3.5421111660174494</v>
      </c>
      <c r="P204">
        <v>1.7344213657088521</v>
      </c>
      <c r="Q204">
        <v>-3.5388223190636268</v>
      </c>
      <c r="T204">
        <v>1.4606669065384834</v>
      </c>
      <c r="U204">
        <v>-3.5632364125452121</v>
      </c>
      <c r="V204">
        <v>1.9139760258489453</v>
      </c>
      <c r="W204">
        <v>-4.1289584460052513</v>
      </c>
      <c r="X204">
        <v>2.0861146840882299</v>
      </c>
      <c r="Y204">
        <v>-4.3540452670885692</v>
      </c>
      <c r="Z204">
        <v>2.086441946201024</v>
      </c>
      <c r="AA204">
        <v>-4.3527796139633734</v>
      </c>
      <c r="AD204">
        <v>1.7506738120345635</v>
      </c>
      <c r="AE204">
        <v>-4.3725554957256803</v>
      </c>
      <c r="AF204">
        <v>2.0840795068667957</v>
      </c>
      <c r="AG204">
        <v>-4.8414928115106131</v>
      </c>
      <c r="AH204">
        <v>2.373109480296876</v>
      </c>
      <c r="AI204">
        <v>-5.1054140559928971</v>
      </c>
      <c r="AJ204">
        <v>2.3770494605479171</v>
      </c>
      <c r="AK204">
        <v>-5.1068898266701055</v>
      </c>
      <c r="AN204">
        <v>1.9793702714192287</v>
      </c>
      <c r="AO204">
        <v>-5.1057484750391851</v>
      </c>
      <c r="AP204">
        <v>2.038534376002791</v>
      </c>
      <c r="AQ204">
        <v>-5.9642423040348049</v>
      </c>
      <c r="AR204">
        <v>2.130849813560626</v>
      </c>
      <c r="AS204">
        <v>-6.1884170084712613</v>
      </c>
      <c r="AT204">
        <v>2.1333361849589241</v>
      </c>
      <c r="AU204">
        <v>-6.1886180017744605</v>
      </c>
      <c r="AX204">
        <v>2.1365709845018017</v>
      </c>
      <c r="AY204">
        <v>-6.1250496552852001</v>
      </c>
      <c r="AZ204">
        <v>2.0750501099151388</v>
      </c>
      <c r="BA204">
        <v>-6.6214718787678715</v>
      </c>
      <c r="BB204">
        <v>2.1605884611109882</v>
      </c>
      <c r="BC204">
        <v>-6.860838447072501</v>
      </c>
      <c r="BD204">
        <v>2.1623882198252575</v>
      </c>
      <c r="BE204">
        <v>-6.8623687351357185</v>
      </c>
      <c r="BH204">
        <v>2.1696424189350378</v>
      </c>
      <c r="BI204">
        <v>-6.8065695131262158</v>
      </c>
      <c r="BJ204">
        <v>2.4977678277278863</v>
      </c>
      <c r="BK204">
        <v>-7.0888228065223196</v>
      </c>
      <c r="BL204">
        <v>2.6244558164860545</v>
      </c>
      <c r="BM204">
        <v>-7.3866200792998127</v>
      </c>
      <c r="BN204">
        <v>2.6264161134693271</v>
      </c>
      <c r="BO204">
        <v>-7.3880457940630286</v>
      </c>
      <c r="BR204">
        <v>2.6184167948422461</v>
      </c>
      <c r="BS204">
        <v>-7.3048954161393862</v>
      </c>
      <c r="BZ204">
        <v>1.3299060756345025</v>
      </c>
      <c r="CA204">
        <v>-2.6790726853649152</v>
      </c>
      <c r="CC204">
        <v>1.7367996317538141</v>
      </c>
      <c r="CD204">
        <v>-3.5421111660174494</v>
      </c>
      <c r="CF204">
        <v>2.0861146840882299</v>
      </c>
      <c r="CG204">
        <v>-4.3540452670885692</v>
      </c>
      <c r="CI204">
        <v>2.3770494605479171</v>
      </c>
      <c r="CJ204">
        <v>-5.1068898266701055</v>
      </c>
      <c r="CL204">
        <v>2.5108471804254773</v>
      </c>
      <c r="CM204">
        <v>-6.0766988512173299</v>
      </c>
      <c r="CO204">
        <v>2.1623882198252575</v>
      </c>
      <c r="CP204">
        <v>-6.8623687351357185</v>
      </c>
      <c r="CR204">
        <v>2.8237430117285478</v>
      </c>
      <c r="CS204">
        <v>-7.3331191375990583</v>
      </c>
    </row>
    <row r="205" spans="2:97" x14ac:dyDescent="0.2">
      <c r="B205">
        <v>1.2994649369928288</v>
      </c>
      <c r="C205">
        <v>-2.5005030130493191</v>
      </c>
      <c r="D205">
        <v>1.4357889155764114</v>
      </c>
      <c r="E205">
        <v>-2.6454886377561175</v>
      </c>
      <c r="F205">
        <v>1.4338961498592062</v>
      </c>
      <c r="G205">
        <v>-2.6431024663993319</v>
      </c>
      <c r="J205">
        <v>1.2038881830603554</v>
      </c>
      <c r="K205">
        <v>-2.6514895621758137</v>
      </c>
      <c r="L205">
        <v>1.708572377635792</v>
      </c>
      <c r="M205">
        <v>-3.3145470449490193</v>
      </c>
      <c r="N205">
        <v>1.8732533188167853</v>
      </c>
      <c r="O205">
        <v>-3.4979916364813488</v>
      </c>
      <c r="P205">
        <v>1.8718370387384802</v>
      </c>
      <c r="Q205">
        <v>-3.4953469670076251</v>
      </c>
      <c r="T205">
        <v>1.5790226220663288</v>
      </c>
      <c r="U205">
        <v>-3.5101977697573594</v>
      </c>
      <c r="V205">
        <v>1.9216020498686655</v>
      </c>
      <c r="W205">
        <v>-4.1265178999597945</v>
      </c>
      <c r="X205">
        <v>2.2476288944662159</v>
      </c>
      <c r="Y205">
        <v>-4.3011364713125557</v>
      </c>
      <c r="Z205">
        <v>2.247917019526195</v>
      </c>
      <c r="AA205">
        <v>-4.2998575986222498</v>
      </c>
      <c r="AD205">
        <v>1.8931272876607352</v>
      </c>
      <c r="AE205">
        <v>-4.3106072422380857</v>
      </c>
      <c r="AF205">
        <v>2.0840795068667957</v>
      </c>
      <c r="AG205">
        <v>-4.8414928115106131</v>
      </c>
      <c r="AH205">
        <v>2.5545498738384382</v>
      </c>
      <c r="AI205">
        <v>-5.0440052281996719</v>
      </c>
      <c r="AJ205">
        <v>2.5589996542562381</v>
      </c>
      <c r="AK205">
        <v>-5.046234703537106</v>
      </c>
      <c r="AN205">
        <v>2.1415050550194126</v>
      </c>
      <c r="AO205">
        <v>-5.0377208982581072</v>
      </c>
      <c r="AP205">
        <v>2.2191425852827544</v>
      </c>
      <c r="AQ205">
        <v>-5.9133122692308033</v>
      </c>
      <c r="AR205">
        <v>2.3205893137439539</v>
      </c>
      <c r="AS205">
        <v>-6.134765393811092</v>
      </c>
      <c r="AT205">
        <v>2.3220133482338263</v>
      </c>
      <c r="AU205">
        <v>-6.1352956945767101</v>
      </c>
      <c r="AX205">
        <v>2.3187532773790598</v>
      </c>
      <c r="AY205">
        <v>-6.0594988365090572</v>
      </c>
      <c r="AZ205">
        <v>2.259589498961255</v>
      </c>
      <c r="BA205">
        <v>-6.5734815178846944</v>
      </c>
      <c r="BB205">
        <v>2.3547008772269367</v>
      </c>
      <c r="BC205">
        <v>-6.8114777830992042</v>
      </c>
      <c r="BD205">
        <v>2.3562160362605886</v>
      </c>
      <c r="BE205">
        <v>-6.8120123774195331</v>
      </c>
      <c r="BH205">
        <v>2.3578125494712365</v>
      </c>
      <c r="BI205">
        <v>-6.7479345432799995</v>
      </c>
      <c r="BJ205">
        <v>2.6843030469465492</v>
      </c>
      <c r="BK205">
        <v>-7.0331571370375947</v>
      </c>
      <c r="BL205">
        <v>2.8213863291785426</v>
      </c>
      <c r="BM205">
        <v>-7.3308119933039411</v>
      </c>
      <c r="BN205">
        <v>2.8237430117285478</v>
      </c>
      <c r="BO205">
        <v>-7.3331191375990583</v>
      </c>
      <c r="BR205">
        <v>2.8058517594364867</v>
      </c>
      <c r="BS205">
        <v>-7.2338975788318631</v>
      </c>
      <c r="BZ205">
        <v>1.4357889155764114</v>
      </c>
      <c r="CA205">
        <v>-2.6454886377561175</v>
      </c>
      <c r="CC205">
        <v>1.8732533188167853</v>
      </c>
      <c r="CD205">
        <v>-3.4979916364813488</v>
      </c>
      <c r="CF205">
        <v>2.2476288944662159</v>
      </c>
      <c r="CG205">
        <v>-4.3011364713125557</v>
      </c>
      <c r="CI205">
        <v>2.5589996542562381</v>
      </c>
      <c r="CJ205">
        <v>-5.046234703537106</v>
      </c>
      <c r="CL205">
        <v>2.6961515604551729</v>
      </c>
      <c r="CM205">
        <v>-6.0132244905843626</v>
      </c>
      <c r="CO205">
        <v>2.3562160362605886</v>
      </c>
      <c r="CP205">
        <v>-6.8120123774195331</v>
      </c>
      <c r="CR205">
        <v>3.0216397748347648</v>
      </c>
      <c r="CS205">
        <v>-7.2733120330041805</v>
      </c>
    </row>
    <row r="206" spans="2:97" x14ac:dyDescent="0.2">
      <c r="B206">
        <v>1.3915331139359712</v>
      </c>
      <c r="C206">
        <v>-2.4665481325221821</v>
      </c>
      <c r="D206">
        <v>1.5414875164278603</v>
      </c>
      <c r="E206">
        <v>-2.6085850692126331</v>
      </c>
      <c r="F206">
        <v>1.5399612804758323</v>
      </c>
      <c r="G206">
        <v>-2.6060022936311729</v>
      </c>
      <c r="J206">
        <v>1.2911604920289648</v>
      </c>
      <c r="K206">
        <v>-2.6078736708970656</v>
      </c>
      <c r="L206">
        <v>1.7840035132764493</v>
      </c>
      <c r="M206">
        <v>-3.2870855686994407</v>
      </c>
      <c r="N206">
        <v>2.0098648826951031</v>
      </c>
      <c r="O206">
        <v>-3.4491314813494234</v>
      </c>
      <c r="P206">
        <v>2.0077532181566009</v>
      </c>
      <c r="Q206">
        <v>-3.4468897094780093</v>
      </c>
      <c r="T206">
        <v>1.6936547767672878</v>
      </c>
      <c r="U206">
        <v>-3.45411951182205</v>
      </c>
      <c r="V206">
        <v>1.9216020498686655</v>
      </c>
      <c r="W206">
        <v>-4.1265178999597945</v>
      </c>
      <c r="X206">
        <v>2.4084656011335195</v>
      </c>
      <c r="Y206">
        <v>-4.2431045558792881</v>
      </c>
      <c r="Z206">
        <v>2.4099468930811212</v>
      </c>
      <c r="AA206">
        <v>-4.2422634048931549</v>
      </c>
      <c r="AD206">
        <v>2.0314863876809341</v>
      </c>
      <c r="AE206">
        <v>-4.2438293248834889</v>
      </c>
      <c r="AF206">
        <v>2.1614452297404281</v>
      </c>
      <c r="AG206">
        <v>-4.8184143625577009</v>
      </c>
      <c r="AH206">
        <v>2.6034415576260428</v>
      </c>
      <c r="AI206">
        <v>-5.0268290708771461</v>
      </c>
      <c r="AJ206">
        <v>2.6470429941375615</v>
      </c>
      <c r="AK206">
        <v>-5.014186300124936</v>
      </c>
      <c r="AN206">
        <v>2.2996063061148844</v>
      </c>
      <c r="AO206">
        <v>-4.9631349509733624</v>
      </c>
      <c r="AP206">
        <v>2.3985178927059483</v>
      </c>
      <c r="AQ206">
        <v>-5.8569064249041052</v>
      </c>
      <c r="AR206">
        <v>2.5079623519074521</v>
      </c>
      <c r="AS206">
        <v>-6.0757265606377251</v>
      </c>
      <c r="AT206">
        <v>2.5108471804254773</v>
      </c>
      <c r="AU206">
        <v>-6.0766988512173299</v>
      </c>
      <c r="AX206">
        <v>2.4956808128889612</v>
      </c>
      <c r="AY206">
        <v>-5.9866329494905521</v>
      </c>
      <c r="AZ206">
        <v>2.4430523115556642</v>
      </c>
      <c r="BA206">
        <v>-6.5203421617426853</v>
      </c>
      <c r="BB206">
        <v>2.5450208738869313</v>
      </c>
      <c r="BC206">
        <v>-6.7565720392701563</v>
      </c>
      <c r="BD206">
        <v>2.5469048667059195</v>
      </c>
      <c r="BE206">
        <v>-6.757999804907759</v>
      </c>
      <c r="BH206">
        <v>2.5418097419610777</v>
      </c>
      <c r="BI206">
        <v>-6.6808011386739592</v>
      </c>
      <c r="BJ206">
        <v>2.8700070063485086</v>
      </c>
      <c r="BK206">
        <v>-6.973502643223549</v>
      </c>
      <c r="BL206">
        <v>3.0188371434779069</v>
      </c>
      <c r="BM206">
        <v>-7.2701450965230423</v>
      </c>
      <c r="BN206">
        <v>3.0216397748347648</v>
      </c>
      <c r="BO206">
        <v>-7.2733120330041805</v>
      </c>
      <c r="BR206">
        <v>2.9881908401910655</v>
      </c>
      <c r="BS206">
        <v>-7.1540003586111593</v>
      </c>
      <c r="BZ206">
        <v>1.5414875164278603</v>
      </c>
      <c r="CA206">
        <v>-2.6085850692126331</v>
      </c>
      <c r="CC206">
        <v>2.0098648826951031</v>
      </c>
      <c r="CD206">
        <v>-3.4491314813494234</v>
      </c>
      <c r="CF206">
        <v>2.4084656011335195</v>
      </c>
      <c r="CG206">
        <v>-4.2431045558792881</v>
      </c>
      <c r="CI206">
        <v>2.7395497051560858</v>
      </c>
      <c r="CJ206">
        <v>-4.9790920266861649</v>
      </c>
      <c r="CL206">
        <v>2.8813690366133868</v>
      </c>
      <c r="CM206">
        <v>-5.944488856852935</v>
      </c>
      <c r="CO206">
        <v>2.5469048667059195</v>
      </c>
      <c r="CP206">
        <v>-6.757999804907759</v>
      </c>
      <c r="CR206">
        <v>3.2170785038012961</v>
      </c>
      <c r="CS206">
        <v>-7.2087199101886172</v>
      </c>
    </row>
    <row r="207" spans="2:97" x14ac:dyDescent="0.2">
      <c r="B207">
        <v>1.3915331139359712</v>
      </c>
      <c r="C207">
        <v>-2.4665481325221821</v>
      </c>
      <c r="D207">
        <v>1.5414875164278603</v>
      </c>
      <c r="E207">
        <v>-2.6085850692126331</v>
      </c>
      <c r="F207">
        <v>1.5399612804758323</v>
      </c>
      <c r="G207">
        <v>-2.6060022936311729</v>
      </c>
      <c r="J207">
        <v>1.376442283239746</v>
      </c>
      <c r="K207">
        <v>-2.5627499243659493</v>
      </c>
      <c r="L207">
        <v>1.7840035132764493</v>
      </c>
      <c r="M207">
        <v>-3.2870855686994407</v>
      </c>
      <c r="N207">
        <v>2.0098648826951031</v>
      </c>
      <c r="O207">
        <v>-3.4491314813494234</v>
      </c>
      <c r="P207">
        <v>2.0077532181566009</v>
      </c>
      <c r="Q207">
        <v>-3.4468897094780093</v>
      </c>
      <c r="T207">
        <v>1.8061831593045543</v>
      </c>
      <c r="U207">
        <v>-3.3954996771615411</v>
      </c>
      <c r="V207">
        <v>2.0590902464778784</v>
      </c>
      <c r="W207">
        <v>-4.0798344238271094</v>
      </c>
      <c r="X207">
        <v>2.4084656011335195</v>
      </c>
      <c r="Y207">
        <v>-4.2431045558792881</v>
      </c>
      <c r="Z207">
        <v>2.4099468930811212</v>
      </c>
      <c r="AA207">
        <v>-4.2422634048931549</v>
      </c>
      <c r="AD207">
        <v>2.1660483637455017</v>
      </c>
      <c r="AE207">
        <v>-4.173372714392011</v>
      </c>
      <c r="AF207">
        <v>2.3254734190073316</v>
      </c>
      <c r="AG207">
        <v>-4.7636934862810394</v>
      </c>
      <c r="AH207">
        <v>2.6034415576260428</v>
      </c>
      <c r="AI207">
        <v>-5.0268290708771461</v>
      </c>
      <c r="AJ207">
        <v>2.6470429941375615</v>
      </c>
      <c r="AK207">
        <v>-5.014186300124936</v>
      </c>
      <c r="AN207">
        <v>2.4525729765413695</v>
      </c>
      <c r="AO207">
        <v>-4.8848789821741434</v>
      </c>
      <c r="AP207">
        <v>2.575078648276055</v>
      </c>
      <c r="AQ207">
        <v>-5.7945881623399762</v>
      </c>
      <c r="AR207">
        <v>2.6942845179041051</v>
      </c>
      <c r="AS207">
        <v>-6.0118693078149219</v>
      </c>
      <c r="AT207">
        <v>2.6961515604551729</v>
      </c>
      <c r="AU207">
        <v>-6.0132244905843626</v>
      </c>
      <c r="AX207">
        <v>2.6674420757011181</v>
      </c>
      <c r="AY207">
        <v>-5.9077131904660076</v>
      </c>
      <c r="AZ207">
        <v>2.6237950581359244</v>
      </c>
      <c r="BA207">
        <v>-6.4616077855017728</v>
      </c>
      <c r="BB207">
        <v>2.7356448549024073</v>
      </c>
      <c r="BC207">
        <v>-6.6967907394633581</v>
      </c>
      <c r="BD207">
        <v>2.7379478781126028</v>
      </c>
      <c r="BE207">
        <v>-6.6990902554822256</v>
      </c>
      <c r="BH207">
        <v>2.7216012740701707</v>
      </c>
      <c r="BI207">
        <v>-6.6063538531038057</v>
      </c>
      <c r="BJ207">
        <v>3.0528077325354976</v>
      </c>
      <c r="BK207">
        <v>-6.9085579931558625</v>
      </c>
      <c r="BL207">
        <v>3.2141894909698063</v>
      </c>
      <c r="BM207">
        <v>-7.2056286199943704</v>
      </c>
      <c r="BN207">
        <v>3.2170785038012961</v>
      </c>
      <c r="BO207">
        <v>-7.2087199101886172</v>
      </c>
      <c r="BR207">
        <v>3.1678700576865446</v>
      </c>
      <c r="BS207">
        <v>-7.0686004556663038</v>
      </c>
      <c r="BZ207">
        <v>1.5414875164278603</v>
      </c>
      <c r="CA207">
        <v>-2.6085850692126331</v>
      </c>
      <c r="CC207">
        <v>2.0098648826951031</v>
      </c>
      <c r="CD207">
        <v>-3.4491314813494234</v>
      </c>
      <c r="CF207">
        <v>2.4084656011335195</v>
      </c>
      <c r="CG207">
        <v>-4.2431045558792881</v>
      </c>
      <c r="CI207">
        <v>2.7395497051560858</v>
      </c>
      <c r="CJ207">
        <v>-4.9790920266861649</v>
      </c>
      <c r="CL207">
        <v>2.8813690366133868</v>
      </c>
      <c r="CM207">
        <v>-5.944488856852935</v>
      </c>
      <c r="CO207">
        <v>2.7379478781126028</v>
      </c>
      <c r="CP207">
        <v>-6.6990902554822256</v>
      </c>
      <c r="CR207">
        <v>3.4116257366150462</v>
      </c>
      <c r="CS207">
        <v>-7.1397745429155552</v>
      </c>
    </row>
    <row r="208" spans="2:97" x14ac:dyDescent="0.2">
      <c r="B208">
        <v>1.449091306593296</v>
      </c>
      <c r="C208">
        <v>-2.4424851888266246</v>
      </c>
      <c r="D208">
        <v>1.6473790050254873</v>
      </c>
      <c r="E208">
        <v>-2.5680233907418004</v>
      </c>
      <c r="F208">
        <v>1.6462990601397056</v>
      </c>
      <c r="G208">
        <v>-2.566339914311095</v>
      </c>
      <c r="J208">
        <v>1.4611558690292645</v>
      </c>
      <c r="K208">
        <v>-2.5165698929169342</v>
      </c>
      <c r="L208">
        <v>1.8286667763959279</v>
      </c>
      <c r="M208">
        <v>-3.2693262618973713</v>
      </c>
      <c r="N208">
        <v>2.1464377478851615</v>
      </c>
      <c r="O208">
        <v>-3.3966351005172206</v>
      </c>
      <c r="P208">
        <v>2.1448349928262798</v>
      </c>
      <c r="Q208">
        <v>-3.3940988172749544</v>
      </c>
      <c r="T208">
        <v>1.9171032776777832</v>
      </c>
      <c r="U208">
        <v>-3.3352845647011216</v>
      </c>
      <c r="V208">
        <v>2.2025668776098768</v>
      </c>
      <c r="W208">
        <v>-4.0247287491809676</v>
      </c>
      <c r="X208">
        <v>2.5692201778738211</v>
      </c>
      <c r="Y208">
        <v>-4.1794670742905939</v>
      </c>
      <c r="Z208">
        <v>2.5706792416149322</v>
      </c>
      <c r="AA208">
        <v>-4.178569801284076</v>
      </c>
      <c r="AD208">
        <v>2.2989332049986677</v>
      </c>
      <c r="AE208">
        <v>-4.1016717867560857</v>
      </c>
      <c r="AF208">
        <v>2.4873960796616754</v>
      </c>
      <c r="AG208">
        <v>-4.7038178959628061</v>
      </c>
      <c r="AH208">
        <v>2.7346277636524867</v>
      </c>
      <c r="AI208">
        <v>-4.9783741366220946</v>
      </c>
      <c r="AJ208">
        <v>2.7395497051560858</v>
      </c>
      <c r="AK208">
        <v>-4.9790920266861649</v>
      </c>
      <c r="AN208">
        <v>2.6034848162367106</v>
      </c>
      <c r="AO208">
        <v>-4.8050071258438907</v>
      </c>
      <c r="AP208">
        <v>2.7494781401542392</v>
      </c>
      <c r="AQ208">
        <v>-5.7283232381095726</v>
      </c>
      <c r="AR208">
        <v>2.8779859141945137</v>
      </c>
      <c r="AS208">
        <v>-5.942794649313095</v>
      </c>
      <c r="AT208">
        <v>2.8813690366133868</v>
      </c>
      <c r="AU208">
        <v>-5.944488856852935</v>
      </c>
      <c r="AX208">
        <v>2.8351291334817055</v>
      </c>
      <c r="AY208">
        <v>-5.8257604639071463</v>
      </c>
      <c r="AZ208">
        <v>2.8020282881265173</v>
      </c>
      <c r="BA208">
        <v>-6.3983485633196802</v>
      </c>
      <c r="BB208">
        <v>2.9241479298887416</v>
      </c>
      <c r="BC208">
        <v>-6.6330506507135558</v>
      </c>
      <c r="BD208">
        <v>2.92651725209448</v>
      </c>
      <c r="BE208">
        <v>-6.6352843699961621</v>
      </c>
      <c r="BH208">
        <v>2.8961339350349031</v>
      </c>
      <c r="BI208">
        <v>-6.5262551531298225</v>
      </c>
      <c r="BJ208">
        <v>3.2341622201002092</v>
      </c>
      <c r="BK208">
        <v>-6.8388171930401853</v>
      </c>
      <c r="BL208">
        <v>3.4074112586901451</v>
      </c>
      <c r="BM208">
        <v>-7.1373544291280036</v>
      </c>
      <c r="BN208">
        <v>3.4116257366150462</v>
      </c>
      <c r="BO208">
        <v>-7.1397745429155552</v>
      </c>
      <c r="BR208">
        <v>3.3426996568348848</v>
      </c>
      <c r="BS208">
        <v>-6.9798622897158014</v>
      </c>
      <c r="BZ208">
        <v>1.6473790050254873</v>
      </c>
      <c r="CA208">
        <v>-2.5680233907418004</v>
      </c>
      <c r="CC208">
        <v>2.1464377478851615</v>
      </c>
      <c r="CD208">
        <v>-3.3966351005172206</v>
      </c>
      <c r="CF208">
        <v>2.5692201778738211</v>
      </c>
      <c r="CG208">
        <v>-4.1794670742905939</v>
      </c>
      <c r="CI208">
        <v>2.918120961769898</v>
      </c>
      <c r="CJ208">
        <v>-4.9068576824286767</v>
      </c>
      <c r="CL208">
        <v>3.062829995943682</v>
      </c>
      <c r="CM208">
        <v>-5.8711122707450549</v>
      </c>
      <c r="CO208">
        <v>2.92651725209448</v>
      </c>
      <c r="CP208">
        <v>-6.6352843699961621</v>
      </c>
      <c r="CR208">
        <v>3.6035267805314488</v>
      </c>
      <c r="CS208">
        <v>-7.0662027485545362</v>
      </c>
    </row>
    <row r="209" spans="2:97" x14ac:dyDescent="0.2">
      <c r="B209">
        <v>1.4486652247867078</v>
      </c>
      <c r="C209">
        <v>-2.4427379267893996</v>
      </c>
      <c r="D209">
        <v>1.7533643170315862</v>
      </c>
      <c r="E209">
        <v>-2.5236961565170257</v>
      </c>
      <c r="F209">
        <v>1.7522232579618686</v>
      </c>
      <c r="G209">
        <v>-2.5220537788544757</v>
      </c>
      <c r="J209">
        <v>1.4611558690292645</v>
      </c>
      <c r="K209">
        <v>-2.5165698929169342</v>
      </c>
      <c r="L209">
        <v>1.8286667763959279</v>
      </c>
      <c r="M209">
        <v>-3.2693262618973713</v>
      </c>
      <c r="N209">
        <v>2.2823815017893994</v>
      </c>
      <c r="O209">
        <v>-3.3395748677799677</v>
      </c>
      <c r="P209">
        <v>2.2806886126856574</v>
      </c>
      <c r="Q209">
        <v>-3.3370978367050306</v>
      </c>
      <c r="T209">
        <v>1.9171032776777832</v>
      </c>
      <c r="U209">
        <v>-3.3352845647011216</v>
      </c>
      <c r="V209">
        <v>2.2025668776098768</v>
      </c>
      <c r="W209">
        <v>-4.0247287491809676</v>
      </c>
      <c r="X209">
        <v>2.7290031008589413</v>
      </c>
      <c r="Y209">
        <v>-4.110583684353843</v>
      </c>
      <c r="Z209">
        <v>2.7309914571843299</v>
      </c>
      <c r="AA209">
        <v>-4.1104634891968423</v>
      </c>
      <c r="AD209">
        <v>2.2989332049986677</v>
      </c>
      <c r="AE209">
        <v>-4.1016717867560857</v>
      </c>
      <c r="AF209">
        <v>2.4873960796616754</v>
      </c>
      <c r="AG209">
        <v>-4.7038178959628061</v>
      </c>
      <c r="AH209">
        <v>2.7346277636524867</v>
      </c>
      <c r="AI209">
        <v>-4.9783741366220946</v>
      </c>
      <c r="AJ209">
        <v>2.7395497051560858</v>
      </c>
      <c r="AK209">
        <v>-4.9790920266861649</v>
      </c>
      <c r="AN209">
        <v>2.6034848162367106</v>
      </c>
      <c r="AO209">
        <v>-4.8050071258438907</v>
      </c>
      <c r="AP209">
        <v>2.7494781401542392</v>
      </c>
      <c r="AQ209">
        <v>-5.7283232381095726</v>
      </c>
      <c r="AR209">
        <v>2.8779859141945137</v>
      </c>
      <c r="AS209">
        <v>-5.942794649313095</v>
      </c>
      <c r="AT209">
        <v>2.8813690366133868</v>
      </c>
      <c r="AU209">
        <v>-5.944488856852935</v>
      </c>
      <c r="AX209">
        <v>2.8351291334817055</v>
      </c>
      <c r="AY209">
        <v>-5.8257604639071463</v>
      </c>
      <c r="AZ209">
        <v>2.8020282881265173</v>
      </c>
      <c r="BA209">
        <v>-6.3983485633196802</v>
      </c>
      <c r="BB209">
        <v>2.9241479298887416</v>
      </c>
      <c r="BC209">
        <v>-6.6330506507135558</v>
      </c>
      <c r="BD209">
        <v>2.92651725209448</v>
      </c>
      <c r="BE209">
        <v>-6.6352843699961621</v>
      </c>
      <c r="BH209">
        <v>2.8961339350349031</v>
      </c>
      <c r="BI209">
        <v>-6.5262551531298225</v>
      </c>
      <c r="BJ209">
        <v>3.4127645318962427</v>
      </c>
      <c r="BK209">
        <v>-6.7649071973475117</v>
      </c>
      <c r="BL209">
        <v>3.6004755646101976</v>
      </c>
      <c r="BM209">
        <v>-7.0632683146857724</v>
      </c>
      <c r="BN209">
        <v>3.6035267805314488</v>
      </c>
      <c r="BO209">
        <v>-7.0662027485545362</v>
      </c>
      <c r="BR209">
        <v>3.5138676430521203</v>
      </c>
      <c r="BS209">
        <v>-6.8874201440325651</v>
      </c>
      <c r="BZ209">
        <v>1.7533643170315862</v>
      </c>
      <c r="CA209">
        <v>-2.5236961565170257</v>
      </c>
      <c r="CC209">
        <v>2.2823815017893994</v>
      </c>
      <c r="CD209">
        <v>-3.3395748677799677</v>
      </c>
      <c r="CF209">
        <v>2.7309914571843299</v>
      </c>
      <c r="CG209">
        <v>-4.1104634891968423</v>
      </c>
      <c r="CI209">
        <v>3.0946089884423484</v>
      </c>
      <c r="CJ209">
        <v>-4.829605771576718</v>
      </c>
      <c r="CL209">
        <v>3.2429513667093182</v>
      </c>
      <c r="CM209">
        <v>-5.793063664653908</v>
      </c>
      <c r="CO209">
        <v>2.92651725209448</v>
      </c>
      <c r="CP209">
        <v>-6.6352843699961621</v>
      </c>
      <c r="CR209">
        <v>3.7955921051857371</v>
      </c>
      <c r="CS209">
        <v>-6.9876882311536122</v>
      </c>
    </row>
    <row r="210" spans="2:97" x14ac:dyDescent="0.2">
      <c r="B210">
        <v>1.482795383343678</v>
      </c>
      <c r="C210">
        <v>-2.4292043144684685</v>
      </c>
      <c r="D210">
        <v>1.8595033158733392</v>
      </c>
      <c r="E210">
        <v>-2.4766218317690138</v>
      </c>
      <c r="F210">
        <v>1.8577021838646299</v>
      </c>
      <c r="G210">
        <v>-2.4742229530917945</v>
      </c>
      <c r="J210">
        <v>1.5459116006810514</v>
      </c>
      <c r="K210">
        <v>-2.4701322885562731</v>
      </c>
      <c r="L210">
        <v>1.9481704789158731</v>
      </c>
      <c r="M210">
        <v>-3.2206097754319827</v>
      </c>
      <c r="N210">
        <v>2.4181421365873277</v>
      </c>
      <c r="O210">
        <v>-3.2774864201650917</v>
      </c>
      <c r="P210">
        <v>2.4163611641601443</v>
      </c>
      <c r="Q210">
        <v>-3.2750725368550646</v>
      </c>
      <c r="T210">
        <v>2.0275960946028682</v>
      </c>
      <c r="U210">
        <v>-3.273996887704075</v>
      </c>
      <c r="V210">
        <v>2.3439561923051735</v>
      </c>
      <c r="W210">
        <v>-3.9649848519988518</v>
      </c>
      <c r="X210">
        <v>2.8875489480746594</v>
      </c>
      <c r="Y210">
        <v>-4.0377418573925112</v>
      </c>
      <c r="Z210">
        <v>2.8902447037007519</v>
      </c>
      <c r="AA210">
        <v>-4.0370424902306308</v>
      </c>
      <c r="AD210">
        <v>2.4309961689796649</v>
      </c>
      <c r="AE210">
        <v>-4.0283100561501186</v>
      </c>
      <c r="AF210">
        <v>2.6470593631749297</v>
      </c>
      <c r="AG210">
        <v>-4.6388962678150572</v>
      </c>
      <c r="AH210">
        <v>2.9131621236937191</v>
      </c>
      <c r="AI210">
        <v>-4.9063143746886659</v>
      </c>
      <c r="AJ210">
        <v>2.918120961769898</v>
      </c>
      <c r="AK210">
        <v>-4.9068576824286767</v>
      </c>
      <c r="AN210">
        <v>2.7528093266057989</v>
      </c>
      <c r="AO210">
        <v>-4.7222026308810401</v>
      </c>
      <c r="AP210">
        <v>2.9207555706126409</v>
      </c>
      <c r="AQ210">
        <v>-5.6564251193573343</v>
      </c>
      <c r="AR210">
        <v>3.059393206106988</v>
      </c>
      <c r="AS210">
        <v>-5.8695207346884652</v>
      </c>
      <c r="AT210">
        <v>3.062829995943682</v>
      </c>
      <c r="AU210">
        <v>-5.8711122707450549</v>
      </c>
      <c r="AX210">
        <v>2.9998478519283456</v>
      </c>
      <c r="AY210">
        <v>-5.7381649183578416</v>
      </c>
      <c r="AZ210">
        <v>2.978757622332731</v>
      </c>
      <c r="BA210">
        <v>-6.330167170936936</v>
      </c>
      <c r="BB210">
        <v>3.110064357297984</v>
      </c>
      <c r="BC210">
        <v>-6.564540715598155</v>
      </c>
      <c r="BD210">
        <v>3.1136398652132993</v>
      </c>
      <c r="BE210">
        <v>-6.5661662081294185</v>
      </c>
      <c r="BH210">
        <v>3.0683307546884229</v>
      </c>
      <c r="BI210">
        <v>-6.4415506398674705</v>
      </c>
      <c r="BJ210">
        <v>3.5880556948461209</v>
      </c>
      <c r="BK210">
        <v>-6.6860749030926661</v>
      </c>
      <c r="BL210">
        <v>3.7907689656402099</v>
      </c>
      <c r="BM210">
        <v>-6.9846173892028354</v>
      </c>
      <c r="BN210">
        <v>3.7955921051857371</v>
      </c>
      <c r="BO210">
        <v>-6.9876882311536122</v>
      </c>
      <c r="BR210">
        <v>3.683456355879057</v>
      </c>
      <c r="BS210">
        <v>-6.7925460564782911</v>
      </c>
      <c r="BZ210">
        <v>1.8595033158733392</v>
      </c>
      <c r="CA210">
        <v>-2.4766218317690138</v>
      </c>
      <c r="CC210">
        <v>2.4181421365873277</v>
      </c>
      <c r="CD210">
        <v>-3.2774864201650917</v>
      </c>
      <c r="CF210">
        <v>2.8902447037007519</v>
      </c>
      <c r="CG210">
        <v>-4.0370424902306308</v>
      </c>
      <c r="CI210">
        <v>3.2691750657680458</v>
      </c>
      <c r="CJ210">
        <v>-4.7460155416164715</v>
      </c>
      <c r="CL210">
        <v>3.4201291787408779</v>
      </c>
      <c r="CM210">
        <v>-5.7100835570813029</v>
      </c>
      <c r="CO210">
        <v>3.1136398652132993</v>
      </c>
      <c r="CP210">
        <v>-6.5661662081294185</v>
      </c>
      <c r="CR210">
        <v>3.9840954956856236</v>
      </c>
      <c r="CS210">
        <v>-6.9062082847273478</v>
      </c>
    </row>
    <row r="211" spans="2:97" x14ac:dyDescent="0.2">
      <c r="B211">
        <v>1.5727097823557645</v>
      </c>
      <c r="C211">
        <v>-2.3887618844143121</v>
      </c>
      <c r="D211">
        <v>1.9649578170113238</v>
      </c>
      <c r="E211">
        <v>-2.4247849592941622</v>
      </c>
      <c r="F211">
        <v>1.9630690266940471</v>
      </c>
      <c r="G211">
        <v>-2.4224541660766472</v>
      </c>
      <c r="J211">
        <v>1.6308679769456513</v>
      </c>
      <c r="K211">
        <v>-2.4233263635050606</v>
      </c>
      <c r="L211">
        <v>2.0648147005436206</v>
      </c>
      <c r="M211">
        <v>-3.1674122699737617</v>
      </c>
      <c r="N211">
        <v>2.5529979952117974</v>
      </c>
      <c r="O211">
        <v>-3.2107019757029356</v>
      </c>
      <c r="P211">
        <v>2.5511306973594858</v>
      </c>
      <c r="Q211">
        <v>-3.2083536241120267</v>
      </c>
      <c r="T211">
        <v>2.137790626302114</v>
      </c>
      <c r="U211">
        <v>-3.2115441063690779</v>
      </c>
      <c r="V211">
        <v>2.4824348097549285</v>
      </c>
      <c r="W211">
        <v>-3.9011401007404363</v>
      </c>
      <c r="X211">
        <v>3.0462161830181551</v>
      </c>
      <c r="Y211">
        <v>-3.9598713487450623</v>
      </c>
      <c r="Z211">
        <v>3.0488994567409029</v>
      </c>
      <c r="AA211">
        <v>-3.9590684858635479</v>
      </c>
      <c r="AD211">
        <v>2.5628929063505264</v>
      </c>
      <c r="AE211">
        <v>-3.954051459450973</v>
      </c>
      <c r="AF211">
        <v>2.8056304048310454</v>
      </c>
      <c r="AG211">
        <v>-4.5694071725729524</v>
      </c>
      <c r="AH211">
        <v>3.089081325955247</v>
      </c>
      <c r="AI211">
        <v>-4.8283950872405663</v>
      </c>
      <c r="AJ211">
        <v>3.0946089884423484</v>
      </c>
      <c r="AK211">
        <v>-4.829605771576718</v>
      </c>
      <c r="AN211">
        <v>2.9002819710331265</v>
      </c>
      <c r="AO211">
        <v>-4.6378079081821513</v>
      </c>
      <c r="AP211">
        <v>3.0891998031486683</v>
      </c>
      <c r="AQ211">
        <v>-5.579939587718707</v>
      </c>
      <c r="AR211">
        <v>3.2384538731387331</v>
      </c>
      <c r="AS211">
        <v>-5.7921424867943214</v>
      </c>
      <c r="AT211">
        <v>3.2429513667093182</v>
      </c>
      <c r="AU211">
        <v>-5.793063664653908</v>
      </c>
      <c r="AX211">
        <v>3.1613668959667516</v>
      </c>
      <c r="AY211">
        <v>-5.6496402587004901</v>
      </c>
      <c r="AZ211">
        <v>3.1538457467970615</v>
      </c>
      <c r="BA211">
        <v>-6.2571004129498151</v>
      </c>
      <c r="BB211">
        <v>3.2948644632439006</v>
      </c>
      <c r="BC211">
        <v>-6.491707881879937</v>
      </c>
      <c r="BD211">
        <v>3.2984876591462262</v>
      </c>
      <c r="BE211">
        <v>-6.4932324809242967</v>
      </c>
      <c r="BH211">
        <v>3.2358501555940475</v>
      </c>
      <c r="BI211">
        <v>-6.3534380773302166</v>
      </c>
      <c r="BJ211">
        <v>3.7620347116187363</v>
      </c>
      <c r="BK211">
        <v>-6.6035667164791159</v>
      </c>
      <c r="BL211">
        <v>3.9791888188115361</v>
      </c>
      <c r="BM211">
        <v>-6.9032658438450705</v>
      </c>
      <c r="BN211">
        <v>3.9840954956856236</v>
      </c>
      <c r="BO211">
        <v>-6.9062082847273478</v>
      </c>
      <c r="BR211">
        <v>3.8509959839860972</v>
      </c>
      <c r="BS211">
        <v>-6.694367759341171</v>
      </c>
      <c r="BZ211">
        <v>1.9649578170113238</v>
      </c>
      <c r="CA211">
        <v>-2.4247849592941622</v>
      </c>
      <c r="CC211">
        <v>2.5529979952117974</v>
      </c>
      <c r="CD211">
        <v>-3.2107019757029356</v>
      </c>
      <c r="CF211">
        <v>3.0488994567409029</v>
      </c>
      <c r="CG211">
        <v>-3.9590684858635479</v>
      </c>
      <c r="CI211">
        <v>3.4405589344170799</v>
      </c>
      <c r="CJ211">
        <v>-4.6581363159025235</v>
      </c>
      <c r="CL211">
        <v>3.594240961291046</v>
      </c>
      <c r="CM211">
        <v>-5.6223090477554232</v>
      </c>
      <c r="CO211">
        <v>3.2984876591462262</v>
      </c>
      <c r="CP211">
        <v>-6.4932324809242967</v>
      </c>
      <c r="CR211">
        <v>4.1721011375544235</v>
      </c>
      <c r="CS211">
        <v>-6.8189154142820909</v>
      </c>
    </row>
    <row r="212" spans="2:97" x14ac:dyDescent="0.2">
      <c r="B212">
        <v>1.6607650974099222</v>
      </c>
      <c r="C212">
        <v>-2.3455779048745606</v>
      </c>
      <c r="D212">
        <v>2.069759054940628</v>
      </c>
      <c r="E212">
        <v>-2.3692642061284515</v>
      </c>
      <c r="F212">
        <v>2.0684433466757906</v>
      </c>
      <c r="G212">
        <v>-2.3677581078750607</v>
      </c>
      <c r="J212">
        <v>1.7134161326825392</v>
      </c>
      <c r="K212">
        <v>-2.373085422869996</v>
      </c>
      <c r="L212">
        <v>2.1800747986071252</v>
      </c>
      <c r="M212">
        <v>-3.109996561312784</v>
      </c>
      <c r="N212">
        <v>2.6874609313260027</v>
      </c>
      <c r="O212">
        <v>-3.1399429757918571</v>
      </c>
      <c r="P212">
        <v>2.6849629733556686</v>
      </c>
      <c r="Q212">
        <v>-3.1381323708523006</v>
      </c>
      <c r="T212">
        <v>2.2472292376148815</v>
      </c>
      <c r="U212">
        <v>-3.1470066015479379</v>
      </c>
      <c r="V212">
        <v>2.6192373755790732</v>
      </c>
      <c r="W212">
        <v>-3.832461534312309</v>
      </c>
      <c r="X212">
        <v>3.2029023741759399</v>
      </c>
      <c r="Y212">
        <v>-3.8771452674253366</v>
      </c>
      <c r="Z212">
        <v>3.2055694680770195</v>
      </c>
      <c r="AA212">
        <v>-3.8762387047245239</v>
      </c>
      <c r="AD212">
        <v>2.6924182686088383</v>
      </c>
      <c r="AE212">
        <v>-3.8767617783751698</v>
      </c>
      <c r="AF212">
        <v>2.9603380417928076</v>
      </c>
      <c r="AG212">
        <v>-4.4946993614504533</v>
      </c>
      <c r="AH212">
        <v>3.2635945983717085</v>
      </c>
      <c r="AI212">
        <v>-4.7450004506159553</v>
      </c>
      <c r="AJ212">
        <v>3.2691750657680458</v>
      </c>
      <c r="AK212">
        <v>-4.7460155416164715</v>
      </c>
      <c r="AN212">
        <v>3.0473918687228183</v>
      </c>
      <c r="AO212">
        <v>-4.5521301162836361</v>
      </c>
      <c r="AP212">
        <v>3.2546989497317251</v>
      </c>
      <c r="AQ212">
        <v>-5.4990029132835652</v>
      </c>
      <c r="AR212">
        <v>3.4150853750013312</v>
      </c>
      <c r="AS212">
        <v>-5.7084406996738171</v>
      </c>
      <c r="AT212">
        <v>3.4201291787408779</v>
      </c>
      <c r="AU212">
        <v>-5.7100835570813029</v>
      </c>
      <c r="AX212">
        <v>3.3207922759581399</v>
      </c>
      <c r="AY212">
        <v>-5.5574287547012746</v>
      </c>
      <c r="AZ212">
        <v>3.3249996839349318</v>
      </c>
      <c r="BA212">
        <v>-6.1803481187352727</v>
      </c>
      <c r="BB212">
        <v>3.4768799708189437</v>
      </c>
      <c r="BC212">
        <v>-6.4142748400877023</v>
      </c>
      <c r="BD212">
        <v>3.4805479872720242</v>
      </c>
      <c r="BE212">
        <v>-6.4156982153018607</v>
      </c>
      <c r="BH212">
        <v>3.4013315626729179</v>
      </c>
      <c r="BI212">
        <v>-6.2618542435760007</v>
      </c>
      <c r="BJ212">
        <v>3.9324787014887939</v>
      </c>
      <c r="BK212">
        <v>-6.5163588906239784</v>
      </c>
      <c r="BL212">
        <v>4.1653997552426913</v>
      </c>
      <c r="BM212">
        <v>-6.815980306475721</v>
      </c>
      <c r="BN212">
        <v>4.1721011375544235</v>
      </c>
      <c r="BO212">
        <v>-6.8189154142820909</v>
      </c>
      <c r="BR212">
        <v>4.014667269712608</v>
      </c>
      <c r="BS212">
        <v>-6.5951717731786692</v>
      </c>
      <c r="BZ212">
        <v>2.069759054940628</v>
      </c>
      <c r="CA212">
        <v>-2.3692642061284515</v>
      </c>
      <c r="CC212">
        <v>2.6874609313260027</v>
      </c>
      <c r="CD212">
        <v>-3.1399429757918571</v>
      </c>
      <c r="CF212">
        <v>3.2055694680770195</v>
      </c>
      <c r="CG212">
        <v>-3.8762387047245239</v>
      </c>
      <c r="CI212">
        <v>3.6090647210609395</v>
      </c>
      <c r="CJ212">
        <v>-4.5633073504756414</v>
      </c>
      <c r="CL212">
        <v>3.7657327932302769</v>
      </c>
      <c r="CM212">
        <v>-5.5307085735732793</v>
      </c>
      <c r="CO212">
        <v>3.4805479872720242</v>
      </c>
      <c r="CP212">
        <v>-6.4156982153018607</v>
      </c>
      <c r="CR212">
        <v>4.3564413250775509</v>
      </c>
      <c r="CS212">
        <v>-6.7288685288587979</v>
      </c>
    </row>
    <row r="213" spans="2:97" x14ac:dyDescent="0.2">
      <c r="B213">
        <v>1.7476900608852521</v>
      </c>
      <c r="C213">
        <v>-2.299157131903772</v>
      </c>
      <c r="D213">
        <v>2.1744907789069372</v>
      </c>
      <c r="E213">
        <v>-2.3107400264318931</v>
      </c>
      <c r="F213">
        <v>2.1724348325598331</v>
      </c>
      <c r="G213">
        <v>-2.3085552585945068</v>
      </c>
      <c r="J213">
        <v>1.7921891026829235</v>
      </c>
      <c r="K213">
        <v>-2.3204917068699462</v>
      </c>
      <c r="L213">
        <v>2.293336281480022</v>
      </c>
      <c r="M213">
        <v>-3.049994194026</v>
      </c>
      <c r="N213">
        <v>2.8195836797731291</v>
      </c>
      <c r="O213">
        <v>-3.0641220861245411</v>
      </c>
      <c r="P213">
        <v>2.8175521037962019</v>
      </c>
      <c r="Q213">
        <v>-3.0619143145073342</v>
      </c>
      <c r="T213">
        <v>2.3502207813940537</v>
      </c>
      <c r="U213">
        <v>-3.0784071457105426</v>
      </c>
      <c r="V213">
        <v>2.7534731178438001</v>
      </c>
      <c r="W213">
        <v>-3.7607585260470695</v>
      </c>
      <c r="X213">
        <v>3.3588176438225505</v>
      </c>
      <c r="Y213">
        <v>-3.7884449425602682</v>
      </c>
      <c r="Z213">
        <v>3.362128223408297</v>
      </c>
      <c r="AA213">
        <v>-3.788181541188941</v>
      </c>
      <c r="AD213">
        <v>2.8182919402639421</v>
      </c>
      <c r="AE213">
        <v>-3.7962107542297696</v>
      </c>
      <c r="AF213">
        <v>3.1123497273983149</v>
      </c>
      <c r="AG213">
        <v>-4.4153009680634208</v>
      </c>
      <c r="AH213">
        <v>3.4343387823090485</v>
      </c>
      <c r="AI213">
        <v>-4.656512699848582</v>
      </c>
      <c r="AJ213">
        <v>3.4405589344170799</v>
      </c>
      <c r="AK213">
        <v>-4.6581363159025235</v>
      </c>
      <c r="AN213">
        <v>3.1917768587180091</v>
      </c>
      <c r="AO213">
        <v>-4.4631524014495332</v>
      </c>
      <c r="AP213">
        <v>3.417149507067915</v>
      </c>
      <c r="AQ213">
        <v>-5.4137503277655421</v>
      </c>
      <c r="AR213">
        <v>3.5896823227487271</v>
      </c>
      <c r="AS213">
        <v>-5.6216618396615194</v>
      </c>
      <c r="AT213">
        <v>3.594240961291046</v>
      </c>
      <c r="AU213">
        <v>-5.6223090477554232</v>
      </c>
      <c r="AX213">
        <v>3.4776500546741524</v>
      </c>
      <c r="AY213">
        <v>-5.4630141793038298</v>
      </c>
      <c r="AZ213">
        <v>3.4938027561889657</v>
      </c>
      <c r="BA213">
        <v>-6.0980426847494344</v>
      </c>
      <c r="BB213">
        <v>3.6571103713029594</v>
      </c>
      <c r="BC213">
        <v>-6.3317363160071141</v>
      </c>
      <c r="BD213">
        <v>3.661322722875878</v>
      </c>
      <c r="BE213">
        <v>-6.3339222994670656</v>
      </c>
      <c r="BH213">
        <v>3.5630819571399179</v>
      </c>
      <c r="BI213">
        <v>-6.1689402655065733</v>
      </c>
      <c r="BJ213">
        <v>4.1003739479620185</v>
      </c>
      <c r="BK213">
        <v>-6.4239062600443697</v>
      </c>
      <c r="BL213">
        <v>4.35083292589142</v>
      </c>
      <c r="BM213">
        <v>-6.725351776499588</v>
      </c>
      <c r="BN213">
        <v>4.3564413250775509</v>
      </c>
      <c r="BO213">
        <v>-6.7288685288587979</v>
      </c>
      <c r="BR213">
        <v>4.1785437193692223</v>
      </c>
      <c r="BS213">
        <v>-6.4937707282113015</v>
      </c>
      <c r="BZ213">
        <v>2.1744907789069372</v>
      </c>
      <c r="CA213">
        <v>-2.3107400264318931</v>
      </c>
      <c r="CC213">
        <v>2.8195836797731291</v>
      </c>
      <c r="CD213">
        <v>-3.0641220861245411</v>
      </c>
      <c r="CF213">
        <v>3.362128223408297</v>
      </c>
      <c r="CG213">
        <v>-3.788181541188941</v>
      </c>
      <c r="CI213">
        <v>3.7741294444177549</v>
      </c>
      <c r="CJ213">
        <v>-4.4644893561808869</v>
      </c>
      <c r="CL213">
        <v>3.9339765144845944</v>
      </c>
      <c r="CM213">
        <v>-5.4345663366883539</v>
      </c>
      <c r="CO213">
        <v>3.661322722875878</v>
      </c>
      <c r="CP213">
        <v>-6.3339222994670656</v>
      </c>
      <c r="CR213">
        <v>4.540053173380489</v>
      </c>
      <c r="CS213">
        <v>-6.6330507988390845</v>
      </c>
    </row>
    <row r="214" spans="2:97" x14ac:dyDescent="0.2">
      <c r="B214">
        <v>1.8329731435968817</v>
      </c>
      <c r="C214">
        <v>-2.2498473652730375</v>
      </c>
      <c r="D214">
        <v>2.2777010096982298</v>
      </c>
      <c r="E214">
        <v>-2.2476828992532396</v>
      </c>
      <c r="F214">
        <v>2.2762773800652178</v>
      </c>
      <c r="G214">
        <v>-2.2462780318156939</v>
      </c>
      <c r="J214">
        <v>1.8636436389056639</v>
      </c>
      <c r="K214">
        <v>-2.2648006318079719</v>
      </c>
      <c r="L214">
        <v>2.4044869411777539</v>
      </c>
      <c r="M214">
        <v>-2.9863019602825704</v>
      </c>
      <c r="N214">
        <v>2.9516295171426838</v>
      </c>
      <c r="O214">
        <v>-2.9837379941402413</v>
      </c>
      <c r="P214">
        <v>2.9489985796556022</v>
      </c>
      <c r="Q214">
        <v>-2.9821202902181483</v>
      </c>
      <c r="T214">
        <v>2.4454458731208044</v>
      </c>
      <c r="U214">
        <v>-3.0058974502860916</v>
      </c>
      <c r="V214">
        <v>2.8838999486828678</v>
      </c>
      <c r="W214">
        <v>-3.6845842584802697</v>
      </c>
      <c r="X214">
        <v>3.5131496832272133</v>
      </c>
      <c r="Y214">
        <v>-3.6956163315239898</v>
      </c>
      <c r="Z214">
        <v>3.5171073075915933</v>
      </c>
      <c r="AA214">
        <v>-3.6946116811532459</v>
      </c>
      <c r="AD214">
        <v>2.9347689021648606</v>
      </c>
      <c r="AE214">
        <v>-3.7107266115359052</v>
      </c>
      <c r="AF214">
        <v>3.261532832824436</v>
      </c>
      <c r="AG214">
        <v>-4.3313377651494491</v>
      </c>
      <c r="AH214">
        <v>3.6026024776591963</v>
      </c>
      <c r="AI214">
        <v>-4.5633159978366642</v>
      </c>
      <c r="AJ214">
        <v>3.6090647210609395</v>
      </c>
      <c r="AK214">
        <v>-4.5633073504756414</v>
      </c>
      <c r="AN214">
        <v>3.3300666666017378</v>
      </c>
      <c r="AO214">
        <v>-4.3697473079015872</v>
      </c>
      <c r="AP214">
        <v>3.5764527310611465</v>
      </c>
      <c r="AQ214">
        <v>-5.3243198911128262</v>
      </c>
      <c r="AR214">
        <v>3.7605869274427883</v>
      </c>
      <c r="AS214">
        <v>-5.5293717778066886</v>
      </c>
      <c r="AT214">
        <v>3.7657327932302769</v>
      </c>
      <c r="AU214">
        <v>-5.5307085735732793</v>
      </c>
      <c r="AX214">
        <v>3.6325691240678437</v>
      </c>
      <c r="AY214">
        <v>-5.3672899927825313</v>
      </c>
      <c r="AZ214">
        <v>3.6600495191398377</v>
      </c>
      <c r="BA214">
        <v>-6.0126166517394086</v>
      </c>
      <c r="BB214">
        <v>3.8359393341954267</v>
      </c>
      <c r="BC214">
        <v>-6.2449828157054617</v>
      </c>
      <c r="BD214">
        <v>3.8402143309037529</v>
      </c>
      <c r="BE214">
        <v>-6.2470509505002667</v>
      </c>
      <c r="BH214">
        <v>3.7244059649693937</v>
      </c>
      <c r="BI214">
        <v>-6.0729051730440133</v>
      </c>
      <c r="BJ214">
        <v>4.2655566428596883</v>
      </c>
      <c r="BK214">
        <v>-6.3287005033209836</v>
      </c>
      <c r="BL214">
        <v>4.5331929942060363</v>
      </c>
      <c r="BM214">
        <v>-6.6304734867969586</v>
      </c>
      <c r="BN214">
        <v>4.540053173380489</v>
      </c>
      <c r="BO214">
        <v>-6.6330507988390845</v>
      </c>
      <c r="BR214">
        <v>4.3398685239081836</v>
      </c>
      <c r="BS214">
        <v>-6.3907092502917227</v>
      </c>
      <c r="BZ214">
        <v>2.2777010096982298</v>
      </c>
      <c r="CA214">
        <v>-2.2476828992532396</v>
      </c>
      <c r="CC214">
        <v>2.9516295171426838</v>
      </c>
      <c r="CD214">
        <v>-2.9837379941402413</v>
      </c>
      <c r="CF214">
        <v>3.5171073075915933</v>
      </c>
      <c r="CG214">
        <v>-3.6946116811532459</v>
      </c>
      <c r="CI214">
        <v>3.9350459037290277</v>
      </c>
      <c r="CJ214">
        <v>-4.3611111642598157</v>
      </c>
      <c r="CL214">
        <v>4.0988672465868792</v>
      </c>
      <c r="CM214">
        <v>-5.3340246978130352</v>
      </c>
      <c r="CO214">
        <v>3.8402143309037529</v>
      </c>
      <c r="CP214">
        <v>-6.2470509505002667</v>
      </c>
      <c r="CR214">
        <v>4.7199124288525667</v>
      </c>
      <c r="CS214">
        <v>-6.5346878711185896</v>
      </c>
    </row>
    <row r="215" spans="2:97" x14ac:dyDescent="0.2">
      <c r="B215">
        <v>1.9167981909082954</v>
      </c>
      <c r="C215">
        <v>-2.1988119560406649</v>
      </c>
      <c r="D215">
        <v>2.3799329916619394</v>
      </c>
      <c r="E215">
        <v>-2.1808031719894365</v>
      </c>
      <c r="F215">
        <v>2.3784585427457388</v>
      </c>
      <c r="G215">
        <v>-2.1794520907259507</v>
      </c>
      <c r="J215">
        <v>1.926994355708707</v>
      </c>
      <c r="K215">
        <v>-2.2058406950770229</v>
      </c>
      <c r="L215">
        <v>2.5127616597220475</v>
      </c>
      <c r="M215">
        <v>-2.9182581080116403</v>
      </c>
      <c r="N215">
        <v>3.0817399453990579</v>
      </c>
      <c r="O215">
        <v>-2.8990066327989417</v>
      </c>
      <c r="P215">
        <v>3.0795549891555449</v>
      </c>
      <c r="Q215">
        <v>-2.8969512346295478</v>
      </c>
      <c r="T215">
        <v>2.5309277984865481</v>
      </c>
      <c r="U215">
        <v>-2.9290008326302592</v>
      </c>
      <c r="V215">
        <v>3.0122630959766852</v>
      </c>
      <c r="W215">
        <v>-3.6038979302227494</v>
      </c>
      <c r="X215">
        <v>3.6664829943463952</v>
      </c>
      <c r="Y215">
        <v>-3.5980094933722855</v>
      </c>
      <c r="Z215">
        <v>3.6704228749471044</v>
      </c>
      <c r="AA215">
        <v>-3.5968481051812158</v>
      </c>
      <c r="AD215">
        <v>3.0422737309653418</v>
      </c>
      <c r="AE215">
        <v>-3.6204989175228306</v>
      </c>
      <c r="AF215">
        <v>3.4070195030177781</v>
      </c>
      <c r="AG215">
        <v>-4.2435340402918529</v>
      </c>
      <c r="AH215">
        <v>3.7676519487081439</v>
      </c>
      <c r="AI215">
        <v>-4.46472427844515</v>
      </c>
      <c r="AJ215">
        <v>3.7741294444177549</v>
      </c>
      <c r="AK215">
        <v>-4.4644893561808869</v>
      </c>
      <c r="AN215">
        <v>3.4581192344844696</v>
      </c>
      <c r="AO215">
        <v>-4.270413926352207</v>
      </c>
      <c r="AP215">
        <v>3.7319336869886519</v>
      </c>
      <c r="AQ215">
        <v>-5.2300380884714714</v>
      </c>
      <c r="AR215">
        <v>3.9287866551973081</v>
      </c>
      <c r="AS215">
        <v>-5.433383788657097</v>
      </c>
      <c r="AT215">
        <v>3.9339765144845944</v>
      </c>
      <c r="AU215">
        <v>-5.4345663366883539</v>
      </c>
      <c r="AX215">
        <v>3.7833505902580709</v>
      </c>
      <c r="AY215">
        <v>-5.2670186104546604</v>
      </c>
      <c r="AZ215">
        <v>3.8226417259190386</v>
      </c>
      <c r="BA215">
        <v>-5.922483281834154</v>
      </c>
      <c r="BB215">
        <v>4.0111421618932495</v>
      </c>
      <c r="BC215">
        <v>-6.1554162613736798</v>
      </c>
      <c r="BD215">
        <v>4.0154758586051971</v>
      </c>
      <c r="BE215">
        <v>-6.1573656835758097</v>
      </c>
      <c r="BH215">
        <v>3.882145646317495</v>
      </c>
      <c r="BI215">
        <v>-5.9756857470757181</v>
      </c>
      <c r="BJ215">
        <v>4.4268717916165068</v>
      </c>
      <c r="BK215">
        <v>-6.2292032534176807</v>
      </c>
      <c r="BL215">
        <v>4.7141211640919716</v>
      </c>
      <c r="BM215">
        <v>-6.5314693267780175</v>
      </c>
      <c r="BN215">
        <v>4.7199124288525667</v>
      </c>
      <c r="BO215">
        <v>-6.5346878711185896</v>
      </c>
      <c r="BR215">
        <v>4.496972960185837</v>
      </c>
      <c r="BS215">
        <v>-6.2836109722357927</v>
      </c>
      <c r="BZ215">
        <v>2.3799329916619394</v>
      </c>
      <c r="CA215">
        <v>-2.1808031719894365</v>
      </c>
      <c r="CC215">
        <v>3.0817399453990579</v>
      </c>
      <c r="CD215">
        <v>-2.8990066327989417</v>
      </c>
      <c r="CF215">
        <v>3.6704228749471044</v>
      </c>
      <c r="CG215">
        <v>-3.5968481051812158</v>
      </c>
      <c r="CI215">
        <v>4.0924607151185333</v>
      </c>
      <c r="CJ215">
        <v>-4.252689585408107</v>
      </c>
      <c r="CL215">
        <v>4.2609361458956849</v>
      </c>
      <c r="CM215">
        <v>-5.2300035027400096</v>
      </c>
      <c r="CO215">
        <v>4.0154758586051971</v>
      </c>
      <c r="CP215">
        <v>-6.1573656835758097</v>
      </c>
      <c r="CR215">
        <v>4.8988160750770353</v>
      </c>
      <c r="CS215">
        <v>-6.4306027043869332</v>
      </c>
    </row>
    <row r="216" spans="2:97" x14ac:dyDescent="0.2">
      <c r="B216">
        <v>1.9988721787901289</v>
      </c>
      <c r="C216">
        <v>-2.1450253038802178</v>
      </c>
      <c r="D216">
        <v>2.4818301924384811</v>
      </c>
      <c r="E216">
        <v>-2.1107065700313394</v>
      </c>
      <c r="F216">
        <v>2.4803067729236217</v>
      </c>
      <c r="G216">
        <v>-2.1094109569838695</v>
      </c>
      <c r="J216">
        <v>1.9838318269735933</v>
      </c>
      <c r="K216">
        <v>-2.1453426022458477</v>
      </c>
      <c r="L216">
        <v>2.6195126713351105</v>
      </c>
      <c r="M216">
        <v>-2.8486931177194399</v>
      </c>
      <c r="N216">
        <v>3.2098042967581057</v>
      </c>
      <c r="O216">
        <v>-2.8099663021067358</v>
      </c>
      <c r="P216">
        <v>3.20878945832483</v>
      </c>
      <c r="Q216">
        <v>-2.8080893311352537</v>
      </c>
      <c r="T216">
        <v>2.6066458805037485</v>
      </c>
      <c r="U216">
        <v>-2.8496387780311161</v>
      </c>
      <c r="V216">
        <v>3.1372292573388938</v>
      </c>
      <c r="W216">
        <v>-3.5211431868757588</v>
      </c>
      <c r="X216">
        <v>3.7438552199394528</v>
      </c>
      <c r="Y216">
        <v>-3.546575497715156</v>
      </c>
      <c r="Z216">
        <v>3.8226344282375324</v>
      </c>
      <c r="AA216">
        <v>-3.4942103543897627</v>
      </c>
      <c r="AD216">
        <v>3.1393743044022004</v>
      </c>
      <c r="AE216">
        <v>-3.5272672325316154</v>
      </c>
      <c r="AF216">
        <v>3.5494628915245259</v>
      </c>
      <c r="AG216">
        <v>-4.1514763656898355</v>
      </c>
      <c r="AH216">
        <v>3.9285612187365127</v>
      </c>
      <c r="AI216">
        <v>-4.3615714378080659</v>
      </c>
      <c r="AJ216">
        <v>3.9350459037290277</v>
      </c>
      <c r="AK216">
        <v>-4.3611111642598157</v>
      </c>
      <c r="AN216">
        <v>3.5735574089314706</v>
      </c>
      <c r="AO216">
        <v>-4.1663901315267404</v>
      </c>
      <c r="AP216">
        <v>3.8837503286191026</v>
      </c>
      <c r="AQ216">
        <v>-5.1333663206612474</v>
      </c>
      <c r="AR216">
        <v>4.0936381948603362</v>
      </c>
      <c r="AS216">
        <v>-5.332996905716529</v>
      </c>
      <c r="AT216">
        <v>4.0988672465868792</v>
      </c>
      <c r="AU216">
        <v>-5.3340246978130352</v>
      </c>
      <c r="AX216">
        <v>3.928052757062209</v>
      </c>
      <c r="AY216">
        <v>-5.1637723079882916</v>
      </c>
      <c r="AZ216">
        <v>3.9820054487710439</v>
      </c>
      <c r="BA216">
        <v>-5.8286459680942455</v>
      </c>
      <c r="BB216">
        <v>4.1837218658719646</v>
      </c>
      <c r="BC216">
        <v>-6.0601126264721783</v>
      </c>
      <c r="BD216">
        <v>4.1886796003972231</v>
      </c>
      <c r="BE216">
        <v>-6.0627653415570251</v>
      </c>
      <c r="BH216">
        <v>4.0379155036884926</v>
      </c>
      <c r="BI216">
        <v>-5.8751920862368294</v>
      </c>
      <c r="BJ216">
        <v>4.5854022079321366</v>
      </c>
      <c r="BK216">
        <v>-6.1271929725676904</v>
      </c>
      <c r="BL216">
        <v>4.8918153141642025</v>
      </c>
      <c r="BM216">
        <v>-6.4283923372374421</v>
      </c>
      <c r="BN216">
        <v>4.8988160750770353</v>
      </c>
      <c r="BO216">
        <v>-6.4306027043869332</v>
      </c>
      <c r="BR216">
        <v>4.6497554356018345</v>
      </c>
      <c r="BS216">
        <v>-6.1726623854192395</v>
      </c>
      <c r="BZ216">
        <v>2.4818301924384811</v>
      </c>
      <c r="CA216">
        <v>-2.1107065700313394</v>
      </c>
      <c r="CC216">
        <v>3.2098042967581057</v>
      </c>
      <c r="CD216">
        <v>-2.8099663021067358</v>
      </c>
      <c r="CF216">
        <v>3.8226344282375324</v>
      </c>
      <c r="CG216">
        <v>-3.4942103543897627</v>
      </c>
      <c r="CI216">
        <v>4.2455067790350753</v>
      </c>
      <c r="CJ216">
        <v>-4.1401171666105441</v>
      </c>
      <c r="CL216">
        <v>4.4188470436540834</v>
      </c>
      <c r="CM216">
        <v>-5.1210825007127134</v>
      </c>
      <c r="CO216">
        <v>4.1886796003972231</v>
      </c>
      <c r="CP216">
        <v>-6.0627653415570251</v>
      </c>
      <c r="CR216">
        <v>5.0738898678606779</v>
      </c>
      <c r="CS216">
        <v>-6.3241839309231036</v>
      </c>
    </row>
    <row r="217" spans="2:97" x14ac:dyDescent="0.2">
      <c r="B217">
        <v>2.0787474805722299</v>
      </c>
      <c r="C217">
        <v>-2.0889274926146641</v>
      </c>
      <c r="D217">
        <v>2.581768662287498</v>
      </c>
      <c r="E217">
        <v>-2.0360292917398835</v>
      </c>
      <c r="F217">
        <v>2.5813383340841223</v>
      </c>
      <c r="G217">
        <v>-2.0349597087612339</v>
      </c>
      <c r="J217">
        <v>2.0345146635168954</v>
      </c>
      <c r="K217">
        <v>-2.0833851635197909</v>
      </c>
      <c r="L217">
        <v>2.7232012347150127</v>
      </c>
      <c r="M217">
        <v>-2.7750169592699585</v>
      </c>
      <c r="N217">
        <v>3.3369606411838055</v>
      </c>
      <c r="O217">
        <v>-2.7167080169545588</v>
      </c>
      <c r="P217">
        <v>3.3358833843324414</v>
      </c>
      <c r="Q217">
        <v>-2.7148635441527356</v>
      </c>
      <c r="T217">
        <v>2.6749200653991374</v>
      </c>
      <c r="U217">
        <v>-2.7689893299534143</v>
      </c>
      <c r="V217">
        <v>3.2586736283214255</v>
      </c>
      <c r="W217">
        <v>-3.4339196458901626</v>
      </c>
      <c r="X217">
        <v>3.7438552199394528</v>
      </c>
      <c r="Y217">
        <v>-3.546575497715156</v>
      </c>
      <c r="Z217">
        <v>3.899979772860747</v>
      </c>
      <c r="AA217">
        <v>-3.4394993513060146</v>
      </c>
      <c r="AD217">
        <v>3.2266163613989418</v>
      </c>
      <c r="AE217">
        <v>-3.4311874352324643</v>
      </c>
      <c r="AF217">
        <v>3.6887497968414493</v>
      </c>
      <c r="AG217">
        <v>-4.0552987012178194</v>
      </c>
      <c r="AH217">
        <v>4.0859776703545885</v>
      </c>
      <c r="AI217">
        <v>-4.2533736830282471</v>
      </c>
      <c r="AJ217">
        <v>4.0924607151185333</v>
      </c>
      <c r="AK217">
        <v>-4.252689585408107</v>
      </c>
      <c r="AN217">
        <v>3.6796523724274985</v>
      </c>
      <c r="AO217">
        <v>-4.0595074111674627</v>
      </c>
      <c r="AP217">
        <v>4.0315687888388032</v>
      </c>
      <c r="AQ217">
        <v>-5.0322118904641524</v>
      </c>
      <c r="AR217">
        <v>4.2556725615257998</v>
      </c>
      <c r="AS217">
        <v>-5.2291315185110472</v>
      </c>
      <c r="AT217">
        <v>4.2609361458956849</v>
      </c>
      <c r="AU217">
        <v>-5.2300035027400096</v>
      </c>
      <c r="AX217">
        <v>4.0656654563919785</v>
      </c>
      <c r="AY217">
        <v>-5.0548524457421466</v>
      </c>
      <c r="AZ217">
        <v>4.1380724474892219</v>
      </c>
      <c r="BA217">
        <v>-5.7312401912210094</v>
      </c>
      <c r="BB217">
        <v>4.3542055019466375</v>
      </c>
      <c r="BC217">
        <v>-5.9623470148899003</v>
      </c>
      <c r="BD217">
        <v>4.3596874998043313</v>
      </c>
      <c r="BE217">
        <v>-5.9632956612877486</v>
      </c>
      <c r="BH217">
        <v>4.1900748246395292</v>
      </c>
      <c r="BI217">
        <v>-5.7713686876354799</v>
      </c>
      <c r="BJ217">
        <v>4.7399206020130009</v>
      </c>
      <c r="BK217">
        <v>-6.0211895272949292</v>
      </c>
      <c r="BL217">
        <v>5.0679287087725218</v>
      </c>
      <c r="BM217">
        <v>-6.3212741148622342</v>
      </c>
      <c r="BN217">
        <v>5.0738898678606779</v>
      </c>
      <c r="BO217">
        <v>-6.3241839309231036</v>
      </c>
      <c r="BR217">
        <v>4.7952008391526322</v>
      </c>
      <c r="BS217">
        <v>-6.0565396423009634</v>
      </c>
      <c r="BZ217">
        <v>2.581768662287498</v>
      </c>
      <c r="CA217">
        <v>-2.0360292917398835</v>
      </c>
      <c r="CC217">
        <v>3.3369606411838055</v>
      </c>
      <c r="CD217">
        <v>-2.7167080169545588</v>
      </c>
      <c r="CF217">
        <v>3.9728695398014469</v>
      </c>
      <c r="CG217">
        <v>-3.385957092066985</v>
      </c>
      <c r="CI217">
        <v>4.3941069148917444</v>
      </c>
      <c r="CJ217">
        <v>-4.0236290338928313</v>
      </c>
      <c r="CL217">
        <v>4.5729230436679833</v>
      </c>
      <c r="CM217">
        <v>-5.009736892611226</v>
      </c>
      <c r="CO217">
        <v>4.3596874998043313</v>
      </c>
      <c r="CP217">
        <v>-5.9632956612877486</v>
      </c>
      <c r="CR217">
        <v>5.2473435426366892</v>
      </c>
      <c r="CS217">
        <v>-6.2137815238738492</v>
      </c>
    </row>
    <row r="218" spans="2:97" x14ac:dyDescent="0.2">
      <c r="B218">
        <v>2.1574559605176642</v>
      </c>
      <c r="C218">
        <v>-2.0309488247659506</v>
      </c>
      <c r="D218">
        <v>2.6808197819741979</v>
      </c>
      <c r="E218">
        <v>-1.9584700286979113</v>
      </c>
      <c r="F218">
        <v>2.6806957761446299</v>
      </c>
      <c r="G218">
        <v>-1.9569443512126961</v>
      </c>
      <c r="J218">
        <v>2.078678120726456</v>
      </c>
      <c r="K218">
        <v>-2.0207171650771074</v>
      </c>
      <c r="L218">
        <v>2.824635081940702</v>
      </c>
      <c r="M218">
        <v>-2.6992751176207661</v>
      </c>
      <c r="N218">
        <v>3.4610594556217031</v>
      </c>
      <c r="O218">
        <v>-2.6185241585890542</v>
      </c>
      <c r="P218">
        <v>3.4611758450509043</v>
      </c>
      <c r="Q218">
        <v>-2.6167125793194863</v>
      </c>
      <c r="T218">
        <v>2.7357865982797072</v>
      </c>
      <c r="U218">
        <v>-2.6875075778982338</v>
      </c>
      <c r="V218">
        <v>3.3772652703767978</v>
      </c>
      <c r="W218">
        <v>-3.344411192802641</v>
      </c>
      <c r="X218">
        <v>3.8173711332873372</v>
      </c>
      <c r="Y218">
        <v>-3.4955192539773967</v>
      </c>
      <c r="Z218">
        <v>3.899979772860747</v>
      </c>
      <c r="AA218">
        <v>-3.4394993513060146</v>
      </c>
      <c r="AD218">
        <v>3.3059336445507781</v>
      </c>
      <c r="AE218">
        <v>-3.3337410441915805</v>
      </c>
      <c r="AF218">
        <v>3.8240900683601358</v>
      </c>
      <c r="AG218">
        <v>-3.9571886176867541</v>
      </c>
      <c r="AH218">
        <v>4.2390309070524781</v>
      </c>
      <c r="AI218">
        <v>-4.1410257630953478</v>
      </c>
      <c r="AJ218">
        <v>4.2455067790350753</v>
      </c>
      <c r="AK218">
        <v>-4.1401171666105441</v>
      </c>
      <c r="AN218">
        <v>3.7749835816911652</v>
      </c>
      <c r="AO218">
        <v>-3.9489069372462051</v>
      </c>
      <c r="AP218">
        <v>4.1758996699921873</v>
      </c>
      <c r="AQ218">
        <v>-4.9275292363646779</v>
      </c>
      <c r="AR218">
        <v>4.4133132394885335</v>
      </c>
      <c r="AS218">
        <v>-5.1218931426798671</v>
      </c>
      <c r="AT218">
        <v>4.4188470436540834</v>
      </c>
      <c r="AU218">
        <v>-5.1210825007127134</v>
      </c>
      <c r="AX218">
        <v>4.1942216012581381</v>
      </c>
      <c r="AY218">
        <v>-4.9421480681548156</v>
      </c>
      <c r="AZ218">
        <v>4.2901733299758771</v>
      </c>
      <c r="BA218">
        <v>-5.6296090246818284</v>
      </c>
      <c r="BB218">
        <v>4.5218279635244176</v>
      </c>
      <c r="BC218">
        <v>-5.8589993349615188</v>
      </c>
      <c r="BD218">
        <v>4.526928067735704</v>
      </c>
      <c r="BE218">
        <v>-5.8613787033142088</v>
      </c>
      <c r="BH218">
        <v>4.3363720308403115</v>
      </c>
      <c r="BI218">
        <v>-5.6635293890641343</v>
      </c>
      <c r="BJ218">
        <v>4.8909599933359376</v>
      </c>
      <c r="BK218">
        <v>-5.9121431966415203</v>
      </c>
      <c r="BL218">
        <v>5.2406609412357374</v>
      </c>
      <c r="BM218">
        <v>-6.2102621096561679</v>
      </c>
      <c r="BN218">
        <v>5.2473435426366892</v>
      </c>
      <c r="BO218">
        <v>-6.2137815238738492</v>
      </c>
      <c r="BR218">
        <v>4.9314488383900077</v>
      </c>
      <c r="BS218">
        <v>-5.9357309130463385</v>
      </c>
      <c r="BZ218">
        <v>2.6808197819741979</v>
      </c>
      <c r="CA218">
        <v>-1.9584700286979113</v>
      </c>
      <c r="CC218">
        <v>3.4610594556217031</v>
      </c>
      <c r="CD218">
        <v>-2.6185241585890542</v>
      </c>
      <c r="CF218">
        <v>4.1211552602665158</v>
      </c>
      <c r="CG218">
        <v>-3.2734154092076579</v>
      </c>
      <c r="CI218">
        <v>4.5381955745407749</v>
      </c>
      <c r="CJ218">
        <v>-3.9034571418079409</v>
      </c>
      <c r="CL218">
        <v>4.7240561655834705</v>
      </c>
      <c r="CM218">
        <v>-4.8953142882856255</v>
      </c>
      <c r="CO218">
        <v>4.526928067735704</v>
      </c>
      <c r="CP218">
        <v>-5.8613787033142088</v>
      </c>
      <c r="CR218">
        <v>5.418443943756805</v>
      </c>
      <c r="CS218">
        <v>-6.0986415785717396</v>
      </c>
    </row>
    <row r="219" spans="2:97" x14ac:dyDescent="0.2">
      <c r="B219">
        <v>2.2342385627986854</v>
      </c>
      <c r="C219">
        <v>-1.970436395820597</v>
      </c>
      <c r="D219">
        <v>2.7781269909828339</v>
      </c>
      <c r="E219">
        <v>-1.8773968475354785</v>
      </c>
      <c r="F219">
        <v>2.7791098222869555</v>
      </c>
      <c r="G219">
        <v>-1.8759416560308202</v>
      </c>
      <c r="J219">
        <v>2.1192563249515457</v>
      </c>
      <c r="K219">
        <v>-1.9590171402406293</v>
      </c>
      <c r="L219">
        <v>2.9238286847955464</v>
      </c>
      <c r="M219">
        <v>-2.6215558703743729</v>
      </c>
      <c r="N219">
        <v>3.5835583610044366</v>
      </c>
      <c r="O219">
        <v>-2.5166946795990262</v>
      </c>
      <c r="P219">
        <v>3.584875553920865</v>
      </c>
      <c r="Q219">
        <v>-2.5148180649795369</v>
      </c>
      <c r="T219">
        <v>2.7909469426814213</v>
      </c>
      <c r="U219">
        <v>-2.605329107863787</v>
      </c>
      <c r="V219">
        <v>3.4922932777038338</v>
      </c>
      <c r="W219">
        <v>-3.252056287486949</v>
      </c>
      <c r="X219">
        <v>3.9670406876866062</v>
      </c>
      <c r="Y219">
        <v>-3.3881672423072744</v>
      </c>
      <c r="Z219">
        <v>3.9728695398014469</v>
      </c>
      <c r="AA219">
        <v>-3.385957092066985</v>
      </c>
      <c r="AD219">
        <v>3.3773695864266826</v>
      </c>
      <c r="AE219">
        <v>-3.2353831465333749</v>
      </c>
      <c r="AF219">
        <v>3.9554663712353548</v>
      </c>
      <c r="AG219">
        <v>-3.8545832684640788</v>
      </c>
      <c r="AH219">
        <v>4.386909045511306</v>
      </c>
      <c r="AI219">
        <v>-4.0240823604806133</v>
      </c>
      <c r="AJ219">
        <v>4.3941069148917444</v>
      </c>
      <c r="AK219">
        <v>-4.0236290338928313</v>
      </c>
      <c r="AN219">
        <v>3.8608571270160277</v>
      </c>
      <c r="AO219">
        <v>-3.836669063216712</v>
      </c>
      <c r="AP219">
        <v>4.3158349888867509</v>
      </c>
      <c r="AQ219">
        <v>-4.8202142726004311</v>
      </c>
      <c r="AR219">
        <v>4.5682782170880145</v>
      </c>
      <c r="AS219">
        <v>-5.0099138691478942</v>
      </c>
      <c r="AT219">
        <v>4.5729230436679833</v>
      </c>
      <c r="AU219">
        <v>-5.009736892611226</v>
      </c>
      <c r="AX219">
        <v>4.31531080522827</v>
      </c>
      <c r="AY219">
        <v>-4.8247095556402213</v>
      </c>
      <c r="AZ219">
        <v>4.4394439626190074</v>
      </c>
      <c r="BA219">
        <v>-5.5254935310015254</v>
      </c>
      <c r="BB219">
        <v>4.6856474372119825</v>
      </c>
      <c r="BC219">
        <v>-5.7533563444611122</v>
      </c>
      <c r="BD219">
        <v>4.6918186675958822</v>
      </c>
      <c r="BE219">
        <v>-5.7547776171466047</v>
      </c>
      <c r="BH219">
        <v>4.475444839025263</v>
      </c>
      <c r="BI219">
        <v>-5.5504319764113532</v>
      </c>
      <c r="BJ219">
        <v>5.0394950699156462</v>
      </c>
      <c r="BK219">
        <v>-5.7993085612406059</v>
      </c>
      <c r="BL219">
        <v>5.4106035372866375</v>
      </c>
      <c r="BM219">
        <v>-6.0962423455292933</v>
      </c>
      <c r="BN219">
        <v>5.418443943756805</v>
      </c>
      <c r="BO219">
        <v>-6.0986415785717396</v>
      </c>
      <c r="BR219">
        <v>5.0603694762355653</v>
      </c>
      <c r="BS219">
        <v>-5.8089824156392948</v>
      </c>
      <c r="BZ219">
        <v>2.7781269909828339</v>
      </c>
      <c r="CA219">
        <v>-1.8773968475354785</v>
      </c>
      <c r="CC219">
        <v>3.5835583610044366</v>
      </c>
      <c r="CD219">
        <v>-2.5166946795990262</v>
      </c>
      <c r="CF219">
        <v>4.2666219844330611</v>
      </c>
      <c r="CG219">
        <v>-3.1559764800294028</v>
      </c>
      <c r="CI219">
        <v>4.6783797226465875</v>
      </c>
      <c r="CJ219">
        <v>-3.7790155380202379</v>
      </c>
      <c r="CL219">
        <v>4.8708030011991434</v>
      </c>
      <c r="CM219">
        <v>-4.7765010716887231</v>
      </c>
      <c r="CO219">
        <v>4.6918186675958822</v>
      </c>
      <c r="CP219">
        <v>-5.7547776171466047</v>
      </c>
      <c r="CR219">
        <v>5.5867011388037549</v>
      </c>
      <c r="CS219">
        <v>-5.9805205990318848</v>
      </c>
    </row>
    <row r="220" spans="2:97" x14ac:dyDescent="0.2">
      <c r="B220">
        <v>2.3097920141431727</v>
      </c>
      <c r="C220">
        <v>-1.908108267362971</v>
      </c>
      <c r="D220">
        <v>2.8724312135413874</v>
      </c>
      <c r="E220">
        <v>-1.7928007050592285</v>
      </c>
      <c r="F220">
        <v>2.8748436565996127</v>
      </c>
      <c r="G220">
        <v>-1.7908220231518481</v>
      </c>
      <c r="J220">
        <v>2.1566392793495188</v>
      </c>
      <c r="K220">
        <v>-1.8966525507464123</v>
      </c>
      <c r="L220">
        <v>3.0209211233277653</v>
      </c>
      <c r="M220">
        <v>-2.5402450231079392</v>
      </c>
      <c r="N220">
        <v>3.5904605556093085</v>
      </c>
      <c r="O220">
        <v>-2.5103295334043003</v>
      </c>
      <c r="P220">
        <v>3.6972616371723537</v>
      </c>
      <c r="Q220">
        <v>-2.414810843366999</v>
      </c>
      <c r="T220">
        <v>2.8419421849214026</v>
      </c>
      <c r="U220">
        <v>-2.5240773594609505</v>
      </c>
      <c r="V220">
        <v>3.6050233632628901</v>
      </c>
      <c r="W220">
        <v>-3.1570664857500139</v>
      </c>
      <c r="X220">
        <v>4.114024132986974</v>
      </c>
      <c r="Y220">
        <v>-3.2759555228274175</v>
      </c>
      <c r="Z220">
        <v>4.1211552602665158</v>
      </c>
      <c r="AA220">
        <v>-3.2734154092076579</v>
      </c>
      <c r="AD220">
        <v>3.4430150192736284</v>
      </c>
      <c r="AE220">
        <v>-3.1372936595066738</v>
      </c>
      <c r="AF220">
        <v>4.0834618347779088</v>
      </c>
      <c r="AG220">
        <v>-3.7483584269272923</v>
      </c>
      <c r="AH220">
        <v>4.5309993168058877</v>
      </c>
      <c r="AI220">
        <v>-3.904152347471197</v>
      </c>
      <c r="AJ220">
        <v>4.5381955745407749</v>
      </c>
      <c r="AK220">
        <v>-3.9034571418079409</v>
      </c>
      <c r="AN220">
        <v>3.9394144568401286</v>
      </c>
      <c r="AO220">
        <v>-3.7240105771329306</v>
      </c>
      <c r="AP220">
        <v>4.452196154643751</v>
      </c>
      <c r="AQ220">
        <v>-4.7097037813783906</v>
      </c>
      <c r="AR220">
        <v>4.7187161893607854</v>
      </c>
      <c r="AS220">
        <v>-4.894907110397325</v>
      </c>
      <c r="AT220">
        <v>4.7240561655834705</v>
      </c>
      <c r="AU220">
        <v>-4.8953142882856255</v>
      </c>
      <c r="AX220">
        <v>4.4284773874115313</v>
      </c>
      <c r="AY220">
        <v>-4.7059569323095829</v>
      </c>
      <c r="AZ220">
        <v>4.5846017513627935</v>
      </c>
      <c r="BA220">
        <v>-5.4174567385505936</v>
      </c>
      <c r="BB220">
        <v>4.8476784228790422</v>
      </c>
      <c r="BC220">
        <v>-5.6439006688453857</v>
      </c>
      <c r="BD220">
        <v>4.8532404545154026</v>
      </c>
      <c r="BE220">
        <v>-5.6443945314151449</v>
      </c>
      <c r="BH220">
        <v>4.6070887187193437</v>
      </c>
      <c r="BI220">
        <v>-5.4324823610323589</v>
      </c>
      <c r="BJ220">
        <v>5.183763447113976</v>
      </c>
      <c r="BK220">
        <v>-5.682909393488786</v>
      </c>
      <c r="BL220">
        <v>5.5787933492704518</v>
      </c>
      <c r="BM220">
        <v>-5.9783270665598822</v>
      </c>
      <c r="BN220">
        <v>5.5867011388037549</v>
      </c>
      <c r="BO220">
        <v>-5.9805205990318848</v>
      </c>
      <c r="BR220">
        <v>5.1820602053745972</v>
      </c>
      <c r="BS220">
        <v>-5.6790491401797754</v>
      </c>
      <c r="BZ220">
        <v>2.8748436565996127</v>
      </c>
      <c r="CA220">
        <v>-1.7908220231518481</v>
      </c>
      <c r="CC220">
        <v>3.7052470108475632</v>
      </c>
      <c r="CD220">
        <v>-2.4080504362373105</v>
      </c>
      <c r="CF220">
        <v>4.4099619037804185</v>
      </c>
      <c r="CG220">
        <v>-3.034278623220322</v>
      </c>
      <c r="CI220">
        <v>4.8132738554592853</v>
      </c>
      <c r="CJ220">
        <v>-3.6521441071931511</v>
      </c>
      <c r="CL220">
        <v>5.0145007456434714</v>
      </c>
      <c r="CM220">
        <v>-4.6548626592351461</v>
      </c>
      <c r="CO220">
        <v>4.8532404545154026</v>
      </c>
      <c r="CP220">
        <v>-5.6443945314151449</v>
      </c>
      <c r="CR220">
        <v>5.7514032956586432</v>
      </c>
      <c r="CS220">
        <v>-5.8587934557432719</v>
      </c>
    </row>
    <row r="221" spans="2:97" x14ac:dyDescent="0.2">
      <c r="B221">
        <v>2.3837836482229542</v>
      </c>
      <c r="C221">
        <v>-1.8443890995516494</v>
      </c>
      <c r="D221">
        <v>2.9650857442869554</v>
      </c>
      <c r="E221">
        <v>-1.7043083790432005</v>
      </c>
      <c r="F221">
        <v>2.9689007854065195</v>
      </c>
      <c r="G221">
        <v>-1.7016790697638524</v>
      </c>
      <c r="J221">
        <v>2.1923663359439134</v>
      </c>
      <c r="K221">
        <v>-1.8350505888432964</v>
      </c>
      <c r="L221">
        <v>3.1157109342261684</v>
      </c>
      <c r="M221">
        <v>-2.4571057892762909</v>
      </c>
      <c r="N221">
        <v>3.5904605556093085</v>
      </c>
      <c r="O221">
        <v>-2.5103295334043003</v>
      </c>
      <c r="P221">
        <v>3.6972616371723537</v>
      </c>
      <c r="Q221">
        <v>-2.414810843366999</v>
      </c>
      <c r="T221">
        <v>2.8897794847145266</v>
      </c>
      <c r="U221">
        <v>-2.4429142276103035</v>
      </c>
      <c r="V221">
        <v>3.7141282370177948</v>
      </c>
      <c r="W221">
        <v>-3.0595087012814433</v>
      </c>
      <c r="X221">
        <v>4.2581954109218429</v>
      </c>
      <c r="Y221">
        <v>-3.1589517767475903</v>
      </c>
      <c r="Z221">
        <v>4.2666219844330611</v>
      </c>
      <c r="AA221">
        <v>-3.1559764800294028</v>
      </c>
      <c r="AD221">
        <v>3.5040607832758823</v>
      </c>
      <c r="AE221">
        <v>-3.0385197273118711</v>
      </c>
      <c r="AF221">
        <v>4.2074789664616681</v>
      </c>
      <c r="AG221">
        <v>-3.6407716476155176</v>
      </c>
      <c r="AH221">
        <v>4.6705325671644147</v>
      </c>
      <c r="AI221">
        <v>-3.7807677038116414</v>
      </c>
      <c r="AJ221">
        <v>4.6783797226465875</v>
      </c>
      <c r="AK221">
        <v>-3.7790155380202379</v>
      </c>
      <c r="AN221">
        <v>4.0114985675877088</v>
      </c>
      <c r="AO221">
        <v>-3.6119635503236429</v>
      </c>
      <c r="AP221">
        <v>4.5841269526760628</v>
      </c>
      <c r="AQ221">
        <v>-4.5969387008159757</v>
      </c>
      <c r="AR221">
        <v>4.8654468611674719</v>
      </c>
      <c r="AS221">
        <v>-4.7762483872211581</v>
      </c>
      <c r="AT221">
        <v>4.8708030011991434</v>
      </c>
      <c r="AU221">
        <v>-4.7765010716887231</v>
      </c>
      <c r="AX221">
        <v>4.5331890740686243</v>
      </c>
      <c r="AY221">
        <v>-4.5841036379047759</v>
      </c>
      <c r="AZ221">
        <v>4.7268706477103404</v>
      </c>
      <c r="BA221">
        <v>-5.3071782606659177</v>
      </c>
      <c r="BB221">
        <v>5.0055441617531358</v>
      </c>
      <c r="BC221">
        <v>-5.5300280555401402</v>
      </c>
      <c r="BD221">
        <v>5.0117962619428207</v>
      </c>
      <c r="BE221">
        <v>-5.5311117859412562</v>
      </c>
      <c r="BH221">
        <v>4.730861279866807</v>
      </c>
      <c r="BI221">
        <v>-5.3116588140395065</v>
      </c>
      <c r="BJ221">
        <v>5.3240955674903638</v>
      </c>
      <c r="BK221">
        <v>-5.5655020045283035</v>
      </c>
      <c r="BL221">
        <v>5.7434338594780083</v>
      </c>
      <c r="BM221">
        <v>-5.8568060944777898</v>
      </c>
      <c r="BN221">
        <v>5.7514032956586432</v>
      </c>
      <c r="BO221">
        <v>-5.8587934557432719</v>
      </c>
      <c r="BR221">
        <v>5.294787615636765</v>
      </c>
      <c r="BS221">
        <v>-5.5464810013581607</v>
      </c>
      <c r="BZ221">
        <v>2.9689007854065195</v>
      </c>
      <c r="CA221">
        <v>-1.7016790697638524</v>
      </c>
      <c r="CC221">
        <v>3.8229679283944349</v>
      </c>
      <c r="CD221">
        <v>-2.2970669469431138</v>
      </c>
      <c r="CF221">
        <v>4.5480677721333347</v>
      </c>
      <c r="CG221">
        <v>-2.9074870570145168</v>
      </c>
      <c r="CI221">
        <v>4.9443433185972898</v>
      </c>
      <c r="CJ221">
        <v>-3.5228555678755495</v>
      </c>
      <c r="CL221">
        <v>5.153596400034429</v>
      </c>
      <c r="CM221">
        <v>-4.5307270926964307</v>
      </c>
      <c r="CO221">
        <v>5.0117962619428207</v>
      </c>
      <c r="CP221">
        <v>-5.5311117859412562</v>
      </c>
      <c r="CR221">
        <v>5.9132106496866834</v>
      </c>
      <c r="CS221">
        <v>-5.7342930234962344</v>
      </c>
    </row>
    <row r="222" spans="2:97" x14ac:dyDescent="0.2">
      <c r="B222">
        <v>2.4557372538475239</v>
      </c>
      <c r="C222">
        <v>-1.7783078848486666</v>
      </c>
      <c r="D222">
        <v>3.0551028013312518</v>
      </c>
      <c r="E222">
        <v>-1.6134966210397781</v>
      </c>
      <c r="F222">
        <v>3.0602883845553266</v>
      </c>
      <c r="G222">
        <v>-1.6100927367112372</v>
      </c>
      <c r="J222">
        <v>2.2276314249851934</v>
      </c>
      <c r="K222">
        <v>-1.7744752793119274</v>
      </c>
      <c r="L222">
        <v>3.2078288322129409</v>
      </c>
      <c r="M222">
        <v>-2.3710663924797517</v>
      </c>
      <c r="N222">
        <v>3.7027268943127192</v>
      </c>
      <c r="O222">
        <v>-2.410091181080066</v>
      </c>
      <c r="P222">
        <v>3.7052470108475632</v>
      </c>
      <c r="Q222">
        <v>-2.4080504362373105</v>
      </c>
      <c r="T222">
        <v>2.9372809347783218</v>
      </c>
      <c r="U222">
        <v>-2.3633198188932667</v>
      </c>
      <c r="V222">
        <v>3.8208886296948887</v>
      </c>
      <c r="W222">
        <v>-2.9595102380910614</v>
      </c>
      <c r="X222">
        <v>4.3986062067893075</v>
      </c>
      <c r="Y222">
        <v>-3.0366570755920668</v>
      </c>
      <c r="Z222">
        <v>4.4099619037804185</v>
      </c>
      <c r="AA222">
        <v>-3.034278623220322</v>
      </c>
      <c r="AD222">
        <v>3.563626879144175</v>
      </c>
      <c r="AE222">
        <v>-2.9418026342236163</v>
      </c>
      <c r="AF222">
        <v>4.3280680331118582</v>
      </c>
      <c r="AG222">
        <v>-3.5298799592701364</v>
      </c>
      <c r="AH222">
        <v>4.8048291540896058</v>
      </c>
      <c r="AI222">
        <v>-3.6549949336171963</v>
      </c>
      <c r="AJ222">
        <v>4.8132738554592853</v>
      </c>
      <c r="AK222">
        <v>-3.6521441071931511</v>
      </c>
      <c r="AN222">
        <v>4.0792537704723797</v>
      </c>
      <c r="AO222">
        <v>-3.5000448105826973</v>
      </c>
      <c r="AP222">
        <v>4.7131480209286352</v>
      </c>
      <c r="AQ222">
        <v>-4.4819922093053721</v>
      </c>
      <c r="AR222">
        <v>5.0083192878400942</v>
      </c>
      <c r="AS222">
        <v>-4.6556395327675792</v>
      </c>
      <c r="AT222">
        <v>5.0145007456434714</v>
      </c>
      <c r="AU222">
        <v>-4.6548626592351461</v>
      </c>
      <c r="AX222">
        <v>4.6315907765232183</v>
      </c>
      <c r="AY222">
        <v>-4.4601866184342311</v>
      </c>
      <c r="AZ222">
        <v>4.8649010380530644</v>
      </c>
      <c r="BA222">
        <v>-5.1932837768916249</v>
      </c>
      <c r="BB222">
        <v>5.1605048455393918</v>
      </c>
      <c r="BC222">
        <v>-5.4133752972254072</v>
      </c>
      <c r="BD222">
        <v>5.166790428306447</v>
      </c>
      <c r="BE222">
        <v>-5.4142899583670161</v>
      </c>
      <c r="BH222">
        <v>4.8469448223736018</v>
      </c>
      <c r="BI222">
        <v>-5.1868031159760939</v>
      </c>
      <c r="BJ222">
        <v>5.4610626381706711</v>
      </c>
      <c r="BK222">
        <v>-5.4439246259021665</v>
      </c>
      <c r="BL222">
        <v>5.9044670704548743</v>
      </c>
      <c r="BM222">
        <v>-5.7318156914444609</v>
      </c>
      <c r="BN222">
        <v>5.9132106496866834</v>
      </c>
      <c r="BO222">
        <v>-5.7342930234962344</v>
      </c>
      <c r="BR222">
        <v>5.401116064957753</v>
      </c>
      <c r="BS222">
        <v>-5.4105424830807562</v>
      </c>
      <c r="BZ222">
        <v>3.0602883845553266</v>
      </c>
      <c r="CA222">
        <v>-1.6100927367112372</v>
      </c>
      <c r="CC222">
        <v>3.9371583371221281</v>
      </c>
      <c r="CD222">
        <v>-2.1832972594732589</v>
      </c>
      <c r="CF222">
        <v>4.6824923928044875</v>
      </c>
      <c r="CG222">
        <v>-2.776940485089356</v>
      </c>
      <c r="CI222">
        <v>5.0693609690464143</v>
      </c>
      <c r="CJ222">
        <v>-3.3910735890450305</v>
      </c>
      <c r="CL222">
        <v>5.2888682410293013</v>
      </c>
      <c r="CM222">
        <v>-4.4033846424072109</v>
      </c>
      <c r="CO222">
        <v>5.166790428306447</v>
      </c>
      <c r="CP222">
        <v>-5.4142899583670161</v>
      </c>
      <c r="CR222">
        <v>6.0723599256227487</v>
      </c>
      <c r="CS222">
        <v>-5.605367064243147</v>
      </c>
    </row>
    <row r="223" spans="2:97" x14ac:dyDescent="0.2">
      <c r="B223">
        <v>2.5264135491422861</v>
      </c>
      <c r="C223">
        <v>-1.710507614805048</v>
      </c>
      <c r="D223">
        <v>3.0551028013312518</v>
      </c>
      <c r="E223">
        <v>-1.6134966210397781</v>
      </c>
      <c r="F223">
        <v>3.0602883845553266</v>
      </c>
      <c r="G223">
        <v>-1.6100927367112372</v>
      </c>
      <c r="J223">
        <v>2.2642424385765376</v>
      </c>
      <c r="K223">
        <v>-1.7142945172375343</v>
      </c>
      <c r="L223">
        <v>3.2984438606575273</v>
      </c>
      <c r="M223">
        <v>-2.283946753208479</v>
      </c>
      <c r="N223">
        <v>3.8188473170707935</v>
      </c>
      <c r="O223">
        <v>-2.3000371304545486</v>
      </c>
      <c r="P223">
        <v>3.8229679283944349</v>
      </c>
      <c r="Q223">
        <v>-2.2970669469431138</v>
      </c>
      <c r="T223">
        <v>2.9846150199103563</v>
      </c>
      <c r="U223">
        <v>-2.2835578400385153</v>
      </c>
      <c r="V223">
        <v>3.9247893550882642</v>
      </c>
      <c r="W223">
        <v>-2.8578057497649136</v>
      </c>
      <c r="X223">
        <v>4.5357453871528168</v>
      </c>
      <c r="Y223">
        <v>-2.9118915405002102</v>
      </c>
      <c r="Z223">
        <v>4.5480677721333347</v>
      </c>
      <c r="AA223">
        <v>-2.9074870570145168</v>
      </c>
      <c r="AD223">
        <v>3.6221436963102165</v>
      </c>
      <c r="AE223">
        <v>-2.8452259227179635</v>
      </c>
      <c r="AF223">
        <v>4.4459507094013979</v>
      </c>
      <c r="AG223">
        <v>-3.4164264777540172</v>
      </c>
      <c r="AH223">
        <v>4.9343397222884677</v>
      </c>
      <c r="AI223">
        <v>-3.5248246875616718</v>
      </c>
      <c r="AJ223">
        <v>4.9443433185972898</v>
      </c>
      <c r="AK223">
        <v>-3.5228555678755495</v>
      </c>
      <c r="AN223">
        <v>4.1455100511371645</v>
      </c>
      <c r="AO223">
        <v>-3.3882242246149281</v>
      </c>
      <c r="AP223">
        <v>4.8377856774628141</v>
      </c>
      <c r="AQ223">
        <v>-4.3636055045389925</v>
      </c>
      <c r="AR223">
        <v>5.1466796812223246</v>
      </c>
      <c r="AS223">
        <v>-4.5310192597809893</v>
      </c>
      <c r="AT223">
        <v>5.153596400034429</v>
      </c>
      <c r="AU223">
        <v>-4.5307270926964307</v>
      </c>
      <c r="AX223">
        <v>4.7229067037260446</v>
      </c>
      <c r="AY223">
        <v>-4.3353281746701464</v>
      </c>
      <c r="AZ223">
        <v>4.9993016067106471</v>
      </c>
      <c r="BA223">
        <v>-5.0766729700799464</v>
      </c>
      <c r="BB223">
        <v>5.3125538037577176</v>
      </c>
      <c r="BC223">
        <v>-5.2940317417049361</v>
      </c>
      <c r="BD223">
        <v>5.3188685412589978</v>
      </c>
      <c r="BE223">
        <v>-5.2947770641041698</v>
      </c>
      <c r="BH223">
        <v>4.9557193123428878</v>
      </c>
      <c r="BI223">
        <v>-5.0606064548771066</v>
      </c>
      <c r="BJ223">
        <v>5.5950516206492757</v>
      </c>
      <c r="BK223">
        <v>-5.3206429467221596</v>
      </c>
      <c r="BL223">
        <v>6.0635484442693812</v>
      </c>
      <c r="BM223">
        <v>-5.6031160155162318</v>
      </c>
      <c r="BN223">
        <v>6.0723599256227487</v>
      </c>
      <c r="BO223">
        <v>-5.605367064243147</v>
      </c>
      <c r="BR223">
        <v>5.5000164725573448</v>
      </c>
      <c r="BS223">
        <v>-5.2724737232333299</v>
      </c>
      <c r="BZ223">
        <v>3.0602883845553266</v>
      </c>
      <c r="CA223">
        <v>-1.6100927367112372</v>
      </c>
      <c r="CC223">
        <v>3.9371583371221281</v>
      </c>
      <c r="CD223">
        <v>-2.1832972594732589</v>
      </c>
      <c r="CF223">
        <v>4.6824923928044875</v>
      </c>
      <c r="CG223">
        <v>-2.776940485089356</v>
      </c>
      <c r="CI223">
        <v>5.0693609690464143</v>
      </c>
      <c r="CJ223">
        <v>-3.3910735890450305</v>
      </c>
      <c r="CL223">
        <v>5.2888682410293013</v>
      </c>
      <c r="CM223">
        <v>-4.4033846424072109</v>
      </c>
      <c r="CO223">
        <v>5.3188685412589978</v>
      </c>
      <c r="CP223">
        <v>-5.2947770641041698</v>
      </c>
      <c r="CR223">
        <v>6.229282962414473</v>
      </c>
      <c r="CS223">
        <v>-5.4744759058622048</v>
      </c>
    </row>
    <row r="224" spans="2:97" x14ac:dyDescent="0.2">
      <c r="B224">
        <v>2.5946687398901656</v>
      </c>
      <c r="C224">
        <v>-1.6409124657785874</v>
      </c>
      <c r="D224">
        <v>3.0878103282370346</v>
      </c>
      <c r="E224">
        <v>-1.5787497987439676</v>
      </c>
      <c r="F224">
        <v>3.1495295965546091</v>
      </c>
      <c r="G224">
        <v>-1.515086637946675</v>
      </c>
      <c r="J224">
        <v>2.3008686580315492</v>
      </c>
      <c r="K224">
        <v>-1.6545573563698328</v>
      </c>
      <c r="L224">
        <v>3.3859539095981601</v>
      </c>
      <c r="M224">
        <v>-2.1946616802351744</v>
      </c>
      <c r="N224">
        <v>3.9314848823659365</v>
      </c>
      <c r="O224">
        <v>-2.1873335986758811</v>
      </c>
      <c r="P224">
        <v>3.9371583371221281</v>
      </c>
      <c r="Q224">
        <v>-2.1832972594732589</v>
      </c>
      <c r="T224">
        <v>3.0334306297160163</v>
      </c>
      <c r="U224">
        <v>-2.2047218905568773</v>
      </c>
      <c r="V224">
        <v>4.0255225595073938</v>
      </c>
      <c r="W224">
        <v>-2.7532336822311128</v>
      </c>
      <c r="X224">
        <v>4.6680757018600003</v>
      </c>
      <c r="Y224">
        <v>-2.7816228010887434</v>
      </c>
      <c r="Z224">
        <v>4.6824923928044875</v>
      </c>
      <c r="AA224">
        <v>-2.776940485089356</v>
      </c>
      <c r="AD224">
        <v>3.6809620797037441</v>
      </c>
      <c r="AE224">
        <v>-2.7487002211960698</v>
      </c>
      <c r="AF224">
        <v>4.5591507801036499</v>
      </c>
      <c r="AG224">
        <v>-3.3014825864492372</v>
      </c>
      <c r="AH224">
        <v>5.0594007597501403</v>
      </c>
      <c r="AI224">
        <v>-3.3933652979301017</v>
      </c>
      <c r="AJ224">
        <v>5.0693609690464143</v>
      </c>
      <c r="AK224">
        <v>-3.3910735890450305</v>
      </c>
      <c r="AN224">
        <v>4.2113442059588406</v>
      </c>
      <c r="AO224">
        <v>-3.2784367980534124</v>
      </c>
      <c r="AP224">
        <v>4.9579719318483146</v>
      </c>
      <c r="AQ224">
        <v>-4.243488025403261</v>
      </c>
      <c r="AR224">
        <v>5.2819517635823399</v>
      </c>
      <c r="AS224">
        <v>-4.4038747227220565</v>
      </c>
      <c r="AT224">
        <v>5.2888682410293013</v>
      </c>
      <c r="AU224">
        <v>-4.4033846424072109</v>
      </c>
      <c r="AX224">
        <v>4.8101922794444185</v>
      </c>
      <c r="AY224">
        <v>-4.2109976067838195</v>
      </c>
      <c r="AZ224">
        <v>5.129898031738156</v>
      </c>
      <c r="BA224">
        <v>-4.9590699178487947</v>
      </c>
      <c r="BB224">
        <v>5.4602370909022202</v>
      </c>
      <c r="BC224">
        <v>-5.1707069752859161</v>
      </c>
      <c r="BD224">
        <v>5.4665759665522105</v>
      </c>
      <c r="BE224">
        <v>-5.1712835579954062</v>
      </c>
      <c r="BH224">
        <v>5.0573796468636614</v>
      </c>
      <c r="BI224">
        <v>-4.9318362645050033</v>
      </c>
      <c r="BJ224">
        <v>5.7246108804525937</v>
      </c>
      <c r="BK224">
        <v>-5.1943941477596676</v>
      </c>
      <c r="BL224">
        <v>6.2187026602844915</v>
      </c>
      <c r="BM224">
        <v>-5.4728785657977825</v>
      </c>
      <c r="BN224">
        <v>6.229282962414473</v>
      </c>
      <c r="BO224">
        <v>-5.4744759058622048</v>
      </c>
      <c r="BR224">
        <v>5.5936720564754037</v>
      </c>
      <c r="BS224">
        <v>-5.1346354242337746</v>
      </c>
      <c r="BZ224">
        <v>3.1495295965546091</v>
      </c>
      <c r="CA224">
        <v>-1.515086637946675</v>
      </c>
      <c r="CC224">
        <v>4.0481846940493424</v>
      </c>
      <c r="CD224">
        <v>-2.0662106321419893</v>
      </c>
      <c r="CF224">
        <v>4.8118484143241549</v>
      </c>
      <c r="CG224">
        <v>-2.64314440098221</v>
      </c>
      <c r="CI224">
        <v>5.1889030313341848</v>
      </c>
      <c r="CJ224">
        <v>-3.2562494442832794</v>
      </c>
      <c r="CL224">
        <v>5.4195153893579562</v>
      </c>
      <c r="CM224">
        <v>-4.2739274982101918</v>
      </c>
      <c r="CO224">
        <v>5.4665759665522105</v>
      </c>
      <c r="CP224">
        <v>-5.1712835579954062</v>
      </c>
      <c r="CR224">
        <v>6.382488796117852</v>
      </c>
      <c r="CS224">
        <v>-5.340366398983817</v>
      </c>
    </row>
    <row r="225" spans="2:97" x14ac:dyDescent="0.2">
      <c r="B225">
        <v>2.5946687398901656</v>
      </c>
      <c r="C225">
        <v>-1.6409124657785874</v>
      </c>
      <c r="D225">
        <v>3.0878103282370346</v>
      </c>
      <c r="E225">
        <v>-1.5787497987439676</v>
      </c>
      <c r="F225">
        <v>3.2049505760903245</v>
      </c>
      <c r="G225">
        <v>-1.4531528414754069</v>
      </c>
      <c r="J225">
        <v>2.3008686580315492</v>
      </c>
      <c r="K225">
        <v>-1.6545573563698328</v>
      </c>
      <c r="L225">
        <v>3.3859539095981601</v>
      </c>
      <c r="M225">
        <v>-2.1946616802351744</v>
      </c>
      <c r="N225">
        <v>3.9314848823659365</v>
      </c>
      <c r="O225">
        <v>-2.1873335986758811</v>
      </c>
      <c r="P225">
        <v>3.9371583371221281</v>
      </c>
      <c r="Q225">
        <v>-2.1832972594732589</v>
      </c>
      <c r="T225">
        <v>3.0334306297160163</v>
      </c>
      <c r="U225">
        <v>-2.2047218905568773</v>
      </c>
      <c r="V225">
        <v>4.0255225595073938</v>
      </c>
      <c r="W225">
        <v>-2.7532336822311128</v>
      </c>
      <c r="X225">
        <v>4.6680757018600003</v>
      </c>
      <c r="Y225">
        <v>-2.7816228010887434</v>
      </c>
      <c r="Z225">
        <v>4.6824923928044875</v>
      </c>
      <c r="AA225">
        <v>-2.776940485089356</v>
      </c>
      <c r="AD225">
        <v>3.6809620797037441</v>
      </c>
      <c r="AE225">
        <v>-2.7487002211960698</v>
      </c>
      <c r="AF225">
        <v>4.5591507801036499</v>
      </c>
      <c r="AG225">
        <v>-3.3014825864492372</v>
      </c>
      <c r="AH225">
        <v>5.0594007597501403</v>
      </c>
      <c r="AI225">
        <v>-3.3933652979301017</v>
      </c>
      <c r="AJ225">
        <v>5.0693609690464143</v>
      </c>
      <c r="AK225">
        <v>-3.3910735890450305</v>
      </c>
      <c r="AN225">
        <v>4.2113442059588406</v>
      </c>
      <c r="AO225">
        <v>-3.2784367980534124</v>
      </c>
      <c r="AP225">
        <v>4.9579719318483146</v>
      </c>
      <c r="AQ225">
        <v>-4.243488025403261</v>
      </c>
      <c r="AR225">
        <v>5.2819517635823399</v>
      </c>
      <c r="AS225">
        <v>-4.4038747227220565</v>
      </c>
      <c r="AT225">
        <v>5.2888682410293013</v>
      </c>
      <c r="AU225">
        <v>-4.4033846424072109</v>
      </c>
      <c r="AX225">
        <v>4.8101922794444185</v>
      </c>
      <c r="AY225">
        <v>-4.2109976067838195</v>
      </c>
      <c r="AZ225">
        <v>5.129898031738156</v>
      </c>
      <c r="BA225">
        <v>-4.9590699178487947</v>
      </c>
      <c r="BB225">
        <v>5.4602370909022202</v>
      </c>
      <c r="BC225">
        <v>-5.1707069752859161</v>
      </c>
      <c r="BD225">
        <v>5.4665759665522105</v>
      </c>
      <c r="BE225">
        <v>-5.1712835579954062</v>
      </c>
      <c r="BH225">
        <v>5.0573796468636614</v>
      </c>
      <c r="BI225">
        <v>-4.9318362645050033</v>
      </c>
      <c r="BJ225">
        <v>5.851194261299268</v>
      </c>
      <c r="BK225">
        <v>-5.0666677583445061</v>
      </c>
      <c r="BL225">
        <v>6.3718598596229903</v>
      </c>
      <c r="BM225">
        <v>-5.339041708289801</v>
      </c>
      <c r="BN225">
        <v>6.382488796117852</v>
      </c>
      <c r="BO225">
        <v>-5.340366398983817</v>
      </c>
      <c r="BR225">
        <v>5.6823244460874225</v>
      </c>
      <c r="BS225">
        <v>-4.9955524878136623</v>
      </c>
      <c r="BZ225">
        <v>3.2362749256476433</v>
      </c>
      <c r="CA225">
        <v>-1.4172556409184056</v>
      </c>
      <c r="CC225">
        <v>4.1550906265721803</v>
      </c>
      <c r="CD225">
        <v>-1.9454984553578856</v>
      </c>
      <c r="CF225">
        <v>4.9356637127988616</v>
      </c>
      <c r="CG225">
        <v>-2.5050842351131886</v>
      </c>
      <c r="CI225">
        <v>5.3046473267106675</v>
      </c>
      <c r="CJ225">
        <v>-3.1196843341443077</v>
      </c>
      <c r="CL225">
        <v>5.5470833086678315</v>
      </c>
      <c r="CM225">
        <v>-4.1421967375321191</v>
      </c>
      <c r="CO225">
        <v>5.4665759665522105</v>
      </c>
      <c r="CP225">
        <v>-5.1712835579954062</v>
      </c>
      <c r="CR225">
        <v>6.5327169467597601</v>
      </c>
      <c r="CS225">
        <v>-5.2037983477649759</v>
      </c>
    </row>
    <row r="226" spans="2:97" x14ac:dyDescent="0.2">
      <c r="B226">
        <v>2.6616137244732849</v>
      </c>
      <c r="C226">
        <v>-1.5696852714037295</v>
      </c>
      <c r="D226">
        <v>3.1430137913865241</v>
      </c>
      <c r="E226">
        <v>-1.519389636561189</v>
      </c>
      <c r="F226">
        <v>3.2049505760903245</v>
      </c>
      <c r="G226">
        <v>-1.4531528414754069</v>
      </c>
      <c r="J226">
        <v>2.3386854983311087</v>
      </c>
      <c r="K226">
        <v>-1.5953406054720591</v>
      </c>
      <c r="L226">
        <v>3.4715581313256205</v>
      </c>
      <c r="M226">
        <v>-2.1032748904263121</v>
      </c>
      <c r="N226">
        <v>4.0404842642753263</v>
      </c>
      <c r="O226">
        <v>-2.0702865897669738</v>
      </c>
      <c r="P226">
        <v>4.0481846940493424</v>
      </c>
      <c r="Q226">
        <v>-2.0662106321419893</v>
      </c>
      <c r="T226">
        <v>3.0826473161919501</v>
      </c>
      <c r="U226">
        <v>-2.1265722811162813</v>
      </c>
      <c r="V226">
        <v>4.1221015434630583</v>
      </c>
      <c r="W226">
        <v>-2.6473536805537088</v>
      </c>
      <c r="X226">
        <v>4.7948724567571874</v>
      </c>
      <c r="Y226">
        <v>-2.6490911499164618</v>
      </c>
      <c r="Z226">
        <v>4.8118484143241549</v>
      </c>
      <c r="AA226">
        <v>-2.64314440098221</v>
      </c>
      <c r="AD226">
        <v>3.7400318252280886</v>
      </c>
      <c r="AE226">
        <v>-2.653970163996842</v>
      </c>
      <c r="AF226">
        <v>4.6688396261561023</v>
      </c>
      <c r="AG226">
        <v>-3.1836673513287788</v>
      </c>
      <c r="AH226">
        <v>5.1784273102429266</v>
      </c>
      <c r="AI226">
        <v>-3.259762426773352</v>
      </c>
      <c r="AJ226">
        <v>5.1889030313341848</v>
      </c>
      <c r="AK226">
        <v>-3.2562494442832794</v>
      </c>
      <c r="AN226">
        <v>4.2767209880975479</v>
      </c>
      <c r="AO226">
        <v>-3.1692248425491569</v>
      </c>
      <c r="AP226">
        <v>5.0745146614166758</v>
      </c>
      <c r="AQ226">
        <v>-4.1224684774701057</v>
      </c>
      <c r="AR226">
        <v>5.4126056937476061</v>
      </c>
      <c r="AS226">
        <v>-4.2746118351674767</v>
      </c>
      <c r="AT226">
        <v>5.4195153893579562</v>
      </c>
      <c r="AU226">
        <v>-4.2739274982101918</v>
      </c>
      <c r="AX226">
        <v>4.8935347474982773</v>
      </c>
      <c r="AY226">
        <v>-4.0858221541113329</v>
      </c>
      <c r="AZ226">
        <v>5.2569937817356953</v>
      </c>
      <c r="BA226">
        <v>-4.8374324948110399</v>
      </c>
      <c r="BB226">
        <v>5.6049393113207397</v>
      </c>
      <c r="BC226">
        <v>-5.0449315801055947</v>
      </c>
      <c r="BD226">
        <v>5.6112981009094458</v>
      </c>
      <c r="BE226">
        <v>-5.0453394018937381</v>
      </c>
      <c r="BH226">
        <v>5.1534424671456236</v>
      </c>
      <c r="BI226">
        <v>-4.8006127582197209</v>
      </c>
      <c r="BJ226">
        <v>5.9732959790488014</v>
      </c>
      <c r="BK226">
        <v>-4.9362675444066859</v>
      </c>
      <c r="BL226">
        <v>6.5212640772925807</v>
      </c>
      <c r="BM226">
        <v>-5.2021225438759275</v>
      </c>
      <c r="BN226">
        <v>6.5327169467597601</v>
      </c>
      <c r="BO226">
        <v>-5.2037983477649759</v>
      </c>
      <c r="BR226">
        <v>5.768359151018819</v>
      </c>
      <c r="BS226">
        <v>-4.8556803982141474</v>
      </c>
      <c r="BZ226">
        <v>3.3204736561190304</v>
      </c>
      <c r="CA226">
        <v>-1.3166772154878734</v>
      </c>
      <c r="CC226">
        <v>4.2574717810613727</v>
      </c>
      <c r="CD226">
        <v>-1.8221129004853382</v>
      </c>
      <c r="CF226">
        <v>5.0534887282712297</v>
      </c>
      <c r="CG226">
        <v>-2.3661468301428812</v>
      </c>
      <c r="CI226">
        <v>5.4143740348147542</v>
      </c>
      <c r="CJ226">
        <v>-2.9814958808823455</v>
      </c>
      <c r="CL226">
        <v>5.6707619016024449</v>
      </c>
      <c r="CM226">
        <v>-4.007691632803704</v>
      </c>
      <c r="CO226">
        <v>5.6112981009094458</v>
      </c>
      <c r="CP226">
        <v>-5.0453394018937381</v>
      </c>
      <c r="CR226">
        <v>6.6799676508679182</v>
      </c>
      <c r="CS226">
        <v>-5.0648521647887508</v>
      </c>
    </row>
    <row r="227" spans="2:97" x14ac:dyDescent="0.2">
      <c r="B227">
        <v>2.7272368391270745</v>
      </c>
      <c r="C227">
        <v>-1.4968301851141661</v>
      </c>
      <c r="D227">
        <v>3.2275603735588798</v>
      </c>
      <c r="E227">
        <v>-1.4221753356098885</v>
      </c>
      <c r="F227">
        <v>3.2362749256476433</v>
      </c>
      <c r="G227">
        <v>-1.4172556409184056</v>
      </c>
      <c r="J227">
        <v>2.3783061446271776</v>
      </c>
      <c r="K227">
        <v>-1.5356501522159243</v>
      </c>
      <c r="L227">
        <v>3.5543654496221238</v>
      </c>
      <c r="M227">
        <v>-2.0093224593807264</v>
      </c>
      <c r="N227">
        <v>4.1450140988810258</v>
      </c>
      <c r="O227">
        <v>-1.9504916705839941</v>
      </c>
      <c r="P227">
        <v>4.1550906265721803</v>
      </c>
      <c r="Q227">
        <v>-1.9454984553578856</v>
      </c>
      <c r="T227">
        <v>3.1342774575460495</v>
      </c>
      <c r="U227">
        <v>-2.0478868388926403</v>
      </c>
      <c r="V227">
        <v>4.2176220074107391</v>
      </c>
      <c r="W227">
        <v>-2.5392109429708243</v>
      </c>
      <c r="X227">
        <v>4.9170732590844111</v>
      </c>
      <c r="Y227">
        <v>-2.5129410564571195</v>
      </c>
      <c r="Z227">
        <v>4.9356637127988616</v>
      </c>
      <c r="AA227">
        <v>-2.5050842351131886</v>
      </c>
      <c r="AD227">
        <v>3.8008866032993702</v>
      </c>
      <c r="AE227">
        <v>-2.5589026947701723</v>
      </c>
      <c r="AF227">
        <v>4.7744275954861601</v>
      </c>
      <c r="AG227">
        <v>-3.0639465618777875</v>
      </c>
      <c r="AH227">
        <v>5.2919896554795063</v>
      </c>
      <c r="AI227">
        <v>-3.1234388503514445</v>
      </c>
      <c r="AJ227">
        <v>5.3046473267106675</v>
      </c>
      <c r="AK227">
        <v>-3.1196843341443077</v>
      </c>
      <c r="AN227">
        <v>4.3430964689767935</v>
      </c>
      <c r="AO227">
        <v>-3.0603078618849651</v>
      </c>
      <c r="AP227">
        <v>5.187312569747494</v>
      </c>
      <c r="AQ227">
        <v>-3.997647621502554</v>
      </c>
      <c r="AR227">
        <v>5.5401862014020447</v>
      </c>
      <c r="AS227">
        <v>-4.1430742106608722</v>
      </c>
      <c r="AT227">
        <v>5.5470833086678315</v>
      </c>
      <c r="AU227">
        <v>-4.1421967375321191</v>
      </c>
      <c r="AX227">
        <v>4.9753175333956694</v>
      </c>
      <c r="AY227">
        <v>-3.9617946867788181</v>
      </c>
      <c r="AZ227">
        <v>5.3795602353859966</v>
      </c>
      <c r="BA227">
        <v>-4.7144181960784808</v>
      </c>
      <c r="BB227">
        <v>5.7459055466460214</v>
      </c>
      <c r="BC227">
        <v>-4.9161377514536762</v>
      </c>
      <c r="BD227">
        <v>5.7530398471018716</v>
      </c>
      <c r="BE227">
        <v>-4.9170269566689662</v>
      </c>
      <c r="BH227">
        <v>5.2445278811380049</v>
      </c>
      <c r="BI227">
        <v>-4.6694120615234818</v>
      </c>
      <c r="BJ227">
        <v>6.0924397648744817</v>
      </c>
      <c r="BK227">
        <v>-4.8046077871495898</v>
      </c>
      <c r="BL227">
        <v>6.6668728443745051</v>
      </c>
      <c r="BM227">
        <v>-5.0622576318014625</v>
      </c>
      <c r="BN227">
        <v>6.6799676508679182</v>
      </c>
      <c r="BO227">
        <v>-5.0648521647887508</v>
      </c>
      <c r="BR227">
        <v>5.8525288905182382</v>
      </c>
      <c r="BS227">
        <v>-4.7173294953668066</v>
      </c>
      <c r="BZ227">
        <v>3.4013472547026131</v>
      </c>
      <c r="CA227">
        <v>-1.2125008427720374</v>
      </c>
      <c r="CC227">
        <v>4.356546521786961</v>
      </c>
      <c r="CD227">
        <v>-1.6959154421364708</v>
      </c>
      <c r="CF227">
        <v>5.1653439696605776</v>
      </c>
      <c r="CG227">
        <v>-2.2245445579573579</v>
      </c>
      <c r="CI227">
        <v>5.5190206570221507</v>
      </c>
      <c r="CJ227">
        <v>-2.8424773105163612</v>
      </c>
      <c r="CL227">
        <v>5.7898381143982469</v>
      </c>
      <c r="CM227">
        <v>-3.8715632158871811</v>
      </c>
      <c r="CO227">
        <v>5.7530398471018716</v>
      </c>
      <c r="CP227">
        <v>-4.9170269566689662</v>
      </c>
      <c r="CR227">
        <v>6.8217163230127849</v>
      </c>
      <c r="CS227">
        <v>-4.9254009950326845</v>
      </c>
    </row>
    <row r="228" spans="2:97" x14ac:dyDescent="0.2">
      <c r="B228">
        <v>2.7903851816284932</v>
      </c>
      <c r="C228">
        <v>-1.4223833333479456</v>
      </c>
      <c r="D228">
        <v>3.3095861429281559</v>
      </c>
      <c r="E228">
        <v>-1.3223973637261324</v>
      </c>
      <c r="F228">
        <v>3.3204736561190304</v>
      </c>
      <c r="G228">
        <v>-1.3166772154878734</v>
      </c>
      <c r="J228">
        <v>2.4194795052535758</v>
      </c>
      <c r="K228">
        <v>-1.4756949382197333</v>
      </c>
      <c r="L228">
        <v>3.6345284783471783</v>
      </c>
      <c r="M228">
        <v>-1.9146449044986491</v>
      </c>
      <c r="N228">
        <v>4.2459789496365543</v>
      </c>
      <c r="O228">
        <v>-1.8286041396457409</v>
      </c>
      <c r="P228">
        <v>4.2574717810613727</v>
      </c>
      <c r="Q228">
        <v>-1.8221129004853382</v>
      </c>
      <c r="T228">
        <v>3.1876470427599863</v>
      </c>
      <c r="U228">
        <v>-1.9694961725154827</v>
      </c>
      <c r="V228">
        <v>4.3090486662374285</v>
      </c>
      <c r="W228">
        <v>-2.4300018222618149</v>
      </c>
      <c r="X228">
        <v>5.0328801632831439</v>
      </c>
      <c r="Y228">
        <v>-2.3747300686382742</v>
      </c>
      <c r="Z228">
        <v>5.0534887282712297</v>
      </c>
      <c r="AA228">
        <v>-2.3661468301428812</v>
      </c>
      <c r="AD228">
        <v>3.8631317737030337</v>
      </c>
      <c r="AE228">
        <v>-2.463926717954235</v>
      </c>
      <c r="AF228">
        <v>4.8754161482773695</v>
      </c>
      <c r="AG228">
        <v>-2.9433559649385548</v>
      </c>
      <c r="AH228">
        <v>5.4004103092965829</v>
      </c>
      <c r="AI228">
        <v>-2.9861027340538997</v>
      </c>
      <c r="AJ228">
        <v>5.4143740348147542</v>
      </c>
      <c r="AK228">
        <v>-2.9814958808823455</v>
      </c>
      <c r="AN228">
        <v>4.4113831658330209</v>
      </c>
      <c r="AO228">
        <v>-2.9520439521850022</v>
      </c>
      <c r="AP228">
        <v>5.2958218274751347</v>
      </c>
      <c r="AQ228">
        <v>-3.8731112131874528</v>
      </c>
      <c r="AR228">
        <v>5.6623656864380862</v>
      </c>
      <c r="AS228">
        <v>-4.0091721886798233</v>
      </c>
      <c r="AT228">
        <v>5.6707619016024449</v>
      </c>
      <c r="AU228">
        <v>-4.007691632803704</v>
      </c>
      <c r="AX228">
        <v>5.0555787374934686</v>
      </c>
      <c r="AY228">
        <v>-3.8373863733750486</v>
      </c>
      <c r="AZ228">
        <v>5.5000166246547728</v>
      </c>
      <c r="BA228">
        <v>-4.5889418887912514</v>
      </c>
      <c r="BB228">
        <v>5.883094573759208</v>
      </c>
      <c r="BC228">
        <v>-4.784463398666829</v>
      </c>
      <c r="BD228">
        <v>5.8910903985751073</v>
      </c>
      <c r="BE228">
        <v>-4.7841382015871226</v>
      </c>
      <c r="BH228">
        <v>5.3322952954687999</v>
      </c>
      <c r="BI228">
        <v>-4.5381305459321624</v>
      </c>
      <c r="BJ228">
        <v>6.2070501587985571</v>
      </c>
      <c r="BK228">
        <v>-4.6722467995577386</v>
      </c>
      <c r="BL228">
        <v>6.808552521736086</v>
      </c>
      <c r="BM228">
        <v>-4.9231314971473923</v>
      </c>
      <c r="BN228">
        <v>6.8217163230127849</v>
      </c>
      <c r="BO228">
        <v>-4.9254009950326845</v>
      </c>
      <c r="BR228">
        <v>5.9350055767281944</v>
      </c>
      <c r="BS228">
        <v>-4.5804717076374146</v>
      </c>
      <c r="BZ228">
        <v>3.4802812631606703</v>
      </c>
      <c r="CA228">
        <v>-1.1066824147331684</v>
      </c>
      <c r="CC228">
        <v>4.4520117762459686</v>
      </c>
      <c r="CD228">
        <v>-1.567797551846678</v>
      </c>
      <c r="CF228">
        <v>5.2702962300537832</v>
      </c>
      <c r="CG228">
        <v>-2.0802721922538319</v>
      </c>
      <c r="CI228">
        <v>5.6182596055282579</v>
      </c>
      <c r="CJ228">
        <v>-2.7014658193688792</v>
      </c>
      <c r="CL228">
        <v>5.9043506089239859</v>
      </c>
      <c r="CM228">
        <v>-3.7340113470210787</v>
      </c>
      <c r="CO228">
        <v>5.8910903985751073</v>
      </c>
      <c r="CP228">
        <v>-4.7841382015871226</v>
      </c>
      <c r="CR228">
        <v>6.9614086011073288</v>
      </c>
      <c r="CS228">
        <v>-4.7826465438931862</v>
      </c>
    </row>
    <row r="229" spans="2:97" x14ac:dyDescent="0.2">
      <c r="B229">
        <v>2.8528518929144591</v>
      </c>
      <c r="C229">
        <v>-1.3473161828479021</v>
      </c>
      <c r="D229">
        <v>3.3899941118452612</v>
      </c>
      <c r="E229">
        <v>-1.2204705590978626</v>
      </c>
      <c r="F229">
        <v>3.4013472547026131</v>
      </c>
      <c r="G229">
        <v>-1.2125008427720374</v>
      </c>
      <c r="J229">
        <v>2.4631019441896109</v>
      </c>
      <c r="K229">
        <v>-1.4157719688236066</v>
      </c>
      <c r="L229">
        <v>3.7130817219188423</v>
      </c>
      <c r="M229">
        <v>-1.8174098809888906</v>
      </c>
      <c r="N229">
        <v>4.342782157442354</v>
      </c>
      <c r="O229">
        <v>-1.703663046816793</v>
      </c>
      <c r="P229">
        <v>4.356546521786961</v>
      </c>
      <c r="Q229">
        <v>-1.6959154421364708</v>
      </c>
      <c r="T229">
        <v>3.2434996938449721</v>
      </c>
      <c r="U229">
        <v>-1.8900331609200647</v>
      </c>
      <c r="V229">
        <v>4.3972537807819441</v>
      </c>
      <c r="W229">
        <v>-2.3184050814322039</v>
      </c>
      <c r="X229">
        <v>5.1427372960889377</v>
      </c>
      <c r="Y229">
        <v>-2.2339876212148901</v>
      </c>
      <c r="Z229">
        <v>5.1653439696605776</v>
      </c>
      <c r="AA229">
        <v>-2.2245445579573579</v>
      </c>
      <c r="AD229">
        <v>3.9281124346697536</v>
      </c>
      <c r="AE229">
        <v>-2.3686495563303489</v>
      </c>
      <c r="AF229">
        <v>4.9728749617794588</v>
      </c>
      <c r="AG229">
        <v>-2.8203907001941144</v>
      </c>
      <c r="AH229">
        <v>5.504280746658516</v>
      </c>
      <c r="AI229">
        <v>-2.8470515964625362</v>
      </c>
      <c r="AJ229">
        <v>5.5190206570221507</v>
      </c>
      <c r="AK229">
        <v>-2.8424773105163612</v>
      </c>
      <c r="AN229">
        <v>4.4808505323150802</v>
      </c>
      <c r="AO229">
        <v>-2.8436295834018104</v>
      </c>
      <c r="AP229">
        <v>5.4013421617974204</v>
      </c>
      <c r="AQ229">
        <v>-3.7456416338744218</v>
      </c>
      <c r="AR229">
        <v>5.7806416193616172</v>
      </c>
      <c r="AS229">
        <v>-3.8727185563374</v>
      </c>
      <c r="AT229">
        <v>5.7898381143982469</v>
      </c>
      <c r="AU229">
        <v>-3.8715632158871811</v>
      </c>
      <c r="AX229">
        <v>5.134533645321695</v>
      </c>
      <c r="AY229">
        <v>-3.7140452193437641</v>
      </c>
      <c r="AZ229">
        <v>5.6152060581155911</v>
      </c>
      <c r="BA229">
        <v>-4.4617310474722318</v>
      </c>
      <c r="BB229">
        <v>6.0172589372855958</v>
      </c>
      <c r="BC229">
        <v>-4.650658036424991</v>
      </c>
      <c r="BD229">
        <v>6.0260452276703464</v>
      </c>
      <c r="BE229">
        <v>-4.650733570077584</v>
      </c>
      <c r="BH229">
        <v>5.4176044360625788</v>
      </c>
      <c r="BI229">
        <v>-4.4074733183167938</v>
      </c>
      <c r="BJ229">
        <v>6.3188056510728163</v>
      </c>
      <c r="BK229">
        <v>-4.5388432897147055</v>
      </c>
      <c r="BL229">
        <v>6.9448651795632292</v>
      </c>
      <c r="BM229">
        <v>-4.7819948075666625</v>
      </c>
      <c r="BN229">
        <v>6.9614086011073288</v>
      </c>
      <c r="BO229">
        <v>-4.7826465438931862</v>
      </c>
      <c r="BR229">
        <v>6.016733510789237</v>
      </c>
      <c r="BS229">
        <v>-4.4440204933691714</v>
      </c>
      <c r="BZ229">
        <v>3.5565326788006817</v>
      </c>
      <c r="CA229">
        <v>-0.99835431931620522</v>
      </c>
      <c r="CC229">
        <v>4.5432098916454695</v>
      </c>
      <c r="CD229">
        <v>-1.4368255315321026</v>
      </c>
      <c r="CF229">
        <v>5.3682568710201597</v>
      </c>
      <c r="CG229">
        <v>-1.9369214339692571</v>
      </c>
      <c r="CI229">
        <v>5.7130049242097494</v>
      </c>
      <c r="CJ229">
        <v>-2.5591361045391467</v>
      </c>
      <c r="CL229">
        <v>6.0149741210498471</v>
      </c>
      <c r="CM229">
        <v>-3.5941806987722917</v>
      </c>
      <c r="CO229">
        <v>6.0260452276703464</v>
      </c>
      <c r="CP229">
        <v>-4.650733570077584</v>
      </c>
      <c r="CR229">
        <v>7.0948746492058996</v>
      </c>
      <c r="CS229">
        <v>-4.6392118643005436</v>
      </c>
    </row>
    <row r="230" spans="2:97" x14ac:dyDescent="0.2">
      <c r="B230">
        <v>2.9133107524599109</v>
      </c>
      <c r="C230">
        <v>-1.2697654467963595</v>
      </c>
      <c r="D230">
        <v>3.4668779279167343</v>
      </c>
      <c r="E230">
        <v>-1.1157603421739348</v>
      </c>
      <c r="F230">
        <v>3.4802812631606703</v>
      </c>
      <c r="G230">
        <v>-1.1066824147331684</v>
      </c>
      <c r="J230">
        <v>2.508825187811194</v>
      </c>
      <c r="K230">
        <v>-1.3542516676766923</v>
      </c>
      <c r="L230">
        <v>3.7893556890692253</v>
      </c>
      <c r="M230">
        <v>-1.7189248350960602</v>
      </c>
      <c r="N230">
        <v>4.436034061651525</v>
      </c>
      <c r="O230">
        <v>-1.5769805097047327</v>
      </c>
      <c r="P230">
        <v>4.4520117762459686</v>
      </c>
      <c r="Q230">
        <v>-1.567797551846678</v>
      </c>
      <c r="T230">
        <v>3.3020704990904193</v>
      </c>
      <c r="U230">
        <v>-1.8108248571469576</v>
      </c>
      <c r="V230">
        <v>4.4836019857329923</v>
      </c>
      <c r="W230">
        <v>-2.20620135223511</v>
      </c>
      <c r="X230">
        <v>5.2462828732674955</v>
      </c>
      <c r="Y230">
        <v>-2.091988848447655</v>
      </c>
      <c r="Z230">
        <v>5.2702962300537832</v>
      </c>
      <c r="AA230">
        <v>-2.0802721922538319</v>
      </c>
      <c r="AD230">
        <v>3.9946147442071673</v>
      </c>
      <c r="AE230">
        <v>-2.2729432095110309</v>
      </c>
      <c r="AF230">
        <v>5.0662974451517142</v>
      </c>
      <c r="AG230">
        <v>-2.6960618320172718</v>
      </c>
      <c r="AH230">
        <v>5.6036308559609465</v>
      </c>
      <c r="AI230">
        <v>-2.7064831141783947</v>
      </c>
      <c r="AJ230">
        <v>5.6182596055282579</v>
      </c>
      <c r="AK230">
        <v>-2.7014658193688792</v>
      </c>
      <c r="AN230">
        <v>4.5532745939493129</v>
      </c>
      <c r="AO230">
        <v>-2.7358787115196717</v>
      </c>
      <c r="AP230">
        <v>5.501900446635716</v>
      </c>
      <c r="AQ230">
        <v>-3.6181925014716043</v>
      </c>
      <c r="AR230">
        <v>5.8943320929174883</v>
      </c>
      <c r="AS230">
        <v>-3.7348809174635429</v>
      </c>
      <c r="AT230">
        <v>5.9043506089239859</v>
      </c>
      <c r="AU230">
        <v>-3.7340113470210787</v>
      </c>
      <c r="AX230">
        <v>5.2121407510627868</v>
      </c>
      <c r="AY230">
        <v>-3.590240903174077</v>
      </c>
      <c r="AZ230">
        <v>5.7274950900576558</v>
      </c>
      <c r="BA230">
        <v>-4.3332350841751657</v>
      </c>
      <c r="BB230">
        <v>6.1468003760954204</v>
      </c>
      <c r="BC230">
        <v>-4.5136149626413324</v>
      </c>
      <c r="BD230">
        <v>6.1564015240207182</v>
      </c>
      <c r="BE230">
        <v>-4.514052901314594</v>
      </c>
      <c r="BH230">
        <v>5.5013281191099415</v>
      </c>
      <c r="BI230">
        <v>-4.2764952966351686</v>
      </c>
      <c r="BJ230">
        <v>6.4252761601487496</v>
      </c>
      <c r="BK230">
        <v>-4.4027659261709937</v>
      </c>
      <c r="BL230">
        <v>7.0766308441297232</v>
      </c>
      <c r="BM230">
        <v>-4.6378685173234127</v>
      </c>
      <c r="BN230">
        <v>7.0948746492058996</v>
      </c>
      <c r="BO230">
        <v>-4.6392118643005436</v>
      </c>
      <c r="BR230">
        <v>6.0977359870252839</v>
      </c>
      <c r="BS230">
        <v>-4.3062562755453859</v>
      </c>
      <c r="BZ230">
        <v>3.6300608819789417</v>
      </c>
      <c r="CA230">
        <v>-0.88759613991562825</v>
      </c>
      <c r="CC230">
        <v>4.6317908452324819</v>
      </c>
      <c r="CD230">
        <v>-1.3045518848441229</v>
      </c>
      <c r="CF230">
        <v>5.4594794393949915</v>
      </c>
      <c r="CG230">
        <v>-1.7918141931396891</v>
      </c>
      <c r="CI230">
        <v>5.8024572152692828</v>
      </c>
      <c r="CJ230">
        <v>-2.4177020981554826</v>
      </c>
      <c r="CL230">
        <v>6.120214927269541</v>
      </c>
      <c r="CM230">
        <v>-3.4527811322286657</v>
      </c>
      <c r="CO230">
        <v>6.1564015240207182</v>
      </c>
      <c r="CP230">
        <v>-4.514052901314594</v>
      </c>
      <c r="CR230">
        <v>7.224624012653095</v>
      </c>
      <c r="CS230">
        <v>-4.4934261134532427</v>
      </c>
    </row>
    <row r="231" spans="2:97" x14ac:dyDescent="0.2">
      <c r="B231">
        <v>2.9733177366448724</v>
      </c>
      <c r="C231">
        <v>-1.1910462110338662</v>
      </c>
      <c r="D231">
        <v>3.541132066334721</v>
      </c>
      <c r="E231">
        <v>-1.0087155758198958</v>
      </c>
      <c r="F231">
        <v>3.5565326788006817</v>
      </c>
      <c r="G231">
        <v>-0.99835431931620522</v>
      </c>
      <c r="J231">
        <v>2.5568082611117822</v>
      </c>
      <c r="K231">
        <v>-1.2926548536079092</v>
      </c>
      <c r="L231">
        <v>3.8636662614647057</v>
      </c>
      <c r="M231">
        <v>-1.6185812017453758</v>
      </c>
      <c r="N231">
        <v>4.5260385089238531</v>
      </c>
      <c r="O231">
        <v>-1.4479219723634369</v>
      </c>
      <c r="P231">
        <v>4.5432098916454695</v>
      </c>
      <c r="Q231">
        <v>-1.4368255315321026</v>
      </c>
      <c r="T231">
        <v>3.3622809548980199</v>
      </c>
      <c r="U231">
        <v>-1.7294585903951096</v>
      </c>
      <c r="V231">
        <v>4.5667292204210073</v>
      </c>
      <c r="W231">
        <v>-2.0917721796030206</v>
      </c>
      <c r="X231">
        <v>5.3423335525172631</v>
      </c>
      <c r="Y231">
        <v>-1.9497279077001719</v>
      </c>
      <c r="Z231">
        <v>5.3682568710201597</v>
      </c>
      <c r="AA231">
        <v>-1.9369214339692571</v>
      </c>
      <c r="AD231">
        <v>4.0626893990371435</v>
      </c>
      <c r="AE231">
        <v>-2.1765655849987029</v>
      </c>
      <c r="AF231">
        <v>5.1561648395248145</v>
      </c>
      <c r="AG231">
        <v>-2.5718882391699318</v>
      </c>
      <c r="AH231">
        <v>5.6966912101071738</v>
      </c>
      <c r="AI231">
        <v>-2.5661673889458294</v>
      </c>
      <c r="AJ231">
        <v>5.7130049242097494</v>
      </c>
      <c r="AK231">
        <v>-2.5591361045391467</v>
      </c>
      <c r="AN231">
        <v>4.6275016379276188</v>
      </c>
      <c r="AO231">
        <v>-2.6266462735727156</v>
      </c>
      <c r="AP231">
        <v>5.5988428738376115</v>
      </c>
      <c r="AQ231">
        <v>-3.4890355522226368</v>
      </c>
      <c r="AR231">
        <v>6.0034863377569154</v>
      </c>
      <c r="AS231">
        <v>-3.5958528642319605</v>
      </c>
      <c r="AT231">
        <v>6.0149741210498471</v>
      </c>
      <c r="AU231">
        <v>-3.5941806987722917</v>
      </c>
      <c r="AX231">
        <v>5.2895124436473688</v>
      </c>
      <c r="AY231">
        <v>-3.4679505036409704</v>
      </c>
      <c r="AZ231">
        <v>5.8361096860582489</v>
      </c>
      <c r="BA231">
        <v>-4.2029378380215396</v>
      </c>
      <c r="BB231">
        <v>6.272524646909245</v>
      </c>
      <c r="BC231">
        <v>-4.3757667826611062</v>
      </c>
      <c r="BD231">
        <v>6.2837271754704975</v>
      </c>
      <c r="BE231">
        <v>-4.3754340101713591</v>
      </c>
      <c r="BH231">
        <v>5.5827961055751683</v>
      </c>
      <c r="BI231">
        <v>-4.1461432187660767</v>
      </c>
      <c r="BJ231">
        <v>6.5289074508043798</v>
      </c>
      <c r="BK231">
        <v>-4.2658838670009311</v>
      </c>
      <c r="BL231">
        <v>7.2046387770653739</v>
      </c>
      <c r="BM231">
        <v>-4.4914670438056694</v>
      </c>
      <c r="BN231">
        <v>7.224624012653095</v>
      </c>
      <c r="BO231">
        <v>-4.4934261134532427</v>
      </c>
      <c r="BR231">
        <v>6.1781941736654762</v>
      </c>
      <c r="BS231">
        <v>-4.1703756060595385</v>
      </c>
      <c r="BZ231">
        <v>3.7008278711731948</v>
      </c>
      <c r="CA231">
        <v>-0.77448905964452519</v>
      </c>
      <c r="CC231">
        <v>4.7163046385964797</v>
      </c>
      <c r="CD231">
        <v>-1.1689112702851698</v>
      </c>
      <c r="CF231">
        <v>5.5456246865239445</v>
      </c>
      <c r="CG231">
        <v>-1.6468971038818221</v>
      </c>
      <c r="CI231">
        <v>5.8880104503445505</v>
      </c>
      <c r="CJ231">
        <v>-2.2743514205870357</v>
      </c>
      <c r="CL231">
        <v>6.2224392285480556</v>
      </c>
      <c r="CM231">
        <v>-3.3099172281891458</v>
      </c>
      <c r="CO231">
        <v>6.2837271754704975</v>
      </c>
      <c r="CP231">
        <v>-4.3754340101713591</v>
      </c>
      <c r="CR231">
        <v>7.3490189052952877</v>
      </c>
      <c r="CS231">
        <v>-4.3461899352796403</v>
      </c>
    </row>
    <row r="232" spans="2:97" x14ac:dyDescent="0.2">
      <c r="B232">
        <v>3.0310094706565613</v>
      </c>
      <c r="C232">
        <v>-1.1103896201560821</v>
      </c>
      <c r="D232">
        <v>3.6136960527827044</v>
      </c>
      <c r="E232">
        <v>-0.89965363759143957</v>
      </c>
      <c r="F232">
        <v>3.6300608819789417</v>
      </c>
      <c r="G232">
        <v>-0.88759613991562825</v>
      </c>
      <c r="J232">
        <v>2.60573619590844</v>
      </c>
      <c r="K232">
        <v>-1.2289426834135737</v>
      </c>
      <c r="L232">
        <v>3.9366617693749202</v>
      </c>
      <c r="M232">
        <v>-1.5174498195192427</v>
      </c>
      <c r="N232">
        <v>4.6115937338617714</v>
      </c>
      <c r="O232">
        <v>-1.3171253814263175</v>
      </c>
      <c r="P232">
        <v>4.6317908452324819</v>
      </c>
      <c r="Q232">
        <v>-1.3045518848441229</v>
      </c>
      <c r="T232">
        <v>3.4246688366454672</v>
      </c>
      <c r="U232">
        <v>-1.6467067124758874</v>
      </c>
      <c r="V232">
        <v>4.6480925328231777</v>
      </c>
      <c r="W232">
        <v>-1.9768252327739191</v>
      </c>
      <c r="X232">
        <v>5.4335804937477992</v>
      </c>
      <c r="Y232">
        <v>-1.8064542883182155</v>
      </c>
      <c r="Z232">
        <v>5.4594794393949915</v>
      </c>
      <c r="AA232">
        <v>-1.7918141931396891</v>
      </c>
      <c r="AD232">
        <v>4.1318442951530105</v>
      </c>
      <c r="AE232">
        <v>-2.0780971393588712</v>
      </c>
      <c r="AF232">
        <v>5.2416591192501034</v>
      </c>
      <c r="AG232">
        <v>-2.4453353043878177</v>
      </c>
      <c r="AH232">
        <v>5.7853915740779556</v>
      </c>
      <c r="AI232">
        <v>-2.424823780673135</v>
      </c>
      <c r="AJ232">
        <v>5.8024572152692828</v>
      </c>
      <c r="AK232">
        <v>-2.4177020981554826</v>
      </c>
      <c r="AN232">
        <v>4.703072335135551</v>
      </c>
      <c r="AO232">
        <v>-2.5164792450253142</v>
      </c>
      <c r="AP232">
        <v>5.6921666260108861</v>
      </c>
      <c r="AQ232">
        <v>-3.3582916526936697</v>
      </c>
      <c r="AR232">
        <v>6.1087621515256032</v>
      </c>
      <c r="AS232">
        <v>-3.4547576967148212</v>
      </c>
      <c r="AT232">
        <v>6.120214927269541</v>
      </c>
      <c r="AU232">
        <v>-3.4527811322286657</v>
      </c>
      <c r="AX232">
        <v>5.366300224331451</v>
      </c>
      <c r="AY232">
        <v>-3.3441217566727865</v>
      </c>
      <c r="AZ232">
        <v>5.9410501487109268</v>
      </c>
      <c r="BA232">
        <v>-4.0709617000823251</v>
      </c>
      <c r="BB232">
        <v>6.3951684673204392</v>
      </c>
      <c r="BC232">
        <v>-4.2344682599990602</v>
      </c>
      <c r="BD232">
        <v>6.4072040332461784</v>
      </c>
      <c r="BE232">
        <v>-4.2343988758305677</v>
      </c>
      <c r="BH232">
        <v>5.6636442245187588</v>
      </c>
      <c r="BI232">
        <v>-4.0160155469442733</v>
      </c>
      <c r="BJ232">
        <v>6.6281823448461203</v>
      </c>
      <c r="BK232">
        <v>-4.1288836314168451</v>
      </c>
      <c r="BL232">
        <v>7.3256411357469222</v>
      </c>
      <c r="BM232">
        <v>-4.3444532831173772</v>
      </c>
      <c r="BN232">
        <v>7.3490189052952877</v>
      </c>
      <c r="BO232">
        <v>-4.3461899352796403</v>
      </c>
      <c r="BR232">
        <v>6.2566134517155998</v>
      </c>
      <c r="BS232">
        <v>-4.0351971044608641</v>
      </c>
      <c r="BZ232">
        <v>3.7687988441186375</v>
      </c>
      <c r="CA232">
        <v>-0.65911386181342624</v>
      </c>
      <c r="CC232">
        <v>4.7982413746340544</v>
      </c>
      <c r="CD232">
        <v>-1.0321548507175449</v>
      </c>
      <c r="CF232">
        <v>5.6249340785486908</v>
      </c>
      <c r="CG232">
        <v>-1.5019323962515558</v>
      </c>
      <c r="CI232">
        <v>5.9679620336778711</v>
      </c>
      <c r="CJ232">
        <v>-2.1309614756842157</v>
      </c>
      <c r="CL232">
        <v>6.3202258331883687</v>
      </c>
      <c r="CM232">
        <v>-3.1663074910113909</v>
      </c>
      <c r="CO232">
        <v>6.4072040332461784</v>
      </c>
      <c r="CP232">
        <v>-4.2343988758305677</v>
      </c>
      <c r="CR232">
        <v>7.4679523888019403</v>
      </c>
      <c r="CS232">
        <v>-4.1959555356526144</v>
      </c>
    </row>
    <row r="233" spans="2:97" x14ac:dyDescent="0.2">
      <c r="B233">
        <v>3.0893615398570704</v>
      </c>
      <c r="C233">
        <v>-1.0282905957492499</v>
      </c>
      <c r="D233">
        <v>3.6826075146753978</v>
      </c>
      <c r="E233">
        <v>-0.78813586207001118</v>
      </c>
      <c r="F233">
        <v>3.7008278711731948</v>
      </c>
      <c r="G233">
        <v>-0.77448905964452519</v>
      </c>
      <c r="J233">
        <v>2.6560324392609629</v>
      </c>
      <c r="K233">
        <v>-1.1642560864022022</v>
      </c>
      <c r="L233">
        <v>4.007957548334284</v>
      </c>
      <c r="M233">
        <v>-1.4137808496192874</v>
      </c>
      <c r="N233">
        <v>4.6950898740839655</v>
      </c>
      <c r="O233">
        <v>-1.1836786507144881</v>
      </c>
      <c r="P233">
        <v>4.7163046385964797</v>
      </c>
      <c r="Q233">
        <v>-1.1689112702851698</v>
      </c>
      <c r="T233">
        <v>3.4868505150580651</v>
      </c>
      <c r="U233">
        <v>-1.5626628694600591</v>
      </c>
      <c r="V233">
        <v>4.7274966301761348</v>
      </c>
      <c r="W233">
        <v>-1.8593479600458898</v>
      </c>
      <c r="X233">
        <v>5.5191522989100195</v>
      </c>
      <c r="Y233">
        <v>-1.6621230994793883</v>
      </c>
      <c r="Z233">
        <v>5.5456246865239445</v>
      </c>
      <c r="AA233">
        <v>-1.6468971038818221</v>
      </c>
      <c r="AD233">
        <v>4.2022324032164295</v>
      </c>
      <c r="AE233">
        <v>-1.9792088450098388</v>
      </c>
      <c r="AF233">
        <v>5.3241565491140888</v>
      </c>
      <c r="AG233">
        <v>-2.3183200601489711</v>
      </c>
      <c r="AH233">
        <v>5.8697870139696215</v>
      </c>
      <c r="AI233">
        <v>-2.2826306387119057</v>
      </c>
      <c r="AJ233">
        <v>5.8880104503445505</v>
      </c>
      <c r="AK233">
        <v>-2.2743514205870357</v>
      </c>
      <c r="AN233">
        <v>4.7804858739560645</v>
      </c>
      <c r="AO233">
        <v>-2.4064208568998873</v>
      </c>
      <c r="AP233">
        <v>5.7818727429055485</v>
      </c>
      <c r="AQ233">
        <v>-3.2260790612830719</v>
      </c>
      <c r="AR233">
        <v>6.2095680812230674</v>
      </c>
      <c r="AS233">
        <v>-3.3128099474818473</v>
      </c>
      <c r="AT233">
        <v>6.2224392285480556</v>
      </c>
      <c r="AU233">
        <v>-3.3099172281891458</v>
      </c>
      <c r="AX233">
        <v>5.4430712128532299</v>
      </c>
      <c r="AY233">
        <v>-3.2215832069050276</v>
      </c>
      <c r="AZ233">
        <v>6.0423178747289921</v>
      </c>
      <c r="BA233">
        <v>-3.9374277339503156</v>
      </c>
      <c r="BB233">
        <v>6.5132096941879691</v>
      </c>
      <c r="BC233">
        <v>-4.0920608658442399</v>
      </c>
      <c r="BD233">
        <v>6.5268116604291748</v>
      </c>
      <c r="BE233">
        <v>-4.0910804938465626</v>
      </c>
      <c r="BH233">
        <v>5.7432801338238066</v>
      </c>
      <c r="BI233">
        <v>-3.8870242488022946</v>
      </c>
      <c r="BJ233">
        <v>6.7237207649967701</v>
      </c>
      <c r="BK233">
        <v>-3.9890726452640353</v>
      </c>
      <c r="BL233">
        <v>7.441318680078683</v>
      </c>
      <c r="BM233">
        <v>-4.1963828569175279</v>
      </c>
      <c r="BN233">
        <v>7.4679523888019403</v>
      </c>
      <c r="BO233">
        <v>-4.1959555356526144</v>
      </c>
      <c r="BR233">
        <v>6.3361708514066937</v>
      </c>
      <c r="BS233">
        <v>-3.899556358513697</v>
      </c>
      <c r="BZ233">
        <v>3.8338465243736661</v>
      </c>
      <c r="CA233">
        <v>-0.54222197029664398</v>
      </c>
      <c r="CC233">
        <v>4.8779996030107737</v>
      </c>
      <c r="CD233">
        <v>-0.89263764777069621</v>
      </c>
      <c r="CF233">
        <v>5.6994949108281636</v>
      </c>
      <c r="CG233">
        <v>-1.3578074882977782</v>
      </c>
      <c r="CI233">
        <v>6.0443265021579533</v>
      </c>
      <c r="CJ233">
        <v>-1.9884378459742169</v>
      </c>
      <c r="CL233">
        <v>6.4127398911959608</v>
      </c>
      <c r="CM233">
        <v>-3.0217033737390517</v>
      </c>
      <c r="CO233">
        <v>6.5268116604291748</v>
      </c>
      <c r="CP233">
        <v>-4.0910804938465626</v>
      </c>
      <c r="CR233">
        <v>7.5799434873889275</v>
      </c>
      <c r="CS233">
        <v>-4.0456051289138069</v>
      </c>
    </row>
    <row r="234" spans="2:97" x14ac:dyDescent="0.2">
      <c r="B234">
        <v>3.1464476566324251</v>
      </c>
      <c r="C234">
        <v>-0.94397706962613859</v>
      </c>
      <c r="D234">
        <v>3.7496678299555799</v>
      </c>
      <c r="E234">
        <v>-0.67534489631322225</v>
      </c>
      <c r="F234">
        <v>3.7687988441186375</v>
      </c>
      <c r="G234">
        <v>-0.65911386181342624</v>
      </c>
      <c r="J234">
        <v>2.7058477156376179</v>
      </c>
      <c r="K234">
        <v>-1.0976286190398508</v>
      </c>
      <c r="L234">
        <v>4.0781994938216162</v>
      </c>
      <c r="M234">
        <v>-1.3085785506570562</v>
      </c>
      <c r="N234">
        <v>4.7751345497286382</v>
      </c>
      <c r="O234">
        <v>-1.0490044972192079</v>
      </c>
      <c r="P234">
        <v>4.7982413746340544</v>
      </c>
      <c r="Q234">
        <v>-1.0321548507175449</v>
      </c>
      <c r="T234">
        <v>3.5500022819002792</v>
      </c>
      <c r="U234">
        <v>-1.4769932357717406</v>
      </c>
      <c r="V234">
        <v>4.8055100525185264</v>
      </c>
      <c r="W234">
        <v>-1.7405156589484514</v>
      </c>
      <c r="X234">
        <v>5.5985923614679027</v>
      </c>
      <c r="Y234">
        <v>-1.5190016267650657</v>
      </c>
      <c r="Z234">
        <v>5.6249340785486908</v>
      </c>
      <c r="AA234">
        <v>-1.5019323962515558</v>
      </c>
      <c r="AD234">
        <v>4.2720878994436928</v>
      </c>
      <c r="AE234">
        <v>-1.8788699450255641</v>
      </c>
      <c r="AF234">
        <v>5.4028111054893353</v>
      </c>
      <c r="AG234">
        <v>-2.1905550138751861</v>
      </c>
      <c r="AH234">
        <v>5.9495642225784433</v>
      </c>
      <c r="AI234">
        <v>-2.1407975108651973</v>
      </c>
      <c r="AJ234">
        <v>5.9679620336778711</v>
      </c>
      <c r="AK234">
        <v>-2.1309614756842157</v>
      </c>
      <c r="AN234">
        <v>4.8588390730944555</v>
      </c>
      <c r="AO234">
        <v>-2.2936463152575697</v>
      </c>
      <c r="AP234">
        <v>5.8677723459439521</v>
      </c>
      <c r="AQ234">
        <v>-3.0950284922693179</v>
      </c>
      <c r="AR234">
        <v>6.3059709098221495</v>
      </c>
      <c r="AS234">
        <v>-3.1701886573178824</v>
      </c>
      <c r="AT234">
        <v>6.3202258331883687</v>
      </c>
      <c r="AU234">
        <v>-3.1663074910113909</v>
      </c>
      <c r="AX234">
        <v>5.5193285629005553</v>
      </c>
      <c r="AY234">
        <v>-3.0972977200236431</v>
      </c>
      <c r="AZ234">
        <v>6.1392561613192846</v>
      </c>
      <c r="BA234">
        <v>-3.8035272509720239</v>
      </c>
      <c r="BB234">
        <v>6.6280872976186442</v>
      </c>
      <c r="BC234">
        <v>-3.9464234754372525</v>
      </c>
      <c r="BD234">
        <v>6.6418441162763502</v>
      </c>
      <c r="BE234">
        <v>-3.9467683161693641</v>
      </c>
      <c r="BH234">
        <v>5.8216671792080597</v>
      </c>
      <c r="BI234">
        <v>-3.7575565039085901</v>
      </c>
      <c r="BJ234">
        <v>6.8156380576273969</v>
      </c>
      <c r="BK234">
        <v>-3.8482475332137986</v>
      </c>
      <c r="BL234">
        <v>7.5508362834063991</v>
      </c>
      <c r="BM234">
        <v>-4.0470195314599033</v>
      </c>
      <c r="BN234">
        <v>7.5799434873889275</v>
      </c>
      <c r="BO234">
        <v>-4.0456051289138069</v>
      </c>
      <c r="BR234">
        <v>6.4145167109964891</v>
      </c>
      <c r="BS234">
        <v>-3.7633683525715429</v>
      </c>
      <c r="BZ234">
        <v>3.8960778153280931</v>
      </c>
      <c r="CA234">
        <v>-0.42324691879297532</v>
      </c>
      <c r="CC234">
        <v>4.9543969418632745</v>
      </c>
      <c r="CD234">
        <v>-0.75104827402943675</v>
      </c>
      <c r="CF234">
        <v>5.7675448293474512</v>
      </c>
      <c r="CG234">
        <v>-1.2143571431068387</v>
      </c>
      <c r="CI234">
        <v>6.1156803145919918</v>
      </c>
      <c r="CJ234">
        <v>-1.8452637849157811</v>
      </c>
      <c r="CL234">
        <v>6.5023571804491507</v>
      </c>
      <c r="CM234">
        <v>-2.8760133859973984</v>
      </c>
      <c r="CO234">
        <v>6.6418441162763502</v>
      </c>
      <c r="CP234">
        <v>-3.9467683161693641</v>
      </c>
      <c r="CR234">
        <v>7.6864500376788616</v>
      </c>
      <c r="CS234">
        <v>-3.8928068076993458</v>
      </c>
    </row>
    <row r="235" spans="2:97" x14ac:dyDescent="0.2">
      <c r="B235">
        <v>3.2030105876167969</v>
      </c>
      <c r="C235">
        <v>-0.85824185077308612</v>
      </c>
      <c r="D235">
        <v>3.8141352099126355</v>
      </c>
      <c r="E235">
        <v>-0.55981938833991363</v>
      </c>
      <c r="F235">
        <v>3.8338465243736661</v>
      </c>
      <c r="G235">
        <v>-0.54222197029664398</v>
      </c>
      <c r="J235">
        <v>2.754573762646225</v>
      </c>
      <c r="K235">
        <v>-1.0304388853245114</v>
      </c>
      <c r="L235">
        <v>4.1466379829073512</v>
      </c>
      <c r="M235">
        <v>-1.2007837778633783</v>
      </c>
      <c r="N235">
        <v>4.8519577952372179</v>
      </c>
      <c r="O235">
        <v>-0.91239934070659878</v>
      </c>
      <c r="P235">
        <v>4.8779996030107737</v>
      </c>
      <c r="Q235">
        <v>-0.89263764777069621</v>
      </c>
      <c r="T235">
        <v>3.611745372899041</v>
      </c>
      <c r="U235">
        <v>-1.3900339836024431</v>
      </c>
      <c r="V235">
        <v>4.8812026713946786</v>
      </c>
      <c r="W235">
        <v>-1.6199724613778721</v>
      </c>
      <c r="X235">
        <v>5.6726177822590023</v>
      </c>
      <c r="Y235">
        <v>-1.375490912176901</v>
      </c>
      <c r="Z235">
        <v>5.6994949108281636</v>
      </c>
      <c r="AA235">
        <v>-1.3578074882977782</v>
      </c>
      <c r="AD235">
        <v>4.3414015902896432</v>
      </c>
      <c r="AE235">
        <v>-1.7769955229748335</v>
      </c>
      <c r="AF235">
        <v>5.4776791256018722</v>
      </c>
      <c r="AG235">
        <v>-2.0621935692616078</v>
      </c>
      <c r="AH235">
        <v>6.0242635903097419</v>
      </c>
      <c r="AI235">
        <v>-1.9981638431392306</v>
      </c>
      <c r="AJ235">
        <v>6.0443265021579533</v>
      </c>
      <c r="AK235">
        <v>-1.9884378459742169</v>
      </c>
      <c r="AN235">
        <v>4.9368976162383253</v>
      </c>
      <c r="AO235">
        <v>-2.1805158004974756</v>
      </c>
      <c r="AP235">
        <v>5.9498046963432225</v>
      </c>
      <c r="AQ235">
        <v>-2.9612731820035103</v>
      </c>
      <c r="AR235">
        <v>6.3985706235685305</v>
      </c>
      <c r="AS235">
        <v>-3.0259509161949749</v>
      </c>
      <c r="AT235">
        <v>6.4127398911959608</v>
      </c>
      <c r="AU235">
        <v>-3.0217033737390517</v>
      </c>
      <c r="AX235">
        <v>5.5948772939832256</v>
      </c>
      <c r="AY235">
        <v>-2.9735910327770934</v>
      </c>
      <c r="AZ235">
        <v>6.2332256829477481</v>
      </c>
      <c r="BA235">
        <v>-3.6672496185342789</v>
      </c>
      <c r="BB235">
        <v>6.7377235498842074</v>
      </c>
      <c r="BC235">
        <v>-3.8011548652576219</v>
      </c>
      <c r="BD235">
        <v>6.7536927319055646</v>
      </c>
      <c r="BE235">
        <v>-3.7992942247592953</v>
      </c>
      <c r="BH235">
        <v>5.9003299273765757</v>
      </c>
      <c r="BI235">
        <v>-3.6270627767080525</v>
      </c>
      <c r="BJ235">
        <v>6.9033098942637183</v>
      </c>
      <c r="BK235">
        <v>-3.707722746606767</v>
      </c>
      <c r="BL235">
        <v>7.6540074498368806</v>
      </c>
      <c r="BM235">
        <v>-3.8948580293122821</v>
      </c>
      <c r="BN235">
        <v>7.6864500376788616</v>
      </c>
      <c r="BO235">
        <v>-3.8928068076993458</v>
      </c>
      <c r="BR235">
        <v>6.493430359695628</v>
      </c>
      <c r="BS235">
        <v>-3.6275624283252923</v>
      </c>
      <c r="BZ235">
        <v>3.9564114711682135</v>
      </c>
      <c r="CA235">
        <v>-0.30303754909274305</v>
      </c>
      <c r="CC235">
        <v>5.0295212147450128</v>
      </c>
      <c r="CD235">
        <v>-0.60685434482073086</v>
      </c>
      <c r="CF235">
        <v>5.8314088646797257</v>
      </c>
      <c r="CG235">
        <v>-1.0713125019493783</v>
      </c>
      <c r="CI235">
        <v>6.1820781331845227</v>
      </c>
      <c r="CJ235">
        <v>-1.7016627910448798</v>
      </c>
      <c r="CL235">
        <v>6.5867866682139518</v>
      </c>
      <c r="CM235">
        <v>-2.7296781897077991</v>
      </c>
      <c r="CO235">
        <v>6.7536927319055646</v>
      </c>
      <c r="CP235">
        <v>-3.7992942247592953</v>
      </c>
      <c r="CR235">
        <v>7.7861186189568041</v>
      </c>
      <c r="CS235">
        <v>-3.7405070259797384</v>
      </c>
    </row>
    <row r="236" spans="2:97" x14ac:dyDescent="0.2">
      <c r="B236">
        <v>3.2593109235161593</v>
      </c>
      <c r="C236">
        <v>-0.76986567045374166</v>
      </c>
      <c r="D236">
        <v>3.8756923529203027</v>
      </c>
      <c r="E236">
        <v>-0.44363269050949888</v>
      </c>
      <c r="F236">
        <v>3.8960778153280931</v>
      </c>
      <c r="G236">
        <v>-0.42324691879297532</v>
      </c>
      <c r="J236">
        <v>2.8024130573348325</v>
      </c>
      <c r="K236">
        <v>-0.96221120678914818</v>
      </c>
      <c r="L236">
        <v>4.2137763228928442</v>
      </c>
      <c r="M236">
        <v>-1.0921078374822353</v>
      </c>
      <c r="N236">
        <v>4.926686722680456</v>
      </c>
      <c r="O236">
        <v>-0.77325728087146739</v>
      </c>
      <c r="P236">
        <v>4.9543969418632745</v>
      </c>
      <c r="Q236">
        <v>-0.75104827402943675</v>
      </c>
      <c r="T236">
        <v>3.6720779411270557</v>
      </c>
      <c r="U236">
        <v>-1.3017906440396567</v>
      </c>
      <c r="V236">
        <v>4.9564786232156566</v>
      </c>
      <c r="W236">
        <v>-1.498333534654815</v>
      </c>
      <c r="X236">
        <v>5.7411140974193895</v>
      </c>
      <c r="Y236">
        <v>-1.2328809650575621</v>
      </c>
      <c r="Z236">
        <v>5.7675448293474512</v>
      </c>
      <c r="AA236">
        <v>-1.2143571431068387</v>
      </c>
      <c r="AD236">
        <v>4.4079964956834612</v>
      </c>
      <c r="AE236">
        <v>-1.673557089837737</v>
      </c>
      <c r="AF236">
        <v>5.5488194761480933</v>
      </c>
      <c r="AG236">
        <v>-1.9333850028753927</v>
      </c>
      <c r="AH236">
        <v>6.0948898195323009</v>
      </c>
      <c r="AI236">
        <v>-1.8552511167022077</v>
      </c>
      <c r="AJ236">
        <v>6.1156803145919918</v>
      </c>
      <c r="AK236">
        <v>-1.8452637849157811</v>
      </c>
      <c r="AN236">
        <v>5.0141750843338269</v>
      </c>
      <c r="AO236">
        <v>-2.0656659199396779</v>
      </c>
      <c r="AP236">
        <v>6.0287048684482656</v>
      </c>
      <c r="AQ236">
        <v>-2.8278963103800838</v>
      </c>
      <c r="AR236">
        <v>6.486453444861171</v>
      </c>
      <c r="AS236">
        <v>-2.8798146538127547</v>
      </c>
      <c r="AT236">
        <v>6.5023571804491507</v>
      </c>
      <c r="AU236">
        <v>-2.8760133859973984</v>
      </c>
      <c r="AX236">
        <v>5.6685446836623532</v>
      </c>
      <c r="AY236">
        <v>-2.8484970470217537</v>
      </c>
      <c r="AZ236">
        <v>6.3229372731259819</v>
      </c>
      <c r="BA236">
        <v>-3.5308681272344646</v>
      </c>
      <c r="BB236">
        <v>6.8441807195340107</v>
      </c>
      <c r="BC236">
        <v>-3.6529101659170542</v>
      </c>
      <c r="BD236">
        <v>6.8609973838233245</v>
      </c>
      <c r="BE236">
        <v>-3.651122614957814</v>
      </c>
      <c r="BH236">
        <v>5.9780497388379716</v>
      </c>
      <c r="BI236">
        <v>-3.497484661589819</v>
      </c>
      <c r="BJ236">
        <v>6.9880828909968162</v>
      </c>
      <c r="BK236">
        <v>-3.5652095613953207</v>
      </c>
      <c r="BL236">
        <v>7.7487995566972669</v>
      </c>
      <c r="BM236">
        <v>-3.7442409792784788</v>
      </c>
      <c r="BN236">
        <v>7.7861186189568041</v>
      </c>
      <c r="BO236">
        <v>-3.7405070259797384</v>
      </c>
      <c r="BR236">
        <v>6.5697423631519651</v>
      </c>
      <c r="BS236">
        <v>-3.4917167888084597</v>
      </c>
      <c r="BZ236">
        <v>4.0139273530582278</v>
      </c>
      <c r="CA236">
        <v>-0.18086518731619911</v>
      </c>
      <c r="CC236">
        <v>5.1023194241128946</v>
      </c>
      <c r="CD236">
        <v>-0.45985538984014107</v>
      </c>
      <c r="CF236">
        <v>5.8902357812590171</v>
      </c>
      <c r="CG236">
        <v>-0.92870302193665133</v>
      </c>
      <c r="CI236">
        <v>6.2452505338253355</v>
      </c>
      <c r="CJ236">
        <v>-1.5594268712903903</v>
      </c>
      <c r="CL236">
        <v>6.668402498611786</v>
      </c>
      <c r="CM236">
        <v>-2.5824812572126996</v>
      </c>
      <c r="CO236">
        <v>6.8609973838233245</v>
      </c>
      <c r="CP236">
        <v>-3.651122614957814</v>
      </c>
      <c r="CR236">
        <v>7.8787893659361838</v>
      </c>
      <c r="CS236">
        <v>-3.5872440666984016</v>
      </c>
    </row>
    <row r="237" spans="2:97" x14ac:dyDescent="0.2">
      <c r="B237">
        <v>3.3151204343078269</v>
      </c>
      <c r="C237">
        <v>-0.6792885484310498</v>
      </c>
      <c r="D237">
        <v>3.9335580887479837</v>
      </c>
      <c r="E237">
        <v>-0.32546885140954934</v>
      </c>
      <c r="F237">
        <v>3.9564114711682135</v>
      </c>
      <c r="G237">
        <v>-0.30303754909274305</v>
      </c>
      <c r="J237">
        <v>2.847297865080948</v>
      </c>
      <c r="K237">
        <v>-0.89283294853713402</v>
      </c>
      <c r="L237">
        <v>4.2800056119610268</v>
      </c>
      <c r="M237">
        <v>-0.98103575497833229</v>
      </c>
      <c r="N237">
        <v>4.9991561046158797</v>
      </c>
      <c r="O237">
        <v>-0.63242358248444019</v>
      </c>
      <c r="P237">
        <v>5.0295212147450128</v>
      </c>
      <c r="Q237">
        <v>-0.60685434482073086</v>
      </c>
      <c r="T237">
        <v>3.7286703179764307</v>
      </c>
      <c r="U237">
        <v>-1.2129545291380046</v>
      </c>
      <c r="V237">
        <v>5.0294435301712417</v>
      </c>
      <c r="W237">
        <v>-1.3749531351354529</v>
      </c>
      <c r="X237">
        <v>5.8044571269850271</v>
      </c>
      <c r="Y237">
        <v>-1.0904655350464276</v>
      </c>
      <c r="Z237">
        <v>5.8314088646797257</v>
      </c>
      <c r="AA237">
        <v>-1.0713125019493783</v>
      </c>
      <c r="AD237">
        <v>4.4722485551303581</v>
      </c>
      <c r="AE237">
        <v>-1.5705383444331025</v>
      </c>
      <c r="AF237">
        <v>5.6175646252770468</v>
      </c>
      <c r="AG237">
        <v>-1.8035988484615022</v>
      </c>
      <c r="AH237">
        <v>6.1621866036173563</v>
      </c>
      <c r="AI237">
        <v>-1.7135551030113465</v>
      </c>
      <c r="AJ237">
        <v>6.1820781331845227</v>
      </c>
      <c r="AK237">
        <v>-1.7016627910448798</v>
      </c>
      <c r="AN237">
        <v>5.0884430491993493</v>
      </c>
      <c r="AO237">
        <v>-1.949191382677737</v>
      </c>
      <c r="AP237">
        <v>6.1027578009799353</v>
      </c>
      <c r="AQ237">
        <v>-2.6941767338974323</v>
      </c>
      <c r="AR237">
        <v>6.5704892050211638</v>
      </c>
      <c r="AS237">
        <v>-2.7350250588901717</v>
      </c>
      <c r="AT237">
        <v>6.5867866682139518</v>
      </c>
      <c r="AU237">
        <v>-2.7296781897077991</v>
      </c>
      <c r="AX237">
        <v>5.7416490581018431</v>
      </c>
      <c r="AY237">
        <v>-2.7238743245645942</v>
      </c>
      <c r="AZ237">
        <v>6.4099543296256831</v>
      </c>
      <c r="BA237">
        <v>-3.3938902955106083</v>
      </c>
      <c r="BB237">
        <v>6.9467675096990726</v>
      </c>
      <c r="BC237">
        <v>-3.5029736554543636</v>
      </c>
      <c r="BD237">
        <v>6.9644436259739928</v>
      </c>
      <c r="BE237">
        <v>-3.5012213826110514</v>
      </c>
      <c r="BH237">
        <v>6.0546720823000859</v>
      </c>
      <c r="BI237">
        <v>-3.3672139233824798</v>
      </c>
      <c r="BJ237">
        <v>7.0684152618820972</v>
      </c>
      <c r="BK237">
        <v>-3.42156649239476</v>
      </c>
      <c r="BL237">
        <v>7.8366473590587704</v>
      </c>
      <c r="BM237">
        <v>-3.5928545988539611</v>
      </c>
      <c r="BN237">
        <v>7.8787893659361838</v>
      </c>
      <c r="BO237">
        <v>-3.5872440666984016</v>
      </c>
      <c r="BZ237">
        <v>4.0685931950172085</v>
      </c>
      <c r="CA237">
        <v>-5.7519733790466959E-2</v>
      </c>
      <c r="CC237">
        <v>5.1726633019506831</v>
      </c>
      <c r="CD237">
        <v>-0.31093411704832891</v>
      </c>
      <c r="CF237">
        <v>5.9440183997329177</v>
      </c>
      <c r="CG237">
        <v>-0.78781915570131344</v>
      </c>
      <c r="CI237">
        <v>6.303672477678842</v>
      </c>
      <c r="CJ237">
        <v>-1.4171216780900033</v>
      </c>
      <c r="CL237">
        <v>6.7449353824630505</v>
      </c>
      <c r="CM237">
        <v>-2.4349718152595532</v>
      </c>
      <c r="CO237">
        <v>6.9644436259739928</v>
      </c>
      <c r="CP237">
        <v>-3.5012213826110514</v>
      </c>
      <c r="CR237">
        <v>7.9620535396059822</v>
      </c>
      <c r="CS237">
        <v>-3.4339388796675685</v>
      </c>
    </row>
    <row r="238" spans="2:97" x14ac:dyDescent="0.2">
      <c r="B238">
        <v>3.3703668487333527</v>
      </c>
      <c r="C238">
        <v>-0.58640287436144756</v>
      </c>
      <c r="D238">
        <v>3.9896699946703076</v>
      </c>
      <c r="E238">
        <v>-0.20629449639897007</v>
      </c>
      <c r="F238">
        <v>4.0139273530582278</v>
      </c>
      <c r="G238">
        <v>-0.18086518731619911</v>
      </c>
      <c r="J238">
        <v>2.8909949391834688</v>
      </c>
      <c r="K238">
        <v>-0.8235195892564624</v>
      </c>
      <c r="L238">
        <v>4.3452557845266417</v>
      </c>
      <c r="M238">
        <v>-0.86747635656223698</v>
      </c>
      <c r="N238">
        <v>5.0683871011778301</v>
      </c>
      <c r="O238">
        <v>-0.48981248484695455</v>
      </c>
      <c r="P238">
        <v>5.1023194241128946</v>
      </c>
      <c r="Q238">
        <v>-0.45985538984014107</v>
      </c>
      <c r="T238">
        <v>3.7838748121819887</v>
      </c>
      <c r="U238">
        <v>-1.1229873625857332</v>
      </c>
      <c r="V238">
        <v>5.1012712204506627</v>
      </c>
      <c r="W238">
        <v>-1.2492135176813375</v>
      </c>
      <c r="X238">
        <v>5.8626030447061526</v>
      </c>
      <c r="Y238">
        <v>-0.94953045278984594</v>
      </c>
      <c r="Z238">
        <v>5.8902357812590171</v>
      </c>
      <c r="AA238">
        <v>-0.92870302193665133</v>
      </c>
      <c r="AD238">
        <v>4.5328853212983695</v>
      </c>
      <c r="AE238">
        <v>-1.4658260750903622</v>
      </c>
      <c r="AF238">
        <v>5.6826847759417269</v>
      </c>
      <c r="AG238">
        <v>-1.6735791604445578</v>
      </c>
      <c r="AH238">
        <v>6.2236945372675265</v>
      </c>
      <c r="AI238">
        <v>-1.5713653988606944</v>
      </c>
      <c r="AJ238">
        <v>6.2452505338253355</v>
      </c>
      <c r="AK238">
        <v>-1.5594268712903903</v>
      </c>
      <c r="AN238">
        <v>5.1603086702380621</v>
      </c>
      <c r="AO238">
        <v>-1.8324269670601001</v>
      </c>
      <c r="AP238">
        <v>6.1747659865641733</v>
      </c>
      <c r="AQ238">
        <v>-2.5589297010956868</v>
      </c>
      <c r="AR238">
        <v>6.6503584952002681</v>
      </c>
      <c r="AS238">
        <v>-2.5875142738727823</v>
      </c>
      <c r="AT238">
        <v>6.668402498611786</v>
      </c>
      <c r="AU238">
        <v>-2.5824812572126996</v>
      </c>
      <c r="AX238">
        <v>5.8124709860953283</v>
      </c>
      <c r="AY238">
        <v>-2.5988211457046453</v>
      </c>
      <c r="AZ238">
        <v>6.4931088611634475</v>
      </c>
      <c r="BA238">
        <v>-3.2543365657715233</v>
      </c>
      <c r="BB238">
        <v>7.0439985941676602</v>
      </c>
      <c r="BC238">
        <v>-3.352265897924589</v>
      </c>
      <c r="BD238">
        <v>7.0640323017719879</v>
      </c>
      <c r="BE238">
        <v>-3.3497117987021654</v>
      </c>
      <c r="BH238">
        <v>6.1296595010027275</v>
      </c>
      <c r="BI238">
        <v>-3.2372674623854403</v>
      </c>
      <c r="BJ238">
        <v>7.1461300718884893</v>
      </c>
      <c r="BK238">
        <v>-3.2777841319562397</v>
      </c>
      <c r="BL238">
        <v>7.9166657213138398</v>
      </c>
      <c r="BM238">
        <v>-3.4406143826530373</v>
      </c>
      <c r="BN238">
        <v>7.9620535396059822</v>
      </c>
      <c r="BO238">
        <v>-3.4339388796675685</v>
      </c>
      <c r="BZ238">
        <v>4.1214571932921791</v>
      </c>
      <c r="CA238">
        <v>6.6905877297630548E-2</v>
      </c>
      <c r="CC238">
        <v>5.2395552777744712</v>
      </c>
      <c r="CD238">
        <v>-0.16007988931912012</v>
      </c>
      <c r="CF238">
        <v>5.9929691592985268</v>
      </c>
      <c r="CG238">
        <v>-0.64892463662357214</v>
      </c>
      <c r="CI238">
        <v>6.3583984064246772</v>
      </c>
      <c r="CJ238">
        <v>-1.2751456531933778</v>
      </c>
      <c r="CL238">
        <v>6.8187503205714632</v>
      </c>
      <c r="CM238">
        <v>-2.2868114928175962</v>
      </c>
      <c r="CO238">
        <v>7.0640323017719879</v>
      </c>
      <c r="CP238">
        <v>-3.3497117987021654</v>
      </c>
      <c r="CR238">
        <v>8.0384110373399587</v>
      </c>
      <c r="CS238">
        <v>-3.2804077150232551</v>
      </c>
    </row>
    <row r="239" spans="2:97" x14ac:dyDescent="0.2">
      <c r="B239">
        <v>3.4260452652859579</v>
      </c>
      <c r="C239">
        <v>-0.49064712631754187</v>
      </c>
      <c r="D239">
        <v>4.0430984397114864</v>
      </c>
      <c r="E239">
        <v>-8.5394438227298516E-2</v>
      </c>
      <c r="F239">
        <v>4.0685931950172085</v>
      </c>
      <c r="G239">
        <v>-5.7519733790466959E-2</v>
      </c>
      <c r="J239">
        <v>2.9319016511133444</v>
      </c>
      <c r="K239">
        <v>-0.75278244398666971</v>
      </c>
      <c r="L239">
        <v>4.4081979110236542</v>
      </c>
      <c r="M239">
        <v>-0.75271260720382693</v>
      </c>
      <c r="N239">
        <v>5.1364425077605933</v>
      </c>
      <c r="O239">
        <v>-0.34476068417163602</v>
      </c>
      <c r="P239">
        <v>5.1726633019506831</v>
      </c>
      <c r="Q239">
        <v>-0.31093411704832891</v>
      </c>
      <c r="T239">
        <v>3.8353991146370512</v>
      </c>
      <c r="U239">
        <v>-1.0327132744235958</v>
      </c>
      <c r="V239">
        <v>5.1717034886597331</v>
      </c>
      <c r="W239">
        <v>-1.1219380942799397</v>
      </c>
      <c r="X239">
        <v>5.9168880729633857</v>
      </c>
      <c r="Y239">
        <v>-0.80945721939547466</v>
      </c>
      <c r="Z239">
        <v>5.9440183997329177</v>
      </c>
      <c r="AA239">
        <v>-0.78781915570131344</v>
      </c>
      <c r="AD239">
        <v>4.5915511362689632</v>
      </c>
      <c r="AE239">
        <v>-1.3609480121818502</v>
      </c>
      <c r="AF239">
        <v>5.7452172899121701</v>
      </c>
      <c r="AG239">
        <v>-1.5437220879060325</v>
      </c>
      <c r="AH239">
        <v>6.2823894062600516</v>
      </c>
      <c r="AI239">
        <v>-1.4296259243422944</v>
      </c>
      <c r="AJ239">
        <v>6.303672477678842</v>
      </c>
      <c r="AK239">
        <v>-1.4171216780900033</v>
      </c>
      <c r="AN239">
        <v>5.2279455799029382</v>
      </c>
      <c r="AO239">
        <v>-1.7148141060914042</v>
      </c>
      <c r="AP239">
        <v>6.243860534669933</v>
      </c>
      <c r="AQ239">
        <v>-2.4243368186724989</v>
      </c>
      <c r="AR239">
        <v>6.7265756113904605</v>
      </c>
      <c r="AS239">
        <v>-2.4416221062443659</v>
      </c>
      <c r="AT239">
        <v>6.7449353824630505</v>
      </c>
      <c r="AU239">
        <v>-2.4349718152595532</v>
      </c>
      <c r="AX239">
        <v>5.8814886213513651</v>
      </c>
      <c r="AY239">
        <v>-2.4723456589199939</v>
      </c>
      <c r="AZ239">
        <v>6.5730399029064648</v>
      </c>
      <c r="BA239">
        <v>-3.1154814839175184</v>
      </c>
      <c r="BB239">
        <v>7.1377547526532332</v>
      </c>
      <c r="BC239">
        <v>-3.2018409352682005</v>
      </c>
      <c r="BD239">
        <v>7.1592105854145149</v>
      </c>
      <c r="BE239">
        <v>-3.1979659238260325</v>
      </c>
      <c r="BH239">
        <v>6.2036446192220174</v>
      </c>
      <c r="BI239">
        <v>-3.106547962583698</v>
      </c>
      <c r="BJ239">
        <v>7.219454035572749</v>
      </c>
      <c r="BK239">
        <v>-3.133110535386888</v>
      </c>
      <c r="BL239">
        <v>7.9873792008218611</v>
      </c>
      <c r="BM239">
        <v>-3.2888918288912956</v>
      </c>
      <c r="BN239">
        <v>8.0384110373399587</v>
      </c>
      <c r="BO239">
        <v>-3.2804077150232551</v>
      </c>
      <c r="BZ239">
        <v>4.1214571932921791</v>
      </c>
      <c r="CA239">
        <v>6.6905877297630548E-2</v>
      </c>
      <c r="CC239">
        <v>5.2395552777744712</v>
      </c>
      <c r="CD239">
        <v>-0.16007988931912012</v>
      </c>
      <c r="CF239">
        <v>5.9929691592985268</v>
      </c>
      <c r="CG239">
        <v>-0.64892463662357214</v>
      </c>
      <c r="CI239">
        <v>6.3583984064246772</v>
      </c>
      <c r="CJ239">
        <v>-1.2751456531933778</v>
      </c>
      <c r="CL239">
        <v>6.8187503205714632</v>
      </c>
      <c r="CM239">
        <v>-2.2868114928175962</v>
      </c>
      <c r="CO239">
        <v>7.1592105854145149</v>
      </c>
      <c r="CP239">
        <v>-3.1979659238260325</v>
      </c>
      <c r="CR239">
        <v>8.1051156722023094</v>
      </c>
      <c r="CS239">
        <v>-3.1258716723711153</v>
      </c>
    </row>
    <row r="240" spans="2:97" x14ac:dyDescent="0.2">
      <c r="B240">
        <v>3.4809643458944204</v>
      </c>
      <c r="C240">
        <v>-0.39229627783546667</v>
      </c>
      <c r="D240">
        <v>4.093843955745565</v>
      </c>
      <c r="E240">
        <v>3.5728721707316939E-2</v>
      </c>
      <c r="F240">
        <v>4.1214571932921791</v>
      </c>
      <c r="G240">
        <v>6.6905877297630548E-2</v>
      </c>
      <c r="J240">
        <v>2.9705968449628481</v>
      </c>
      <c r="K240">
        <v>-0.68253862724672465</v>
      </c>
      <c r="L240">
        <v>4.4699570888179885</v>
      </c>
      <c r="M240">
        <v>-0.63616618779274781</v>
      </c>
      <c r="N240">
        <v>5.2001991063925672</v>
      </c>
      <c r="O240">
        <v>-0.19885978520198896</v>
      </c>
      <c r="P240">
        <v>5.2395552777744712</v>
      </c>
      <c r="Q240">
        <v>-0.16007988931912012</v>
      </c>
      <c r="T240">
        <v>3.8844361095726425</v>
      </c>
      <c r="U240">
        <v>-0.9418943374537081</v>
      </c>
      <c r="V240">
        <v>5.2397556249615302</v>
      </c>
      <c r="W240">
        <v>-0.99290077232670271</v>
      </c>
      <c r="X240">
        <v>5.9664662341548453</v>
      </c>
      <c r="Y240">
        <v>-0.67029763629859507</v>
      </c>
      <c r="Z240">
        <v>5.9929691592985268</v>
      </c>
      <c r="AA240">
        <v>-0.64892463662357214</v>
      </c>
      <c r="AD240">
        <v>4.6451979959999843</v>
      </c>
      <c r="AE240">
        <v>-1.2559767641909259</v>
      </c>
      <c r="AF240">
        <v>5.8042821284696231</v>
      </c>
      <c r="AG240">
        <v>-1.4138545539270022</v>
      </c>
      <c r="AH240">
        <v>6.3373988671417667</v>
      </c>
      <c r="AI240">
        <v>-1.2882021182364369</v>
      </c>
      <c r="AJ240">
        <v>6.3583984064246772</v>
      </c>
      <c r="AK240">
        <v>-1.2751456531933778</v>
      </c>
      <c r="AN240">
        <v>5.2913845859285775</v>
      </c>
      <c r="AO240">
        <v>-1.5965517892062997</v>
      </c>
      <c r="AP240">
        <v>6.3086787899119603</v>
      </c>
      <c r="AQ240">
        <v>-2.2886879352386971</v>
      </c>
      <c r="AR240">
        <v>6.7982403062732804</v>
      </c>
      <c r="AS240">
        <v>-2.2944621320053873</v>
      </c>
      <c r="AT240">
        <v>6.8187503205714632</v>
      </c>
      <c r="AU240">
        <v>-2.2868114928175962</v>
      </c>
      <c r="AX240">
        <v>5.9473431602900177</v>
      </c>
      <c r="AY240">
        <v>-2.345114057635</v>
      </c>
      <c r="AZ240">
        <v>6.6494796471563644</v>
      </c>
      <c r="BA240">
        <v>-2.9758432752495101</v>
      </c>
      <c r="BB240">
        <v>7.2277667533780541</v>
      </c>
      <c r="BC240">
        <v>-3.0501490892856218</v>
      </c>
      <c r="BD240">
        <v>7.2505971972866972</v>
      </c>
      <c r="BE240">
        <v>-3.044886504091477</v>
      </c>
      <c r="BH240">
        <v>6.27664761671734</v>
      </c>
      <c r="BI240">
        <v>-2.974997827460498</v>
      </c>
      <c r="BJ240">
        <v>7.2893256364129666</v>
      </c>
      <c r="BK240">
        <v>-2.9880783691837198</v>
      </c>
      <c r="BL240">
        <v>8.0479504026009501</v>
      </c>
      <c r="BM240">
        <v>-3.1377587984331736</v>
      </c>
      <c r="BN240">
        <v>8.1051156722023094</v>
      </c>
      <c r="BO240">
        <v>-3.1258716723711153</v>
      </c>
      <c r="BZ240">
        <v>4.1715004354505423</v>
      </c>
      <c r="CA240">
        <v>0.19380687476673975</v>
      </c>
      <c r="CC240">
        <v>5.3029934361991238</v>
      </c>
      <c r="CD240">
        <v>-8.3266090489490015E-3</v>
      </c>
      <c r="CF240">
        <v>6.0374842406789666</v>
      </c>
      <c r="CG240">
        <v>-0.51016196296777272</v>
      </c>
      <c r="CI240">
        <v>6.4095215336067746</v>
      </c>
      <c r="CJ240">
        <v>-1.1336279927222854</v>
      </c>
      <c r="CL240">
        <v>6.8876051688455284</v>
      </c>
      <c r="CM240">
        <v>-2.138653197094599</v>
      </c>
      <c r="CO240">
        <v>7.2505971972866972</v>
      </c>
      <c r="CP240">
        <v>-3.044886504091477</v>
      </c>
      <c r="CR240">
        <v>8.1507012358090467</v>
      </c>
      <c r="CS240">
        <v>-2.9730521593934531</v>
      </c>
    </row>
    <row r="241" spans="2:97" x14ac:dyDescent="0.2">
      <c r="B241">
        <v>3.4809643458944204</v>
      </c>
      <c r="C241">
        <v>-0.39229627783546667</v>
      </c>
      <c r="D241">
        <v>4.093843955745565</v>
      </c>
      <c r="E241">
        <v>3.5728721707316939E-2</v>
      </c>
      <c r="F241">
        <v>4.1214571932921791</v>
      </c>
      <c r="G241">
        <v>6.6905877297630548E-2</v>
      </c>
      <c r="J241">
        <v>2.9705968449628481</v>
      </c>
      <c r="K241">
        <v>-0.68253862724672465</v>
      </c>
      <c r="L241">
        <v>4.4699570888179885</v>
      </c>
      <c r="M241">
        <v>-0.63616618779274781</v>
      </c>
      <c r="N241">
        <v>5.2001991063925672</v>
      </c>
      <c r="O241">
        <v>-0.19885978520198896</v>
      </c>
      <c r="P241">
        <v>5.2395552777744712</v>
      </c>
      <c r="Q241">
        <v>-0.16007988931912012</v>
      </c>
      <c r="T241">
        <v>3.8844361095726425</v>
      </c>
      <c r="U241">
        <v>-0.9418943374537081</v>
      </c>
      <c r="V241">
        <v>5.2397556249615302</v>
      </c>
      <c r="W241">
        <v>-0.99290077232670271</v>
      </c>
      <c r="X241">
        <v>5.9664662341548453</v>
      </c>
      <c r="Y241">
        <v>-0.67029763629859507</v>
      </c>
      <c r="Z241">
        <v>5.9929691592985268</v>
      </c>
      <c r="AA241">
        <v>-0.64892463662357214</v>
      </c>
      <c r="AD241">
        <v>4.6451979959999843</v>
      </c>
      <c r="AE241">
        <v>-1.2559767641909259</v>
      </c>
      <c r="AF241">
        <v>5.8042821284696231</v>
      </c>
      <c r="AG241">
        <v>-1.4138545539270022</v>
      </c>
      <c r="AH241">
        <v>6.3373988671417667</v>
      </c>
      <c r="AI241">
        <v>-1.2882021182364369</v>
      </c>
      <c r="AJ241">
        <v>6.3583984064246772</v>
      </c>
      <c r="AK241">
        <v>-1.2751456531933778</v>
      </c>
      <c r="AN241">
        <v>5.2913845859285775</v>
      </c>
      <c r="AO241">
        <v>-1.5965517892062997</v>
      </c>
      <c r="AP241">
        <v>6.3086787899119603</v>
      </c>
      <c r="AQ241">
        <v>-2.2886879352386971</v>
      </c>
      <c r="AR241">
        <v>6.7982403062732804</v>
      </c>
      <c r="AS241">
        <v>-2.2944621320053873</v>
      </c>
      <c r="AT241">
        <v>6.8187503205714632</v>
      </c>
      <c r="AU241">
        <v>-2.2868114928175962</v>
      </c>
      <c r="AX241">
        <v>5.9473431602900177</v>
      </c>
      <c r="AY241">
        <v>-2.345114057635</v>
      </c>
      <c r="AZ241">
        <v>6.6494796471563644</v>
      </c>
      <c r="BA241">
        <v>-2.9758432752495101</v>
      </c>
      <c r="BB241">
        <v>7.2277667533780541</v>
      </c>
      <c r="BC241">
        <v>-3.0501490892856218</v>
      </c>
      <c r="BD241">
        <v>7.2505971972866972</v>
      </c>
      <c r="BE241">
        <v>-3.044886504091477</v>
      </c>
      <c r="BH241">
        <v>6.27664761671734</v>
      </c>
      <c r="BI241">
        <v>-2.974997827460498</v>
      </c>
      <c r="BJ241">
        <v>7.3557863580871192</v>
      </c>
      <c r="BK241">
        <v>-2.8427813002341686</v>
      </c>
      <c r="BL241">
        <v>8.0775178457595356</v>
      </c>
      <c r="BM241">
        <v>-2.9895606710305764</v>
      </c>
      <c r="BN241">
        <v>8.1507012358090467</v>
      </c>
      <c r="BO241">
        <v>-2.9730521593934531</v>
      </c>
      <c r="BZ241">
        <v>4.2187555503364731</v>
      </c>
      <c r="CA241">
        <v>0.32165533508034067</v>
      </c>
      <c r="CC241">
        <v>5.361112748814798</v>
      </c>
      <c r="CD241">
        <v>0.14226100777692113</v>
      </c>
      <c r="CF241">
        <v>6.078576296956828</v>
      </c>
      <c r="CG241">
        <v>-0.372843211813148</v>
      </c>
      <c r="CI241">
        <v>6.4569663528029517</v>
      </c>
      <c r="CJ241">
        <v>-0.99381810160857553</v>
      </c>
      <c r="CL241">
        <v>6.9525410717495149</v>
      </c>
      <c r="CM241">
        <v>-1.9909783587059242</v>
      </c>
      <c r="CO241">
        <v>7.2505971972866972</v>
      </c>
      <c r="CP241">
        <v>-3.044886504091477</v>
      </c>
      <c r="CR241">
        <v>8.16451826237512</v>
      </c>
      <c r="CS241">
        <v>-2.8144505696134292</v>
      </c>
    </row>
    <row r="242" spans="2:97" x14ac:dyDescent="0.2">
      <c r="B242">
        <v>3.5360189285357309</v>
      </c>
      <c r="C242">
        <v>-0.29133284624098105</v>
      </c>
      <c r="D242">
        <v>4.1409731869127606</v>
      </c>
      <c r="E242">
        <v>0.15835879481900303</v>
      </c>
      <c r="F242">
        <v>4.1715004354505423</v>
      </c>
      <c r="G242">
        <v>0.19380687476673975</v>
      </c>
      <c r="L242">
        <v>4.5295140207793372</v>
      </c>
      <c r="M242">
        <v>-0.51767158961356918</v>
      </c>
      <c r="N242">
        <v>5.2607398472917346</v>
      </c>
      <c r="O242">
        <v>-5.2334546764015909E-2</v>
      </c>
      <c r="P242">
        <v>5.3029934361991238</v>
      </c>
      <c r="Q242">
        <v>-8.3266090489490015E-3</v>
      </c>
      <c r="V242">
        <v>5.3073811822113015</v>
      </c>
      <c r="W242">
        <v>-0.86245720347488608</v>
      </c>
      <c r="X242">
        <v>6.0103920564369355</v>
      </c>
      <c r="Y242">
        <v>-0.53323762167413691</v>
      </c>
      <c r="Z242">
        <v>6.0374842406789666</v>
      </c>
      <c r="AA242">
        <v>-0.51016196296777272</v>
      </c>
      <c r="AF242">
        <v>5.860179855291169</v>
      </c>
      <c r="AG242">
        <v>-1.2830798623801987</v>
      </c>
      <c r="AH242">
        <v>6.3876304293240702</v>
      </c>
      <c r="AI242">
        <v>-1.148161368226182</v>
      </c>
      <c r="AJ242">
        <v>6.4095215336067746</v>
      </c>
      <c r="AK242">
        <v>-1.1336279927222854</v>
      </c>
      <c r="AP242">
        <v>6.3716899711540851</v>
      </c>
      <c r="AQ242">
        <v>-2.1542146257095527</v>
      </c>
      <c r="AR242">
        <v>6.866306333854622</v>
      </c>
      <c r="AS242">
        <v>-2.1465018009846237</v>
      </c>
      <c r="AT242">
        <v>6.8876051688455284</v>
      </c>
      <c r="AU242">
        <v>-2.138653197094599</v>
      </c>
      <c r="AZ242">
        <v>6.7224561847677826</v>
      </c>
      <c r="BA242">
        <v>-2.8355244487645388</v>
      </c>
      <c r="BB242">
        <v>7.3126126567776186</v>
      </c>
      <c r="BC242">
        <v>-2.8982158119307484</v>
      </c>
      <c r="BD242">
        <v>7.3371961646621706</v>
      </c>
      <c r="BE242">
        <v>-2.8931510097251221</v>
      </c>
      <c r="BJ242">
        <v>7.4193480425877105</v>
      </c>
      <c r="BK242">
        <v>-2.6960177050828285</v>
      </c>
      <c r="BL242">
        <v>8.0856731876516559</v>
      </c>
      <c r="BM242">
        <v>-2.8220537422217364</v>
      </c>
      <c r="BN242">
        <v>8.16451826237512</v>
      </c>
      <c r="BO242">
        <v>-2.8144505696134292</v>
      </c>
      <c r="BZ242">
        <v>4.2651901720413061</v>
      </c>
      <c r="CA242">
        <v>0.4513026598908047</v>
      </c>
      <c r="CC242">
        <v>5.4141676122166196</v>
      </c>
      <c r="CD242">
        <v>0.29132854687827014</v>
      </c>
      <c r="CF242">
        <v>6.1154066856630083</v>
      </c>
      <c r="CG242">
        <v>-0.23706469199642127</v>
      </c>
      <c r="CI242">
        <v>6.5002115210907041</v>
      </c>
      <c r="CJ242">
        <v>-0.85345722341349406</v>
      </c>
      <c r="CL242">
        <v>7.0149510804062993</v>
      </c>
      <c r="CM242">
        <v>-1.8429506736086625</v>
      </c>
      <c r="CO242">
        <v>7.3371961646621706</v>
      </c>
      <c r="CP242">
        <v>-2.8931510097251221</v>
      </c>
      <c r="CR242">
        <v>8.1760702589242982</v>
      </c>
      <c r="CS242">
        <v>-2.6376408596593186</v>
      </c>
    </row>
    <row r="243" spans="2:97" x14ac:dyDescent="0.2">
      <c r="B243">
        <v>3.590138760748347</v>
      </c>
      <c r="C243">
        <v>-0.18689270793659687</v>
      </c>
      <c r="D243">
        <v>4.1865306465750569</v>
      </c>
      <c r="E243">
        <v>0.28174097611861132</v>
      </c>
      <c r="F243">
        <v>4.2187555503364731</v>
      </c>
      <c r="G243">
        <v>0.32165533508034067</v>
      </c>
      <c r="L243">
        <v>4.5877559247524662</v>
      </c>
      <c r="M243">
        <v>-0.39814664454877829</v>
      </c>
      <c r="N243">
        <v>5.317157114222085</v>
      </c>
      <c r="O243">
        <v>9.4670579413288075E-2</v>
      </c>
      <c r="P243">
        <v>5.361112748814798</v>
      </c>
      <c r="Q243">
        <v>0.14226100777692113</v>
      </c>
      <c r="V243">
        <v>5.3716120125105009</v>
      </c>
      <c r="W243">
        <v>-0.73008590481657254</v>
      </c>
      <c r="X243">
        <v>6.0520146586158869</v>
      </c>
      <c r="Y243">
        <v>-0.39666644171469523</v>
      </c>
      <c r="Z243">
        <v>6.078576296956828</v>
      </c>
      <c r="AA243">
        <v>-0.372843211813148</v>
      </c>
      <c r="AF243">
        <v>5.9127204165798544</v>
      </c>
      <c r="AG243">
        <v>-1.1525256168851896</v>
      </c>
      <c r="AH243">
        <v>6.4344072128566774</v>
      </c>
      <c r="AI243">
        <v>-1.0087482184414034</v>
      </c>
      <c r="AJ243">
        <v>6.4569663528029517</v>
      </c>
      <c r="AK243">
        <v>-0.99381810160857553</v>
      </c>
      <c r="AP243">
        <v>6.4305247254100557</v>
      </c>
      <c r="AQ243">
        <v>-2.0188978851251562</v>
      </c>
      <c r="AR243">
        <v>6.9314115417490134</v>
      </c>
      <c r="AS243">
        <v>-1.9993332103922281</v>
      </c>
      <c r="AT243">
        <v>6.9525410717495149</v>
      </c>
      <c r="AU243">
        <v>-1.9909783587059242</v>
      </c>
      <c r="AZ243">
        <v>6.7919992871475534</v>
      </c>
      <c r="BA243">
        <v>-2.6946237260149242</v>
      </c>
      <c r="BB243">
        <v>7.3937833470619436</v>
      </c>
      <c r="BC243">
        <v>-2.7453120297183431</v>
      </c>
      <c r="BD243">
        <v>7.4196790966688262</v>
      </c>
      <c r="BE243">
        <v>-2.7387299675756966</v>
      </c>
      <c r="BJ243">
        <v>7.4799796755435386</v>
      </c>
      <c r="BK243">
        <v>-2.5478436509563154</v>
      </c>
      <c r="BL243">
        <v>8.0955445303442968</v>
      </c>
      <c r="BM243">
        <v>-2.6460255358082523</v>
      </c>
      <c r="BN243">
        <v>8.1760702589242982</v>
      </c>
      <c r="BO243">
        <v>-2.6376408596593186</v>
      </c>
      <c r="BZ243">
        <v>4.3079053555385025</v>
      </c>
      <c r="CA243">
        <v>0.58168849825486757</v>
      </c>
      <c r="CC243">
        <v>5.4615043693810676</v>
      </c>
      <c r="CD243">
        <v>0.43750660162604593</v>
      </c>
      <c r="CF243">
        <v>6.1491369142871228</v>
      </c>
      <c r="CG243">
        <v>-0.10303583051955606</v>
      </c>
      <c r="CI243">
        <v>6.540022008530042</v>
      </c>
      <c r="CJ243">
        <v>-0.71508955925037199</v>
      </c>
      <c r="CL243">
        <v>7.0729352806395012</v>
      </c>
      <c r="CM243">
        <v>-1.6941405123521218</v>
      </c>
      <c r="CO243">
        <v>7.4196790966688262</v>
      </c>
      <c r="CP243">
        <v>-2.7387299675756966</v>
      </c>
      <c r="CR243">
        <v>8.1862790003150714</v>
      </c>
      <c r="CS243">
        <v>-2.4637843810840412</v>
      </c>
    </row>
    <row r="244" spans="2:97" x14ac:dyDescent="0.2">
      <c r="B244">
        <v>3.6441326149175768</v>
      </c>
      <c r="C244">
        <v>-7.9513180343074447E-2</v>
      </c>
      <c r="D244">
        <v>4.2295801801109416</v>
      </c>
      <c r="E244">
        <v>0.40577471082036698</v>
      </c>
      <c r="F244">
        <v>4.2651901720413061</v>
      </c>
      <c r="G244">
        <v>0.4513026598908047</v>
      </c>
      <c r="L244">
        <v>4.6427653932869122</v>
      </c>
      <c r="M244">
        <v>-0.2766418547568486</v>
      </c>
      <c r="N244">
        <v>5.3676795285031025</v>
      </c>
      <c r="O244">
        <v>0.23905446453209891</v>
      </c>
      <c r="P244">
        <v>5.4141676122166196</v>
      </c>
      <c r="Q244">
        <v>0.29132854687827014</v>
      </c>
      <c r="V244">
        <v>5.4342983159169078</v>
      </c>
      <c r="W244">
        <v>-0.59706858654803019</v>
      </c>
      <c r="X244">
        <v>6.0883382177331296</v>
      </c>
      <c r="Y244">
        <v>-0.26262534668821752</v>
      </c>
      <c r="Z244">
        <v>6.1154066856630083</v>
      </c>
      <c r="AA244">
        <v>-0.23706469199642127</v>
      </c>
      <c r="AF244">
        <v>5.9631506025486303</v>
      </c>
      <c r="AG244">
        <v>-1.0214387887758125</v>
      </c>
      <c r="AH244">
        <v>6.4778282327758818</v>
      </c>
      <c r="AI244">
        <v>-0.87007726356578075</v>
      </c>
      <c r="AJ244">
        <v>6.5002115210907041</v>
      </c>
      <c r="AK244">
        <v>-0.85345722341349406</v>
      </c>
      <c r="AP244">
        <v>6.4874426429460836</v>
      </c>
      <c r="AQ244">
        <v>-1.8823162594477982</v>
      </c>
      <c r="AR244">
        <v>6.9920661498411221</v>
      </c>
      <c r="AS244">
        <v>-1.8512960559317981</v>
      </c>
      <c r="AT244">
        <v>7.0149510804062993</v>
      </c>
      <c r="AU244">
        <v>-1.8429506736086625</v>
      </c>
      <c r="AZ244">
        <v>6.8590775499919525</v>
      </c>
      <c r="BA244">
        <v>-2.5535882121016695</v>
      </c>
      <c r="BB244">
        <v>7.4699047979578053</v>
      </c>
      <c r="BC244">
        <v>-2.5925223885209823</v>
      </c>
      <c r="BD244">
        <v>7.4980081798718388</v>
      </c>
      <c r="BE244">
        <v>-2.5846930234763774</v>
      </c>
      <c r="BJ244">
        <v>7.536812031808056</v>
      </c>
      <c r="BK244">
        <v>-2.4009502250677577</v>
      </c>
      <c r="BL244">
        <v>8.1040673692328067</v>
      </c>
      <c r="BM244">
        <v>-2.4730171521491595</v>
      </c>
      <c r="BN244">
        <v>8.1862790003150714</v>
      </c>
      <c r="BO244">
        <v>-2.4637843810840412</v>
      </c>
      <c r="BZ244">
        <v>4.3480860254946929</v>
      </c>
      <c r="CA244">
        <v>0.71202887935941428</v>
      </c>
      <c r="CC244">
        <v>5.5024871498013468</v>
      </c>
      <c r="CD244">
        <v>0.58027931364487662</v>
      </c>
      <c r="CF244">
        <v>6.1779313626087315</v>
      </c>
      <c r="CG244">
        <v>2.9116128771326331E-2</v>
      </c>
      <c r="CI244">
        <v>6.5767774259610867</v>
      </c>
      <c r="CJ244">
        <v>-0.57654645282319805</v>
      </c>
      <c r="CL244">
        <v>7.1272176855782297</v>
      </c>
      <c r="CM244">
        <v>-1.5461630863427926</v>
      </c>
      <c r="CO244">
        <v>7.4980081798718388</v>
      </c>
      <c r="CP244">
        <v>-2.5846930234763774</v>
      </c>
      <c r="CR244">
        <v>8.1951520987267443</v>
      </c>
      <c r="CS244">
        <v>-2.2896637509649427</v>
      </c>
    </row>
    <row r="245" spans="2:97" x14ac:dyDescent="0.2">
      <c r="B245">
        <v>3.6968756242657221</v>
      </c>
      <c r="C245">
        <v>3.0328470964224877E-2</v>
      </c>
      <c r="D245">
        <v>4.2701894038423465</v>
      </c>
      <c r="E245">
        <v>0.53036895224697256</v>
      </c>
      <c r="F245">
        <v>4.3079053555385025</v>
      </c>
      <c r="G245">
        <v>0.58168849825486757</v>
      </c>
      <c r="L245">
        <v>4.6964436570741563</v>
      </c>
      <c r="M245">
        <v>-0.15497375442850386</v>
      </c>
      <c r="N245">
        <v>5.4135809898797396</v>
      </c>
      <c r="O245">
        <v>0.38140577194031616</v>
      </c>
      <c r="P245">
        <v>5.4615043693810676</v>
      </c>
      <c r="Q245">
        <v>0.43750660162604593</v>
      </c>
      <c r="V245">
        <v>5.4935040566920303</v>
      </c>
      <c r="W245">
        <v>-0.46323029401234722</v>
      </c>
      <c r="X245">
        <v>6.1216348718347504</v>
      </c>
      <c r="Y245">
        <v>-0.12929528645121796</v>
      </c>
      <c r="Z245">
        <v>6.1491369142871228</v>
      </c>
      <c r="AA245">
        <v>-0.10303583051955606</v>
      </c>
      <c r="AF245">
        <v>6.0101982894670272</v>
      </c>
      <c r="AG245">
        <v>-0.8917932031782585</v>
      </c>
      <c r="AH245">
        <v>6.5171305213553019</v>
      </c>
      <c r="AI245">
        <v>-0.73100952004148068</v>
      </c>
      <c r="AJ245">
        <v>6.540022008530042</v>
      </c>
      <c r="AK245">
        <v>-0.71508955925037199</v>
      </c>
      <c r="AP245">
        <v>6.5408456595376343</v>
      </c>
      <c r="AQ245">
        <v>-1.7464930002300845</v>
      </c>
      <c r="AR245">
        <v>7.0499316925676139</v>
      </c>
      <c r="AS245">
        <v>-1.7042502680002367</v>
      </c>
      <c r="AT245">
        <v>7.0729352806395012</v>
      </c>
      <c r="AU245">
        <v>-1.6941405123521218</v>
      </c>
      <c r="AZ245">
        <v>6.9228038216279266</v>
      </c>
      <c r="BA245">
        <v>-2.412124803143743</v>
      </c>
      <c r="BB245">
        <v>7.5424396745980644</v>
      </c>
      <c r="BC245">
        <v>-2.439043558608081</v>
      </c>
      <c r="BD245">
        <v>7.571334571360806</v>
      </c>
      <c r="BE245">
        <v>-2.4308844179161788</v>
      </c>
      <c r="BJ245">
        <v>7.5907578913993978</v>
      </c>
      <c r="BK245">
        <v>-2.2528031733623504</v>
      </c>
      <c r="BL245">
        <v>8.1108567313664022</v>
      </c>
      <c r="BM245">
        <v>-2.3012518259741044</v>
      </c>
      <c r="BN245">
        <v>8.1951520987267443</v>
      </c>
      <c r="BO245">
        <v>-2.2896637509649427</v>
      </c>
      <c r="BZ245">
        <v>4.3850337494710656</v>
      </c>
      <c r="CA245">
        <v>0.84125226811558207</v>
      </c>
      <c r="CC245">
        <v>5.5374914905679331</v>
      </c>
      <c r="CD245">
        <v>0.71919762747201721</v>
      </c>
      <c r="CF245">
        <v>6.2049290352960149</v>
      </c>
      <c r="CG245">
        <v>0.16031818459771585</v>
      </c>
      <c r="CI245">
        <v>6.6103582720021139</v>
      </c>
      <c r="CJ245">
        <v>-0.44021417034578608</v>
      </c>
      <c r="CL245">
        <v>7.1781532351777217</v>
      </c>
      <c r="CM245">
        <v>-1.3978870088018707</v>
      </c>
      <c r="CO245">
        <v>7.571334571360806</v>
      </c>
      <c r="CP245">
        <v>-2.4308844179161788</v>
      </c>
      <c r="CR245">
        <v>8.2015499034954189</v>
      </c>
      <c r="CS245">
        <v>-2.1195318817979336</v>
      </c>
    </row>
    <row r="246" spans="2:97" x14ac:dyDescent="0.2">
      <c r="B246">
        <v>3.7492845246914537</v>
      </c>
      <c r="C246">
        <v>0.14272439957361743</v>
      </c>
      <c r="D246">
        <v>4.3075552020055232</v>
      </c>
      <c r="E246">
        <v>0.65453501412315584</v>
      </c>
      <c r="F246">
        <v>4.3480860254946929</v>
      </c>
      <c r="G246">
        <v>0.71202887935941428</v>
      </c>
      <c r="L246">
        <v>4.7468902666907651</v>
      </c>
      <c r="M246">
        <v>-3.2308827748251508E-2</v>
      </c>
      <c r="N246">
        <v>5.4531454916201385</v>
      </c>
      <c r="O246">
        <v>0.52123895130485887</v>
      </c>
      <c r="P246">
        <v>5.5024871498013468</v>
      </c>
      <c r="Q246">
        <v>0.58027931364487662</v>
      </c>
      <c r="V246">
        <v>5.5503283569109003</v>
      </c>
      <c r="W246">
        <v>-0.32780252314350844</v>
      </c>
      <c r="X246">
        <v>6.1509996470671808</v>
      </c>
      <c r="Y246">
        <v>2.1501976305076309E-3</v>
      </c>
      <c r="Z246">
        <v>6.1779313626087315</v>
      </c>
      <c r="AA246">
        <v>2.9116128771326331E-2</v>
      </c>
      <c r="AF246">
        <v>6.0554091289377263</v>
      </c>
      <c r="AG246">
        <v>-0.7606781733111877</v>
      </c>
      <c r="AH246">
        <v>6.5531273871277325</v>
      </c>
      <c r="AI246">
        <v>-0.5940710765961712</v>
      </c>
      <c r="AJ246">
        <v>6.5767774259610867</v>
      </c>
      <c r="AK246">
        <v>-0.57654645282319805</v>
      </c>
      <c r="AP246">
        <v>6.5920906348343928</v>
      </c>
      <c r="AQ246">
        <v>-1.6106315554829849</v>
      </c>
      <c r="AR246">
        <v>7.103450065944906</v>
      </c>
      <c r="AS246">
        <v>-1.5565920387006318</v>
      </c>
      <c r="AT246">
        <v>7.1272176855782297</v>
      </c>
      <c r="AU246">
        <v>-1.5461630863427926</v>
      </c>
      <c r="AZ246">
        <v>6.9845604546344848</v>
      </c>
      <c r="BA246">
        <v>-2.2694160567128909</v>
      </c>
      <c r="BB246">
        <v>7.6091039509264498</v>
      </c>
      <c r="BC246">
        <v>-2.2857306909815072</v>
      </c>
      <c r="BD246">
        <v>7.6415020086451619</v>
      </c>
      <c r="BE246">
        <v>-2.2751212808663777</v>
      </c>
      <c r="BJ246">
        <v>7.6417889339650262</v>
      </c>
      <c r="BK246">
        <v>-2.1034589996759374</v>
      </c>
      <c r="BL246">
        <v>8.115601107857696</v>
      </c>
      <c r="BM246">
        <v>-2.1321107384827651</v>
      </c>
      <c r="BN246">
        <v>8.2015499034954189</v>
      </c>
      <c r="BO246">
        <v>-2.1195318817979336</v>
      </c>
      <c r="BZ246">
        <v>4.417826820984935</v>
      </c>
      <c r="CA246">
        <v>0.96970770869659906</v>
      </c>
      <c r="CC246">
        <v>5.5659110110461878</v>
      </c>
      <c r="CD246">
        <v>0.85369554859278163</v>
      </c>
      <c r="CF246">
        <v>6.227283007061807</v>
      </c>
      <c r="CG246">
        <v>0.28931802275032587</v>
      </c>
      <c r="CI246">
        <v>6.6410505993020239</v>
      </c>
      <c r="CJ246">
        <v>-0.3038877964923305</v>
      </c>
      <c r="CL246">
        <v>7.2255609602994371</v>
      </c>
      <c r="CM246">
        <v>-1.2506640213988369</v>
      </c>
      <c r="CO246">
        <v>7.6415020086451619</v>
      </c>
      <c r="CP246">
        <v>-2.2751212808663777</v>
      </c>
      <c r="CR246">
        <v>8.2077012841852035</v>
      </c>
      <c r="CS246">
        <v>-1.949290496896535</v>
      </c>
    </row>
    <row r="247" spans="2:97" x14ac:dyDescent="0.2">
      <c r="B247">
        <v>3.7992718725789176</v>
      </c>
      <c r="C247">
        <v>0.25767791221519903</v>
      </c>
      <c r="D247">
        <v>4.3416946408712489</v>
      </c>
      <c r="E247">
        <v>0.77884957462120552</v>
      </c>
      <c r="F247">
        <v>4.3850337494710656</v>
      </c>
      <c r="G247">
        <v>0.84125226811558207</v>
      </c>
      <c r="L247">
        <v>4.7951161105201843</v>
      </c>
      <c r="M247">
        <v>9.2073466429580475E-2</v>
      </c>
      <c r="N247">
        <v>5.4878912072750525</v>
      </c>
      <c r="O247">
        <v>0.65633722196257227</v>
      </c>
      <c r="P247">
        <v>5.5374914905679331</v>
      </c>
      <c r="Q247">
        <v>0.71919762747201721</v>
      </c>
      <c r="V247">
        <v>5.6036860382566918</v>
      </c>
      <c r="W247">
        <v>-0.19274432020825394</v>
      </c>
      <c r="X247">
        <v>6.1765763634962001</v>
      </c>
      <c r="Y247">
        <v>0.13262011898374385</v>
      </c>
      <c r="Z247">
        <v>6.2049290352960149</v>
      </c>
      <c r="AA247">
        <v>0.16031818459771585</v>
      </c>
      <c r="AF247">
        <v>6.0964240381332084</v>
      </c>
      <c r="AG247">
        <v>-0.63107625413971724</v>
      </c>
      <c r="AH247">
        <v>6.5860786924981527</v>
      </c>
      <c r="AI247">
        <v>-0.45822983219794733</v>
      </c>
      <c r="AJ247">
        <v>6.6103582720021139</v>
      </c>
      <c r="AK247">
        <v>-0.44021417034578608</v>
      </c>
      <c r="AP247">
        <v>6.6402522078286106</v>
      </c>
      <c r="AQ247">
        <v>-1.4745356011873565</v>
      </c>
      <c r="AR247">
        <v>7.1533778931289316</v>
      </c>
      <c r="AS247">
        <v>-1.4099163467889688</v>
      </c>
      <c r="AT247">
        <v>7.1781532351777217</v>
      </c>
      <c r="AU247">
        <v>-1.3978870088018707</v>
      </c>
      <c r="AZ247">
        <v>7.0426296964145365</v>
      </c>
      <c r="BA247">
        <v>-2.1276311021669341</v>
      </c>
      <c r="BB247">
        <v>7.6722752956470135</v>
      </c>
      <c r="BC247">
        <v>-2.1320314098107795</v>
      </c>
      <c r="BD247">
        <v>7.7067565454297622</v>
      </c>
      <c r="BE247">
        <v>-2.1198945816548349</v>
      </c>
      <c r="BJ247">
        <v>7.6885691568075192</v>
      </c>
      <c r="BK247">
        <v>-1.9540713172859923</v>
      </c>
      <c r="BL247">
        <v>8.1187912559879525</v>
      </c>
      <c r="BM247">
        <v>-1.9641365319066773</v>
      </c>
      <c r="BN247">
        <v>8.2077012841852035</v>
      </c>
      <c r="BO247">
        <v>-1.949290496896535</v>
      </c>
      <c r="BZ247">
        <v>4.446839371137993</v>
      </c>
      <c r="CA247">
        <v>1.0963662291609149</v>
      </c>
      <c r="CC247">
        <v>5.5899404068544847</v>
      </c>
      <c r="CD247">
        <v>0.98465404597415451</v>
      </c>
      <c r="CF247">
        <v>6.2470897046206089</v>
      </c>
      <c r="CG247">
        <v>0.41712489843741585</v>
      </c>
      <c r="CI247">
        <v>6.6678643677312737</v>
      </c>
      <c r="CJ247">
        <v>-0.1687773423800133</v>
      </c>
      <c r="CL247">
        <v>7.2697498531214437</v>
      </c>
      <c r="CM247">
        <v>-1.1033351645330174</v>
      </c>
      <c r="CO247">
        <v>7.7067565454297622</v>
      </c>
      <c r="CP247">
        <v>-2.1198945816548349</v>
      </c>
      <c r="CR247">
        <v>8.2106973115827024</v>
      </c>
      <c r="CS247">
        <v>-1.7827116527952913</v>
      </c>
    </row>
    <row r="248" spans="2:97" x14ac:dyDescent="0.2">
      <c r="B248">
        <v>3.8478113206311439</v>
      </c>
      <c r="C248">
        <v>0.37457116033054128</v>
      </c>
      <c r="D248">
        <v>4.3731753504886344</v>
      </c>
      <c r="E248">
        <v>0.90086831251215416</v>
      </c>
      <c r="F248">
        <v>4.417826820984935</v>
      </c>
      <c r="G248">
        <v>0.96970770869659906</v>
      </c>
      <c r="L248">
        <v>4.8411637565550203</v>
      </c>
      <c r="M248">
        <v>0.21645176782013856</v>
      </c>
      <c r="N248">
        <v>5.5158620039571584</v>
      </c>
      <c r="O248">
        <v>0.78895541754818177</v>
      </c>
      <c r="P248">
        <v>5.5659110110461878</v>
      </c>
      <c r="Q248">
        <v>0.85369554859278163</v>
      </c>
      <c r="V248">
        <v>5.6527002027170168</v>
      </c>
      <c r="W248">
        <v>-5.8206855919705917E-2</v>
      </c>
      <c r="X248">
        <v>6.198557885175874</v>
      </c>
      <c r="Y248">
        <v>0.2598001092979636</v>
      </c>
      <c r="Z248">
        <v>6.227283007061807</v>
      </c>
      <c r="AA248">
        <v>0.28931802275032587</v>
      </c>
      <c r="AF248">
        <v>6.1355634714967282</v>
      </c>
      <c r="AG248">
        <v>-0.50119714487508371</v>
      </c>
      <c r="AH248">
        <v>6.6160920963032472</v>
      </c>
      <c r="AI248">
        <v>-0.32357739945613162</v>
      </c>
      <c r="AJ248">
        <v>6.6410505993020239</v>
      </c>
      <c r="AK248">
        <v>-0.3038877964923305</v>
      </c>
      <c r="AP248">
        <v>6.686111406185236</v>
      </c>
      <c r="AQ248">
        <v>-1.3396537203936001</v>
      </c>
      <c r="AR248">
        <v>7.2000504647011345</v>
      </c>
      <c r="AS248">
        <v>-1.2630805473895441</v>
      </c>
      <c r="AT248">
        <v>7.2255609602994371</v>
      </c>
      <c r="AU248">
        <v>-1.2506640213988369</v>
      </c>
      <c r="AZ248">
        <v>7.0978169602622945</v>
      </c>
      <c r="BA248">
        <v>-1.9844124348919518</v>
      </c>
      <c r="BB248">
        <v>7.7300551543254308</v>
      </c>
      <c r="BC248">
        <v>-1.977546402005623</v>
      </c>
      <c r="BD248">
        <v>7.7671976074584563</v>
      </c>
      <c r="BE248">
        <v>-1.9653973317065505</v>
      </c>
      <c r="BJ248">
        <v>7.732112166734642</v>
      </c>
      <c r="BK248">
        <v>-1.8050048060033035</v>
      </c>
      <c r="BL248">
        <v>8.1191928179113795</v>
      </c>
      <c r="BM248">
        <v>-1.798489291542231</v>
      </c>
      <c r="BN248">
        <v>8.2106973115827024</v>
      </c>
      <c r="BO248">
        <v>-1.7827116527952913</v>
      </c>
      <c r="BZ248">
        <v>4.4727536153211904</v>
      </c>
      <c r="CA248">
        <v>1.2194148378611929</v>
      </c>
      <c r="CC248">
        <v>5.6098879086194566</v>
      </c>
      <c r="CD248">
        <v>1.1118080238759631</v>
      </c>
      <c r="CF248">
        <v>6.2644531624496613</v>
      </c>
      <c r="CG248">
        <v>0.54366526349966615</v>
      </c>
      <c r="CI248">
        <v>6.6919081978614354</v>
      </c>
      <c r="CJ248">
        <v>-3.503565482530889E-2</v>
      </c>
      <c r="CL248">
        <v>7.3107607813515516</v>
      </c>
      <c r="CM248">
        <v>-0.95598532175450501</v>
      </c>
      <c r="CO248">
        <v>7.7671976074584563</v>
      </c>
      <c r="CP248">
        <v>-1.9653973317065505</v>
      </c>
      <c r="CR248">
        <v>8.2125757249361939</v>
      </c>
      <c r="CS248">
        <v>-1.615703576293561</v>
      </c>
    </row>
    <row r="249" spans="2:97" x14ac:dyDescent="0.2">
      <c r="B249">
        <v>3.8938779357810969</v>
      </c>
      <c r="C249">
        <v>0.49329428024251298</v>
      </c>
      <c r="D249">
        <v>4.4007801983250889</v>
      </c>
      <c r="E249">
        <v>1.0224767887471837</v>
      </c>
      <c r="F249">
        <v>4.446839371137993</v>
      </c>
      <c r="G249">
        <v>1.0963662291609149</v>
      </c>
      <c r="L249">
        <v>4.8850110995463005</v>
      </c>
      <c r="M249">
        <v>0.34245284460817971</v>
      </c>
      <c r="N249">
        <v>5.5405889469070564</v>
      </c>
      <c r="O249">
        <v>0.91724156706870197</v>
      </c>
      <c r="P249">
        <v>5.5899404068544847</v>
      </c>
      <c r="Q249">
        <v>0.98465404597415451</v>
      </c>
      <c r="V249">
        <v>5.6974986436025539</v>
      </c>
      <c r="W249">
        <v>7.558230268772996E-2</v>
      </c>
      <c r="X249">
        <v>6.2179779283128402</v>
      </c>
      <c r="Y249">
        <v>0.38684715414489051</v>
      </c>
      <c r="Z249">
        <v>6.2470897046206089</v>
      </c>
      <c r="AA249">
        <v>0.41712489843741585</v>
      </c>
      <c r="AF249">
        <v>6.171794831780347</v>
      </c>
      <c r="AG249">
        <v>-0.37207343277634158</v>
      </c>
      <c r="AH249">
        <v>6.6423112538558575</v>
      </c>
      <c r="AI249">
        <v>-0.18901310381345335</v>
      </c>
      <c r="AJ249">
        <v>6.6678643677312737</v>
      </c>
      <c r="AK249">
        <v>-0.1687773423800133</v>
      </c>
      <c r="AP249">
        <v>6.7292259043123499</v>
      </c>
      <c r="AQ249">
        <v>-1.2035008347902239</v>
      </c>
      <c r="AR249">
        <v>7.2435074535309774</v>
      </c>
      <c r="AS249">
        <v>-1.1161723499197325</v>
      </c>
      <c r="AT249">
        <v>7.2697498531214437</v>
      </c>
      <c r="AU249">
        <v>-1.1033351645330174</v>
      </c>
      <c r="AZ249">
        <v>7.1504139711072101</v>
      </c>
      <c r="BA249">
        <v>-1.8425616544268455</v>
      </c>
      <c r="BB249">
        <v>7.7831092859412685</v>
      </c>
      <c r="BC249">
        <v>-1.8240737847498452</v>
      </c>
      <c r="BD249">
        <v>7.8225878584996815</v>
      </c>
      <c r="BE249">
        <v>-1.8088572992438321</v>
      </c>
      <c r="BJ249">
        <v>7.7717849295088843</v>
      </c>
      <c r="BK249">
        <v>-1.6547738775013909</v>
      </c>
      <c r="BL249">
        <v>8.1181977003441137</v>
      </c>
      <c r="BM249">
        <v>-1.6339612518576268</v>
      </c>
      <c r="BN249">
        <v>8.2125757249361939</v>
      </c>
      <c r="BO249">
        <v>-1.615703576293561</v>
      </c>
      <c r="BZ249">
        <v>4.494298379406338</v>
      </c>
      <c r="CA249">
        <v>1.3406649893218943</v>
      </c>
      <c r="CC249">
        <v>5.6260634160204992</v>
      </c>
      <c r="CD249">
        <v>1.2349141976811779</v>
      </c>
      <c r="CF249">
        <v>6.2786000107548166</v>
      </c>
      <c r="CG249">
        <v>0.66766723957188367</v>
      </c>
      <c r="CI249">
        <v>6.7132957105246573</v>
      </c>
      <c r="CJ249">
        <v>9.7261118916171174E-2</v>
      </c>
      <c r="CL249">
        <v>7.3484954232577273</v>
      </c>
      <c r="CM249">
        <v>-0.80997893534092169</v>
      </c>
      <c r="CO249">
        <v>7.8225878584996815</v>
      </c>
      <c r="CP249">
        <v>-1.8088572992438321</v>
      </c>
      <c r="CR249">
        <v>8.2125383329850745</v>
      </c>
      <c r="CS249">
        <v>-1.4525207999945327</v>
      </c>
    </row>
    <row r="250" spans="2:97" x14ac:dyDescent="0.2">
      <c r="B250">
        <v>3.9374490974194827</v>
      </c>
      <c r="C250">
        <v>0.61377420045505149</v>
      </c>
      <c r="D250">
        <v>4.4252321126092227</v>
      </c>
      <c r="E250">
        <v>1.1411495601003077</v>
      </c>
      <c r="F250">
        <v>4.4727536153211904</v>
      </c>
      <c r="G250">
        <v>1.2194148378611929</v>
      </c>
      <c r="L250">
        <v>4.9267094275657097</v>
      </c>
      <c r="M250">
        <v>0.46918444756949451</v>
      </c>
      <c r="N250">
        <v>5.5609020088234997</v>
      </c>
      <c r="O250">
        <v>1.043711052891813</v>
      </c>
      <c r="P250">
        <v>5.6098879086194566</v>
      </c>
      <c r="Q250">
        <v>1.1118080238759631</v>
      </c>
      <c r="V250">
        <v>5.7382530101850548</v>
      </c>
      <c r="W250">
        <v>0.20740678368296697</v>
      </c>
      <c r="X250">
        <v>6.2340560321291001</v>
      </c>
      <c r="Y250">
        <v>0.51144092516211048</v>
      </c>
      <c r="Z250">
        <v>6.2644531624496613</v>
      </c>
      <c r="AA250">
        <v>0.54366526349966615</v>
      </c>
      <c r="AF250">
        <v>6.2042557956867181</v>
      </c>
      <c r="AG250">
        <v>-0.24267755447133543</v>
      </c>
      <c r="AH250">
        <v>6.6657561540857193</v>
      </c>
      <c r="AI250">
        <v>-5.7003678825188316E-2</v>
      </c>
      <c r="AJ250">
        <v>6.6919081978614354</v>
      </c>
      <c r="AK250">
        <v>-3.503565482530889E-2</v>
      </c>
      <c r="AP250">
        <v>6.7693758156702506</v>
      </c>
      <c r="AQ250">
        <v>-1.0673154709087178</v>
      </c>
      <c r="AR250">
        <v>7.2836219956924975</v>
      </c>
      <c r="AS250">
        <v>-0.97054384375705816</v>
      </c>
      <c r="AT250">
        <v>7.3107607813515516</v>
      </c>
      <c r="AU250">
        <v>-0.95598532175450501</v>
      </c>
      <c r="AZ250">
        <v>7.2011454942708504</v>
      </c>
      <c r="BA250">
        <v>-1.6996196792629297</v>
      </c>
      <c r="BB250">
        <v>7.8318431214248942</v>
      </c>
      <c r="BC250">
        <v>-1.6704200995008645</v>
      </c>
      <c r="BD250">
        <v>7.8742402295185681</v>
      </c>
      <c r="BE250">
        <v>-1.6536170040109528</v>
      </c>
      <c r="BJ250">
        <v>7.8085367287594973</v>
      </c>
      <c r="BK250">
        <v>-1.5036822803920149</v>
      </c>
      <c r="BL250">
        <v>8.1146148368228523</v>
      </c>
      <c r="BM250">
        <v>-1.4717441256823702</v>
      </c>
      <c r="BN250">
        <v>8.2125383329850745</v>
      </c>
      <c r="BO250">
        <v>-1.4525207999945327</v>
      </c>
      <c r="BZ250">
        <v>4.5131570356909716</v>
      </c>
      <c r="CA250">
        <v>1.4585824833319603</v>
      </c>
      <c r="CC250">
        <v>5.6375636451436426</v>
      </c>
      <c r="CD250">
        <v>1.3545030491849228</v>
      </c>
      <c r="CF250">
        <v>6.2895679801592657</v>
      </c>
      <c r="CG250">
        <v>0.79010029512495161</v>
      </c>
      <c r="CI250">
        <v>6.7310997948969664</v>
      </c>
      <c r="CJ250">
        <v>0.22917755033391227</v>
      </c>
      <c r="CL250">
        <v>7.3833068997611901</v>
      </c>
      <c r="CM250">
        <v>-0.66283467586304201</v>
      </c>
      <c r="CO250">
        <v>7.8742402295185681</v>
      </c>
      <c r="CP250">
        <v>-1.6536170040109528</v>
      </c>
      <c r="CR250">
        <v>8.2102607381255517</v>
      </c>
      <c r="CS250">
        <v>-1.2900920339749276</v>
      </c>
    </row>
    <row r="251" spans="2:97" x14ac:dyDescent="0.2">
      <c r="B251">
        <v>3.9797460978001911</v>
      </c>
      <c r="C251">
        <v>0.7347308631555387</v>
      </c>
      <c r="D251">
        <v>4.446628096625699</v>
      </c>
      <c r="E251">
        <v>1.2574330370969165</v>
      </c>
      <c r="F251">
        <v>4.494298379406338</v>
      </c>
      <c r="G251">
        <v>1.3406649893218943</v>
      </c>
      <c r="L251">
        <v>4.9671828472606432</v>
      </c>
      <c r="M251">
        <v>0.59757960657775688</v>
      </c>
      <c r="N251">
        <v>5.5775857056406339</v>
      </c>
      <c r="O251">
        <v>1.1652215130891583</v>
      </c>
      <c r="P251">
        <v>5.6260634160204992</v>
      </c>
      <c r="Q251">
        <v>1.2349141976811779</v>
      </c>
      <c r="V251">
        <v>5.7740569695373036</v>
      </c>
      <c r="W251">
        <v>0.33900027410153177</v>
      </c>
      <c r="X251">
        <v>6.2478506928980631</v>
      </c>
      <c r="Y251">
        <v>0.6346371833150859</v>
      </c>
      <c r="Z251">
        <v>6.2786000107548166</v>
      </c>
      <c r="AA251">
        <v>0.66766723957188367</v>
      </c>
      <c r="AF251">
        <v>6.2349529978564293</v>
      </c>
      <c r="AG251">
        <v>-0.11427106261690256</v>
      </c>
      <c r="AH251">
        <v>6.6865825884868615</v>
      </c>
      <c r="AI251">
        <v>7.4696609046425458E-2</v>
      </c>
      <c r="AJ251">
        <v>6.7132957105246573</v>
      </c>
      <c r="AK251">
        <v>9.7261118916171174E-2</v>
      </c>
      <c r="AP251">
        <v>6.8074287461601992</v>
      </c>
      <c r="AQ251">
        <v>-0.93249788058466387</v>
      </c>
      <c r="AR251">
        <v>7.3206578764313326</v>
      </c>
      <c r="AS251">
        <v>-0.82502046871525447</v>
      </c>
      <c r="AT251">
        <v>7.3484954232577273</v>
      </c>
      <c r="AU251">
        <v>-0.80997893534092169</v>
      </c>
      <c r="AZ251">
        <v>7.2487429392408975</v>
      </c>
      <c r="BA251">
        <v>-1.5566381435273311</v>
      </c>
      <c r="BB251">
        <v>7.8743278839953108</v>
      </c>
      <c r="BC251">
        <v>-1.5163516188059905</v>
      </c>
      <c r="BD251">
        <v>7.9198605726040574</v>
      </c>
      <c r="BE251">
        <v>-1.4964675989586613</v>
      </c>
      <c r="BJ251">
        <v>7.8411275116256594</v>
      </c>
      <c r="BK251">
        <v>-1.3529836752215045</v>
      </c>
      <c r="BL251">
        <v>8.1085668732439302</v>
      </c>
      <c r="BM251">
        <v>-1.3118441698819712</v>
      </c>
      <c r="BN251">
        <v>8.2102607381255517</v>
      </c>
      <c r="BO251">
        <v>-1.2900920339749276</v>
      </c>
      <c r="BZ251">
        <v>4.5287138296226148</v>
      </c>
      <c r="CA251">
        <v>1.5726374266887662</v>
      </c>
      <c r="CC251">
        <v>5.6453579502894886</v>
      </c>
      <c r="CD251">
        <v>1.4715607034336082</v>
      </c>
      <c r="CF251">
        <v>6.2974695017771438</v>
      </c>
      <c r="CG251">
        <v>0.91084894805797634</v>
      </c>
      <c r="CI251">
        <v>6.7464924878098724</v>
      </c>
      <c r="CJ251">
        <v>0.35829551896588779</v>
      </c>
      <c r="CL251">
        <v>7.4138964854797553</v>
      </c>
      <c r="CM251">
        <v>-0.51842577488073172</v>
      </c>
      <c r="CO251">
        <v>7.9198605726040574</v>
      </c>
      <c r="CP251">
        <v>-1.4964675989586613</v>
      </c>
      <c r="CR251">
        <v>8.2057752888688977</v>
      </c>
      <c r="CS251">
        <v>-1.1284240258874354</v>
      </c>
    </row>
    <row r="252" spans="2:97" x14ac:dyDescent="0.2">
      <c r="B252">
        <v>4.0177819942852997</v>
      </c>
      <c r="C252">
        <v>0.85620687724178879</v>
      </c>
      <c r="D252">
        <v>4.4640318382467568</v>
      </c>
      <c r="E252">
        <v>1.3716123576669677</v>
      </c>
      <c r="F252">
        <v>4.5131570356909716</v>
      </c>
      <c r="G252">
        <v>1.4585824833319603</v>
      </c>
      <c r="L252">
        <v>5.0065192083737022</v>
      </c>
      <c r="M252">
        <v>0.7268057309718956</v>
      </c>
      <c r="N252">
        <v>5.5893596987154996</v>
      </c>
      <c r="O252">
        <v>1.2842447935597061</v>
      </c>
      <c r="P252">
        <v>5.6375636451436426</v>
      </c>
      <c r="Q252">
        <v>1.3545030491849228</v>
      </c>
      <c r="V252">
        <v>5.806154899403059</v>
      </c>
      <c r="W252">
        <v>0.46817524718499631</v>
      </c>
      <c r="X252">
        <v>6.2576130834967021</v>
      </c>
      <c r="Y252">
        <v>0.75504116486081929</v>
      </c>
      <c r="Z252">
        <v>6.2895679801592657</v>
      </c>
      <c r="AA252">
        <v>0.79010029512495161</v>
      </c>
      <c r="AF252">
        <v>6.2629862671654699</v>
      </c>
      <c r="AG252">
        <v>1.3121000168943629E-2</v>
      </c>
      <c r="AH252">
        <v>6.7038714597881937</v>
      </c>
      <c r="AI252">
        <v>0.20482549342577472</v>
      </c>
      <c r="AJ252">
        <v>6.7310997948969664</v>
      </c>
      <c r="AK252">
        <v>0.22917755033391227</v>
      </c>
      <c r="AP252">
        <v>6.8427909607610378</v>
      </c>
      <c r="AQ252">
        <v>-0.79657518564455465</v>
      </c>
      <c r="AR252">
        <v>7.3536652122111192</v>
      </c>
      <c r="AS252">
        <v>-0.67958540839306369</v>
      </c>
      <c r="AT252">
        <v>7.3833068997611901</v>
      </c>
      <c r="AU252">
        <v>-0.66283467586304201</v>
      </c>
      <c r="AZ252">
        <v>7.2932503212196043</v>
      </c>
      <c r="BA252">
        <v>-1.4136970249604692</v>
      </c>
      <c r="BB252">
        <v>7.9103469371310844</v>
      </c>
      <c r="BC252">
        <v>-1.3635054797212369</v>
      </c>
      <c r="BD252">
        <v>7.9608848239667118</v>
      </c>
      <c r="BE252">
        <v>-1.3407613808695731</v>
      </c>
      <c r="BJ252">
        <v>7.8636793753536498</v>
      </c>
      <c r="BK252">
        <v>-1.2019028528965945</v>
      </c>
      <c r="BL252">
        <v>8.101363942456258</v>
      </c>
      <c r="BM252">
        <v>-1.1529895506350087</v>
      </c>
      <c r="BN252">
        <v>8.2057752888688977</v>
      </c>
      <c r="BO252">
        <v>-1.1284240258874354</v>
      </c>
      <c r="BZ252">
        <v>4.5404332979473043</v>
      </c>
      <c r="CA252">
        <v>1.6849670141446944</v>
      </c>
      <c r="CC252">
        <v>5.6501815363518366</v>
      </c>
      <c r="CD252">
        <v>1.5839422225646671</v>
      </c>
      <c r="CF252">
        <v>6.303406955673081</v>
      </c>
      <c r="CG252">
        <v>1.0299664184860471</v>
      </c>
      <c r="CI252">
        <v>6.7594012681174442</v>
      </c>
      <c r="CJ252">
        <v>0.4880807560383868</v>
      </c>
      <c r="CL252">
        <v>7.4416547019844685</v>
      </c>
      <c r="CM252">
        <v>-0.37306766121327128</v>
      </c>
      <c r="CO252">
        <v>7.9608848239667118</v>
      </c>
      <c r="CP252">
        <v>-1.3407613808695731</v>
      </c>
      <c r="CR252">
        <v>8.198942609768876</v>
      </c>
      <c r="CS252">
        <v>-0.96895247615786928</v>
      </c>
    </row>
    <row r="253" spans="2:97" x14ac:dyDescent="0.2">
      <c r="B253">
        <v>4.0545618538273898</v>
      </c>
      <c r="C253">
        <v>0.97865683735925024</v>
      </c>
      <c r="D253">
        <v>4.4781808160918706</v>
      </c>
      <c r="E253">
        <v>1.4818858425541617</v>
      </c>
      <c r="F253">
        <v>4.5287138296226148</v>
      </c>
      <c r="G253">
        <v>1.5726374266887662</v>
      </c>
      <c r="L253">
        <v>5.0434591903044268</v>
      </c>
      <c r="M253">
        <v>0.85847375685284433</v>
      </c>
      <c r="N253">
        <v>5.5985998134779855</v>
      </c>
      <c r="O253">
        <v>1.4000428821370474</v>
      </c>
      <c r="P253">
        <v>5.6453579502894886</v>
      </c>
      <c r="Q253">
        <v>1.4715607034336082</v>
      </c>
      <c r="V253">
        <v>5.8336689078067332</v>
      </c>
      <c r="W253">
        <v>0.59565194518230935</v>
      </c>
      <c r="X253">
        <v>6.2653540568499206</v>
      </c>
      <c r="Y253">
        <v>0.87385195832765172</v>
      </c>
      <c r="Z253">
        <v>6.2974695017771438</v>
      </c>
      <c r="AA253">
        <v>0.91084894805797634</v>
      </c>
      <c r="AF253">
        <v>6.2874306514522571</v>
      </c>
      <c r="AG253">
        <v>0.14048927008855408</v>
      </c>
      <c r="AH253">
        <v>6.7187379100353795</v>
      </c>
      <c r="AI253">
        <v>0.33330628298244824</v>
      </c>
      <c r="AJ253">
        <v>6.7464924878098724</v>
      </c>
      <c r="AK253">
        <v>0.35829551896588779</v>
      </c>
      <c r="AP253">
        <v>6.8763128031596716</v>
      </c>
      <c r="AQ253">
        <v>-0.66089797071458445</v>
      </c>
      <c r="AR253">
        <v>7.3835895856868889</v>
      </c>
      <c r="AS253">
        <v>-0.53573503036769632</v>
      </c>
      <c r="AT253">
        <v>7.4138964854797553</v>
      </c>
      <c r="AU253">
        <v>-0.51842577488073172</v>
      </c>
      <c r="AZ253">
        <v>7.3356982095209462</v>
      </c>
      <c r="BA253">
        <v>-1.2710465510236482</v>
      </c>
      <c r="BB253">
        <v>7.9414184020486518</v>
      </c>
      <c r="BC253">
        <v>-1.2095299256443293</v>
      </c>
      <c r="BD253">
        <v>7.9966584666412146</v>
      </c>
      <c r="BE253">
        <v>-1.1851174823607475</v>
      </c>
      <c r="BJ253">
        <v>7.8787310250275322</v>
      </c>
      <c r="BK253">
        <v>-1.0470437945031104</v>
      </c>
      <c r="BL253">
        <v>8.0908900313340339</v>
      </c>
      <c r="BM253">
        <v>-0.99629788049561574</v>
      </c>
      <c r="BN253">
        <v>8.198942609768876</v>
      </c>
      <c r="BO253">
        <v>-0.96895247615786928</v>
      </c>
      <c r="BZ253">
        <v>4.5500454738979128</v>
      </c>
      <c r="CA253">
        <v>1.7941474773360329</v>
      </c>
      <c r="CC253">
        <v>5.6517434984455637</v>
      </c>
      <c r="CD253">
        <v>1.6934569829535093</v>
      </c>
      <c r="CF253">
        <v>6.3065022892617018</v>
      </c>
      <c r="CG253">
        <v>1.1472257490834894</v>
      </c>
      <c r="CI253">
        <v>6.7691332517458163</v>
      </c>
      <c r="CJ253">
        <v>0.61485208520685197</v>
      </c>
      <c r="CL253">
        <v>7.4665158444573478</v>
      </c>
      <c r="CM253">
        <v>-0.22811841208169736</v>
      </c>
      <c r="CO253">
        <v>7.9966584666412146</v>
      </c>
      <c r="CP253">
        <v>-1.1851174823607475</v>
      </c>
      <c r="CR253">
        <v>8.1898759761263182</v>
      </c>
      <c r="CS253">
        <v>-0.81167971570019037</v>
      </c>
    </row>
    <row r="254" spans="2:97" x14ac:dyDescent="0.2">
      <c r="B254">
        <v>4.0874217664750496</v>
      </c>
      <c r="C254">
        <v>1.1005774046355008</v>
      </c>
      <c r="D254">
        <v>4.4898007333456942</v>
      </c>
      <c r="E254">
        <v>1.5899240497158631</v>
      </c>
      <c r="F254">
        <v>4.5404332979473043</v>
      </c>
      <c r="G254">
        <v>1.6849670141446944</v>
      </c>
      <c r="L254">
        <v>5.0802111812417063</v>
      </c>
      <c r="M254">
        <v>0.99117686523086457</v>
      </c>
      <c r="N254">
        <v>5.6036023873975083</v>
      </c>
      <c r="O254">
        <v>1.5119706123621603</v>
      </c>
      <c r="P254">
        <v>5.6501815363518366</v>
      </c>
      <c r="Q254">
        <v>1.5839422225646671</v>
      </c>
      <c r="V254">
        <v>5.8577555760145819</v>
      </c>
      <c r="W254">
        <v>0.72132033542466678</v>
      </c>
      <c r="X254">
        <v>6.270018394299874</v>
      </c>
      <c r="Y254">
        <v>0.99195461829127052</v>
      </c>
      <c r="Z254">
        <v>6.303406955673081</v>
      </c>
      <c r="AA254">
        <v>1.0299664184860471</v>
      </c>
      <c r="AF254">
        <v>6.3103669347166633</v>
      </c>
      <c r="AG254">
        <v>0.26669262548032974</v>
      </c>
      <c r="AH254">
        <v>6.7302171532142703</v>
      </c>
      <c r="AI254">
        <v>0.4611838555864235</v>
      </c>
      <c r="AJ254">
        <v>6.7594012681174442</v>
      </c>
      <c r="AK254">
        <v>0.4880807560383868</v>
      </c>
      <c r="AP254">
        <v>6.9069540917113272</v>
      </c>
      <c r="AQ254">
        <v>-0.52660688295725266</v>
      </c>
      <c r="AR254">
        <v>7.4096954687532071</v>
      </c>
      <c r="AS254">
        <v>-0.3909145591307</v>
      </c>
      <c r="AT254">
        <v>7.4416547019844685</v>
      </c>
      <c r="AU254">
        <v>-0.37306766121327128</v>
      </c>
      <c r="AZ254">
        <v>7.3753503598026589</v>
      </c>
      <c r="BA254">
        <v>-1.1272655223382735</v>
      </c>
      <c r="BB254">
        <v>7.9661490616010378</v>
      </c>
      <c r="BC254">
        <v>-1.057246033239531</v>
      </c>
      <c r="BD254">
        <v>8.026410406584084</v>
      </c>
      <c r="BE254">
        <v>-1.0282023675098342</v>
      </c>
      <c r="BJ254">
        <v>7.8889044015554273</v>
      </c>
      <c r="BK254">
        <v>-0.89045516590750506</v>
      </c>
      <c r="BL254">
        <v>8.0772508579072806</v>
      </c>
      <c r="BM254">
        <v>-0.8418220045045034</v>
      </c>
      <c r="BN254">
        <v>8.1898759761263182</v>
      </c>
      <c r="BO254">
        <v>-0.81167971570019037</v>
      </c>
      <c r="BZ254">
        <v>4.5574855392149756</v>
      </c>
      <c r="CA254">
        <v>1.9008344369160048</v>
      </c>
      <c r="CC254">
        <v>5.6511781012125368</v>
      </c>
      <c r="CD254">
        <v>1.8002638219500475</v>
      </c>
      <c r="CF254">
        <v>6.3078531818294907</v>
      </c>
      <c r="CG254">
        <v>1.2627265599967266</v>
      </c>
      <c r="CI254">
        <v>6.7766110363640264</v>
      </c>
      <c r="CJ254">
        <v>0.74096603539493422</v>
      </c>
      <c r="CL254">
        <v>7.4875328254111144</v>
      </c>
      <c r="CM254">
        <v>-8.3635707416918129E-2</v>
      </c>
      <c r="CO254">
        <v>8.026410406584084</v>
      </c>
      <c r="CP254">
        <v>-1.0282023675098342</v>
      </c>
      <c r="CR254">
        <v>8.1776895296015724</v>
      </c>
      <c r="CS254">
        <v>-0.65651939712210916</v>
      </c>
    </row>
    <row r="255" spans="2:97" x14ac:dyDescent="0.2">
      <c r="B255">
        <v>4.1174910258461939</v>
      </c>
      <c r="C255">
        <v>1.2220038082760021</v>
      </c>
      <c r="D255">
        <v>4.4993915199941741</v>
      </c>
      <c r="E255">
        <v>1.6947981571542641</v>
      </c>
      <c r="F255">
        <v>4.5500454738979128</v>
      </c>
      <c r="G255">
        <v>1.7941474773360329</v>
      </c>
      <c r="L255">
        <v>5.1138555345273096</v>
      </c>
      <c r="M255">
        <v>1.1243567988608276</v>
      </c>
      <c r="N255">
        <v>5.6059751517026211</v>
      </c>
      <c r="O255">
        <v>1.6223249359380685</v>
      </c>
      <c r="P255">
        <v>5.6517434984455637</v>
      </c>
      <c r="Q255">
        <v>1.6934569829535093</v>
      </c>
      <c r="V255">
        <v>5.87758629982849</v>
      </c>
      <c r="W255">
        <v>0.84488205635210067</v>
      </c>
      <c r="X255">
        <v>6.273031526782189</v>
      </c>
      <c r="Y255">
        <v>1.1072371046977401</v>
      </c>
      <c r="Z255">
        <v>6.3065022892617018</v>
      </c>
      <c r="AA255">
        <v>1.1472257490834894</v>
      </c>
      <c r="AF255">
        <v>6.3298988435195689</v>
      </c>
      <c r="AG255">
        <v>0.39159255302018409</v>
      </c>
      <c r="AH255">
        <v>6.7394620552287217</v>
      </c>
      <c r="AI255">
        <v>0.5872600784000086</v>
      </c>
      <c r="AJ255">
        <v>6.7691332517458163</v>
      </c>
      <c r="AK255">
        <v>0.61485208520685197</v>
      </c>
      <c r="AP255">
        <v>6.9349658829715217</v>
      </c>
      <c r="AQ255">
        <v>-0.39136374366970256</v>
      </c>
      <c r="AR255">
        <v>7.4328680315466027</v>
      </c>
      <c r="AS255">
        <v>-0.24786855065295726</v>
      </c>
      <c r="AT255">
        <v>7.4665158444573478</v>
      </c>
      <c r="AU255">
        <v>-0.22811841208169736</v>
      </c>
      <c r="AZ255">
        <v>7.4118361948699256</v>
      </c>
      <c r="BA255">
        <v>-0.98499581583126594</v>
      </c>
      <c r="BB255">
        <v>7.9798511630900197</v>
      </c>
      <c r="BC255">
        <v>-0.90495227537749945</v>
      </c>
      <c r="BD255">
        <v>8.050787088616671</v>
      </c>
      <c r="BE255">
        <v>-0.87316913257716744</v>
      </c>
      <c r="BJ255">
        <v>7.8959691880421961</v>
      </c>
      <c r="BK255">
        <v>-0.73387182732330891</v>
      </c>
      <c r="BL255">
        <v>8.0626673659106149</v>
      </c>
      <c r="BM255">
        <v>-0.68837422246486191</v>
      </c>
      <c r="BN255">
        <v>8.1776895296015724</v>
      </c>
      <c r="BO255">
        <v>-0.65651939712210916</v>
      </c>
      <c r="BZ255">
        <v>4.5574855392149756</v>
      </c>
      <c r="CA255">
        <v>1.9008344369160048</v>
      </c>
      <c r="CC255">
        <v>5.6511781012125368</v>
      </c>
      <c r="CD255">
        <v>1.8002638219500475</v>
      </c>
      <c r="CF255">
        <v>6.3078531818294907</v>
      </c>
      <c r="CG255">
        <v>1.2627265599967266</v>
      </c>
      <c r="CI255">
        <v>6.7766110363640264</v>
      </c>
      <c r="CJ255">
        <v>0.74096603539493422</v>
      </c>
      <c r="CL255">
        <v>7.4875328254111144</v>
      </c>
      <c r="CM255">
        <v>-8.3635707416918129E-2</v>
      </c>
      <c r="CO255">
        <v>8.050787088616671</v>
      </c>
      <c r="CP255">
        <v>-0.87316913257716744</v>
      </c>
      <c r="CR255">
        <v>8.1635699482689841</v>
      </c>
      <c r="CS255">
        <v>-0.50216040992722066</v>
      </c>
    </row>
    <row r="256" spans="2:97" x14ac:dyDescent="0.2">
      <c r="B256">
        <v>4.1451601219171046</v>
      </c>
      <c r="C256">
        <v>1.3420489807403513</v>
      </c>
      <c r="D256">
        <v>4.5056542194506823</v>
      </c>
      <c r="E256">
        <v>1.7975759862375236</v>
      </c>
      <c r="F256">
        <v>4.5574855392149756</v>
      </c>
      <c r="G256">
        <v>1.9008344369160048</v>
      </c>
      <c r="L256">
        <v>5.1446660187570981</v>
      </c>
      <c r="M256">
        <v>1.2569914859899667</v>
      </c>
      <c r="N256">
        <v>5.6057773966937372</v>
      </c>
      <c r="O256">
        <v>1.7277782952111986</v>
      </c>
      <c r="P256">
        <v>5.6511781012125368</v>
      </c>
      <c r="Q256">
        <v>1.8002638219500475</v>
      </c>
      <c r="V256">
        <v>5.8941514628670006</v>
      </c>
      <c r="W256">
        <v>0.96732007381096419</v>
      </c>
      <c r="X256">
        <v>6.2731525425146826</v>
      </c>
      <c r="Y256">
        <v>1.221652792462228</v>
      </c>
      <c r="Z256">
        <v>6.3078531818294907</v>
      </c>
      <c r="AA256">
        <v>1.2627265599967266</v>
      </c>
      <c r="AF256">
        <v>6.3470395471007057</v>
      </c>
      <c r="AG256">
        <v>0.51624933531341644</v>
      </c>
      <c r="AH256">
        <v>6.7454694855853843</v>
      </c>
      <c r="AI256">
        <v>0.71255197391915981</v>
      </c>
      <c r="AJ256">
        <v>6.7766110363640264</v>
      </c>
      <c r="AK256">
        <v>0.74096603539493422</v>
      </c>
      <c r="AP256">
        <v>6.9612322802244027</v>
      </c>
      <c r="AQ256">
        <v>-0.25768635360720471</v>
      </c>
      <c r="AR256">
        <v>7.4512738034626169</v>
      </c>
      <c r="AS256">
        <v>-0.10404234445142946</v>
      </c>
      <c r="AT256">
        <v>7.4875328254111144</v>
      </c>
      <c r="AU256">
        <v>-8.3635707416918129E-2</v>
      </c>
      <c r="AZ256">
        <v>7.4467122167008917</v>
      </c>
      <c r="BA256">
        <v>-0.84054299873128557</v>
      </c>
      <c r="BB256">
        <v>7.973060310715427</v>
      </c>
      <c r="BC256">
        <v>-0.75788354706952787</v>
      </c>
      <c r="BD256">
        <v>8.0671877887696883</v>
      </c>
      <c r="BE256">
        <v>-0.71713444345006694</v>
      </c>
      <c r="BJ256">
        <v>7.8997283498324355</v>
      </c>
      <c r="BK256">
        <v>-0.58011469494070378</v>
      </c>
      <c r="BL256">
        <v>8.0440890327245835</v>
      </c>
      <c r="BM256">
        <v>-0.53710339990455302</v>
      </c>
      <c r="BN256">
        <v>8.1635699482689841</v>
      </c>
      <c r="BO256">
        <v>-0.50216040992722066</v>
      </c>
      <c r="BZ256">
        <v>4.56204622520303</v>
      </c>
      <c r="CA256">
        <v>2.0045002524850517</v>
      </c>
      <c r="CC256">
        <v>5.6467553363736389</v>
      </c>
      <c r="CD256">
        <v>1.9036376991379271</v>
      </c>
      <c r="CF256">
        <v>6.306588401613431</v>
      </c>
      <c r="CG256">
        <v>1.3762146444796046</v>
      </c>
      <c r="CI256">
        <v>6.7808927370278207</v>
      </c>
      <c r="CJ256">
        <v>0.8662500906392393</v>
      </c>
      <c r="CL256">
        <v>7.5057581032543377</v>
      </c>
      <c r="CM256">
        <v>6.0265457439869094E-2</v>
      </c>
      <c r="CO256">
        <v>8.0671877887696883</v>
      </c>
      <c r="CP256">
        <v>-0.71713444345006694</v>
      </c>
      <c r="CR256">
        <v>8.1464860093701006</v>
      </c>
      <c r="CS256">
        <v>-0.34998043185790528</v>
      </c>
    </row>
    <row r="257" spans="2:97" x14ac:dyDescent="0.2">
      <c r="B257">
        <v>4.1451601219171046</v>
      </c>
      <c r="C257">
        <v>1.3420489807403513</v>
      </c>
      <c r="D257">
        <v>4.5056542194506823</v>
      </c>
      <c r="E257">
        <v>1.7975759862375236</v>
      </c>
      <c r="F257">
        <v>4.5574855392149756</v>
      </c>
      <c r="G257">
        <v>1.9008344369160048</v>
      </c>
      <c r="L257">
        <v>5.1446660187570981</v>
      </c>
      <c r="M257">
        <v>1.2569914859899667</v>
      </c>
      <c r="N257">
        <v>5.6057773966937372</v>
      </c>
      <c r="O257">
        <v>1.7277782952111986</v>
      </c>
      <c r="P257">
        <v>5.6511781012125368</v>
      </c>
      <c r="Q257">
        <v>1.8002638219500475</v>
      </c>
      <c r="V257">
        <v>5.8941514628670006</v>
      </c>
      <c r="W257">
        <v>0.96732007381096419</v>
      </c>
      <c r="X257">
        <v>6.2731525425146826</v>
      </c>
      <c r="Y257">
        <v>1.221652792462228</v>
      </c>
      <c r="Z257">
        <v>6.3078531818294907</v>
      </c>
      <c r="AA257">
        <v>1.2627265599967266</v>
      </c>
      <c r="AF257">
        <v>6.3470395471007057</v>
      </c>
      <c r="AG257">
        <v>0.51624933531341644</v>
      </c>
      <c r="AH257">
        <v>6.7454694855853843</v>
      </c>
      <c r="AI257">
        <v>0.71255197391915981</v>
      </c>
      <c r="AJ257">
        <v>6.7766110363640264</v>
      </c>
      <c r="AK257">
        <v>0.74096603539493422</v>
      </c>
      <c r="AP257">
        <v>6.9612322802244027</v>
      </c>
      <c r="AQ257">
        <v>-0.25768635360720471</v>
      </c>
      <c r="AR257">
        <v>7.4512738034626169</v>
      </c>
      <c r="AS257">
        <v>-0.10404234445142946</v>
      </c>
      <c r="AT257">
        <v>7.4875328254111144</v>
      </c>
      <c r="AU257">
        <v>-8.3635707416918129E-2</v>
      </c>
      <c r="AZ257">
        <v>7.4467122167008917</v>
      </c>
      <c r="BA257">
        <v>-0.84054299873128557</v>
      </c>
      <c r="BB257">
        <v>7.973060310715427</v>
      </c>
      <c r="BC257">
        <v>-0.75788354706952787</v>
      </c>
      <c r="BD257">
        <v>8.0671877887696883</v>
      </c>
      <c r="BE257">
        <v>-0.71713444345006694</v>
      </c>
      <c r="BJ257">
        <v>7.8994981971247347</v>
      </c>
      <c r="BK257">
        <v>-0.4264336673045922</v>
      </c>
      <c r="BL257">
        <v>8.0246135422930891</v>
      </c>
      <c r="BM257">
        <v>-0.38825232965212592</v>
      </c>
      <c r="BN257">
        <v>8.1464860093701006</v>
      </c>
      <c r="BO257">
        <v>-0.34998043185790528</v>
      </c>
      <c r="BZ257">
        <v>4.5639593580436939</v>
      </c>
      <c r="CA257">
        <v>2.1049824721829431</v>
      </c>
      <c r="CC257">
        <v>5.6405556575711655</v>
      </c>
      <c r="CD257">
        <v>2.0040779936306903</v>
      </c>
      <c r="CF257">
        <v>6.3025654038172583</v>
      </c>
      <c r="CG257">
        <v>1.4887051946761118</v>
      </c>
      <c r="CI257">
        <v>6.7831987456925367</v>
      </c>
      <c r="CJ257">
        <v>0.98956558041025988</v>
      </c>
      <c r="CL257">
        <v>7.5192118109065591</v>
      </c>
      <c r="CM257">
        <v>0.20478104166692165</v>
      </c>
      <c r="CO257">
        <v>8.0671877887696883</v>
      </c>
      <c r="CP257">
        <v>-0.71713444345006694</v>
      </c>
      <c r="CR257">
        <v>8.1275385357668544</v>
      </c>
      <c r="CS257">
        <v>-0.20004802032043939</v>
      </c>
    </row>
    <row r="258" spans="2:97" x14ac:dyDescent="0.2">
      <c r="B258">
        <v>4.1687679084471503</v>
      </c>
      <c r="C258">
        <v>1.4598840734618259</v>
      </c>
      <c r="D258">
        <v>4.5094230706718221</v>
      </c>
      <c r="E258">
        <v>1.8965150962986446</v>
      </c>
      <c r="F258">
        <v>4.56204622520303</v>
      </c>
      <c r="G258">
        <v>2.0045002524850517</v>
      </c>
      <c r="L258">
        <v>5.1720481381253478</v>
      </c>
      <c r="M258">
        <v>1.3877835786574071</v>
      </c>
      <c r="N258">
        <v>5.6023390001082687</v>
      </c>
      <c r="O258">
        <v>1.8311292574291436</v>
      </c>
      <c r="P258">
        <v>5.6467553363736389</v>
      </c>
      <c r="Q258">
        <v>1.9036376991379271</v>
      </c>
      <c r="V258">
        <v>5.9079344108670888</v>
      </c>
      <c r="W258">
        <v>1.0864435697514898</v>
      </c>
      <c r="X258">
        <v>6.2709033993254684</v>
      </c>
      <c r="Y258">
        <v>1.3329248555404321</v>
      </c>
      <c r="Z258">
        <v>6.306588401613431</v>
      </c>
      <c r="AA258">
        <v>1.3762146444796046</v>
      </c>
      <c r="AF258">
        <v>6.360945241907741</v>
      </c>
      <c r="AG258">
        <v>0.6393952134767803</v>
      </c>
      <c r="AH258">
        <v>6.7494344442031426</v>
      </c>
      <c r="AI258">
        <v>0.83590507350841747</v>
      </c>
      <c r="AJ258">
        <v>6.7808927370278207</v>
      </c>
      <c r="AK258">
        <v>0.8662500906392393</v>
      </c>
      <c r="AP258">
        <v>6.9849147388568129</v>
      </c>
      <c r="AQ258">
        <v>-0.12313790514732578</v>
      </c>
      <c r="AR258">
        <v>7.466897627870992</v>
      </c>
      <c r="AS258">
        <v>3.9101519560322331E-2</v>
      </c>
      <c r="AT258">
        <v>7.5057581032543377</v>
      </c>
      <c r="AU258">
        <v>6.0265457439869094E-2</v>
      </c>
      <c r="AZ258">
        <v>7.4776505255380146</v>
      </c>
      <c r="BA258">
        <v>-0.69630887954002474</v>
      </c>
      <c r="BB258">
        <v>7.9579038361185255</v>
      </c>
      <c r="BC258">
        <v>-0.6067344416029874</v>
      </c>
      <c r="BD258">
        <v>8.0651083922755955</v>
      </c>
      <c r="BE258">
        <v>-0.56679117643300425</v>
      </c>
      <c r="BJ258">
        <v>7.8962351204900711</v>
      </c>
      <c r="BK258">
        <v>-0.27435794797713431</v>
      </c>
      <c r="BL258">
        <v>8.0013514786704061</v>
      </c>
      <c r="BM258">
        <v>-0.24166370637318829</v>
      </c>
      <c r="BN258">
        <v>8.1275385357668544</v>
      </c>
      <c r="BO258">
        <v>-0.20004802032043939</v>
      </c>
      <c r="BZ258">
        <v>4.5643532168292644</v>
      </c>
      <c r="CA258">
        <v>2.2025671585806346</v>
      </c>
      <c r="CC258">
        <v>5.6314371733014008</v>
      </c>
      <c r="CD258">
        <v>2.102150861244517</v>
      </c>
      <c r="CF258">
        <v>6.2961230523835727</v>
      </c>
      <c r="CG258">
        <v>1.5990147218763822</v>
      </c>
      <c r="CI258">
        <v>6.7836456474817437</v>
      </c>
      <c r="CJ258">
        <v>1.1108684556898241</v>
      </c>
      <c r="CL258">
        <v>7.5299995176484265</v>
      </c>
      <c r="CM258">
        <v>0.34720725007551489</v>
      </c>
      <c r="CO258">
        <v>8.0651083922755955</v>
      </c>
      <c r="CP258">
        <v>-0.56679117643300425</v>
      </c>
      <c r="CR258">
        <v>8.1058399692717842</v>
      </c>
      <c r="CS258">
        <v>-5.0926680058616954E-2</v>
      </c>
    </row>
    <row r="259" spans="2:97" x14ac:dyDescent="0.2">
      <c r="B259">
        <v>4.1876548397517759</v>
      </c>
      <c r="C259">
        <v>1.5748722926955259</v>
      </c>
      <c r="D259">
        <v>4.5111899518311178</v>
      </c>
      <c r="E259">
        <v>1.9934369312524745</v>
      </c>
      <c r="F259">
        <v>4.5639593580436939</v>
      </c>
      <c r="G259">
        <v>2.1049824721829431</v>
      </c>
      <c r="L259">
        <v>5.1952604212751945</v>
      </c>
      <c r="M259">
        <v>1.5162503407336254</v>
      </c>
      <c r="N259">
        <v>5.5967301735548869</v>
      </c>
      <c r="O259">
        <v>1.9325766245077936</v>
      </c>
      <c r="P259">
        <v>5.6405556575711655</v>
      </c>
      <c r="Q259">
        <v>2.0040779936306903</v>
      </c>
      <c r="V259">
        <v>5.9175544648661837</v>
      </c>
      <c r="W259">
        <v>1.2050189085684571</v>
      </c>
      <c r="X259">
        <v>6.2669299993191272</v>
      </c>
      <c r="Y259">
        <v>1.443382269732046</v>
      </c>
      <c r="Z259">
        <v>6.3025654038172583</v>
      </c>
      <c r="AA259">
        <v>1.4887051946761118</v>
      </c>
      <c r="AF259">
        <v>6.3725868099373937</v>
      </c>
      <c r="AG259">
        <v>0.76214446780668654</v>
      </c>
      <c r="AH259">
        <v>6.7504827329112658</v>
      </c>
      <c r="AI259">
        <v>0.95713357894495177</v>
      </c>
      <c r="AJ259">
        <v>6.7831987456925367</v>
      </c>
      <c r="AK259">
        <v>0.98956558041025988</v>
      </c>
      <c r="AP259">
        <v>7.0049932803354107</v>
      </c>
      <c r="AQ259">
        <v>9.7849769041724183E-3</v>
      </c>
      <c r="AR259">
        <v>7.4787984799616529</v>
      </c>
      <c r="AS259">
        <v>0.18147588563296729</v>
      </c>
      <c r="AT259">
        <v>7.5192118109065591</v>
      </c>
      <c r="AU259">
        <v>0.20478104166692165</v>
      </c>
      <c r="AZ259">
        <v>7.5066900262791147</v>
      </c>
      <c r="BA259">
        <v>-0.55256954568432626</v>
      </c>
      <c r="BB259">
        <v>7.9406507676972096</v>
      </c>
      <c r="BC259">
        <v>-0.46063144137749418</v>
      </c>
      <c r="BD259">
        <v>8.0499527949850656</v>
      </c>
      <c r="BE259">
        <v>-0.42187546443645635</v>
      </c>
      <c r="BJ259">
        <v>7.8890265637837809</v>
      </c>
      <c r="BK259">
        <v>-0.1239264663281474</v>
      </c>
      <c r="BL259">
        <v>7.9764218481707552</v>
      </c>
      <c r="BM259">
        <v>-9.6058697286942954E-2</v>
      </c>
      <c r="BN259">
        <v>8.1058399692717842</v>
      </c>
      <c r="BO259">
        <v>-5.0926680058616954E-2</v>
      </c>
      <c r="BZ259">
        <v>4.5616453423871652</v>
      </c>
      <c r="CA259">
        <v>2.2962664228020251</v>
      </c>
      <c r="CC259">
        <v>5.620456680126793</v>
      </c>
      <c r="CD259">
        <v>2.1981105215803631</v>
      </c>
      <c r="CF259">
        <v>6.2883444899277912</v>
      </c>
      <c r="CG259">
        <v>1.7073303404688722</v>
      </c>
      <c r="CI259">
        <v>6.7809351980425472</v>
      </c>
      <c r="CJ259">
        <v>1.2323086359352746</v>
      </c>
      <c r="CL259">
        <v>7.5370857656002492</v>
      </c>
      <c r="CM259">
        <v>0.490047710547031</v>
      </c>
      <c r="CO259">
        <v>8.0499527949850656</v>
      </c>
      <c r="CP259">
        <v>-0.42187546443645635</v>
      </c>
      <c r="CR259">
        <v>8.0804477755566673</v>
      </c>
      <c r="CS259">
        <v>9.4498934762359363E-2</v>
      </c>
    </row>
    <row r="260" spans="2:97" x14ac:dyDescent="0.2">
      <c r="B260">
        <v>4.2042762528153936</v>
      </c>
      <c r="C260">
        <v>1.68670183816709</v>
      </c>
      <c r="D260">
        <v>4.5101966840186138</v>
      </c>
      <c r="E260">
        <v>2.0878275278318723</v>
      </c>
      <c r="F260">
        <v>4.5643532168292644</v>
      </c>
      <c r="G260">
        <v>2.2025671585806346</v>
      </c>
      <c r="L260">
        <v>5.2152104404347499</v>
      </c>
      <c r="M260">
        <v>1.6433512566649864</v>
      </c>
      <c r="N260">
        <v>5.5897698195877252</v>
      </c>
      <c r="O260">
        <v>2.0300942543710327</v>
      </c>
      <c r="P260">
        <v>5.6314371733014008</v>
      </c>
      <c r="Q260">
        <v>2.102150861244517</v>
      </c>
      <c r="V260">
        <v>5.924506781726695</v>
      </c>
      <c r="W260">
        <v>1.3210304603768783</v>
      </c>
      <c r="X260">
        <v>6.260308216373379</v>
      </c>
      <c r="Y260">
        <v>1.5527519362500464</v>
      </c>
      <c r="Z260">
        <v>6.2961230523835727</v>
      </c>
      <c r="AA260">
        <v>1.5990147218763822</v>
      </c>
      <c r="AF260">
        <v>6.3821606308638108</v>
      </c>
      <c r="AG260">
        <v>0.88333041229889109</v>
      </c>
      <c r="AH260">
        <v>6.7495379589190634</v>
      </c>
      <c r="AI260">
        <v>1.0774798664382537</v>
      </c>
      <c r="AJ260">
        <v>6.7836456474817437</v>
      </c>
      <c r="AK260">
        <v>1.1108684556898241</v>
      </c>
      <c r="AP260">
        <v>7.0235353911720191</v>
      </c>
      <c r="AQ260">
        <v>0.14344667603861921</v>
      </c>
      <c r="AR260">
        <v>7.4860382784328037</v>
      </c>
      <c r="AS260">
        <v>0.32292468344068115</v>
      </c>
      <c r="AT260">
        <v>7.5299995176484265</v>
      </c>
      <c r="AU260">
        <v>0.34720725007551489</v>
      </c>
      <c r="AZ260">
        <v>7.5318912490523919</v>
      </c>
      <c r="BA260">
        <v>-0.40922677119461143</v>
      </c>
      <c r="BB260">
        <v>7.9206695957774729</v>
      </c>
      <c r="BC260">
        <v>-0.31673787311410762</v>
      </c>
      <c r="BD260">
        <v>8.0341514309087394</v>
      </c>
      <c r="BE260">
        <v>-0.27914990709963505</v>
      </c>
      <c r="BJ260">
        <v>7.8789612916368528</v>
      </c>
      <c r="BK260">
        <v>2.4757026803348358E-2</v>
      </c>
      <c r="BL260">
        <v>7.9498598115462267</v>
      </c>
      <c r="BM260">
        <v>4.7179911804689327E-2</v>
      </c>
      <c r="BN260">
        <v>8.0804477755566673</v>
      </c>
      <c r="BO260">
        <v>9.4498934762359363E-2</v>
      </c>
      <c r="BZ260">
        <v>4.5565488010982174</v>
      </c>
      <c r="CA260">
        <v>2.3871739720114409</v>
      </c>
      <c r="CC260">
        <v>5.6081237268625443</v>
      </c>
      <c r="CD260">
        <v>2.2909197557390422</v>
      </c>
      <c r="CF260">
        <v>6.2783743771883582</v>
      </c>
      <c r="CG260">
        <v>1.8133499898091883</v>
      </c>
      <c r="CI260">
        <v>6.7765187237998106</v>
      </c>
      <c r="CJ260">
        <v>1.3516256424121136</v>
      </c>
      <c r="CL260">
        <v>7.540461008113188</v>
      </c>
      <c r="CM260">
        <v>0.63319464408442072</v>
      </c>
      <c r="CO260">
        <v>8.0341514309087394</v>
      </c>
      <c r="CP260">
        <v>-0.27914990709963505</v>
      </c>
      <c r="CR260">
        <v>8.053453834145909</v>
      </c>
      <c r="CS260">
        <v>0.23902494225898971</v>
      </c>
    </row>
    <row r="261" spans="2:97" x14ac:dyDescent="0.2">
      <c r="B261">
        <v>4.2167956872185197</v>
      </c>
      <c r="C261">
        <v>1.7951392176096135</v>
      </c>
      <c r="D261">
        <v>4.5082754270620411</v>
      </c>
      <c r="E261">
        <v>2.1784171703660302</v>
      </c>
      <c r="F261">
        <v>4.5616453423871652</v>
      </c>
      <c r="G261">
        <v>2.2962664228020251</v>
      </c>
      <c r="L261">
        <v>5.2307814487800046</v>
      </c>
      <c r="M261">
        <v>1.766455610586825</v>
      </c>
      <c r="N261">
        <v>5.5786850456238604</v>
      </c>
      <c r="O261">
        <v>2.1258341084433332</v>
      </c>
      <c r="P261">
        <v>5.620456680126793</v>
      </c>
      <c r="Q261">
        <v>2.1981105215803631</v>
      </c>
      <c r="V261">
        <v>5.9289613651468738</v>
      </c>
      <c r="W261">
        <v>1.4343695364560232</v>
      </c>
      <c r="X261">
        <v>6.2513895191103694</v>
      </c>
      <c r="Y261">
        <v>1.6598651274905825</v>
      </c>
      <c r="Z261">
        <v>6.2883444899277912</v>
      </c>
      <c r="AA261">
        <v>1.7073303404688722</v>
      </c>
      <c r="AF261">
        <v>6.388786350294267</v>
      </c>
      <c r="AG261">
        <v>1.0027452662427512</v>
      </c>
      <c r="AH261">
        <v>6.7456676925296835</v>
      </c>
      <c r="AI261">
        <v>1.1967314160353926</v>
      </c>
      <c r="AJ261">
        <v>6.7809351980425472</v>
      </c>
      <c r="AK261">
        <v>1.2323086359352746</v>
      </c>
      <c r="AP261">
        <v>7.0396166620496512</v>
      </c>
      <c r="AQ261">
        <v>0.27536035730406572</v>
      </c>
      <c r="AR261">
        <v>7.4896008117035349</v>
      </c>
      <c r="AS261">
        <v>0.46464877771026103</v>
      </c>
      <c r="AT261">
        <v>7.5370857656002492</v>
      </c>
      <c r="AU261">
        <v>0.490047710547031</v>
      </c>
      <c r="AZ261">
        <v>7.555394746559152</v>
      </c>
      <c r="BA261">
        <v>-0.2638358552074142</v>
      </c>
      <c r="BB261">
        <v>7.8990592628198533</v>
      </c>
      <c r="BC261">
        <v>-0.17511174757552808</v>
      </c>
      <c r="BD261">
        <v>8.0148273337150879</v>
      </c>
      <c r="BE261">
        <v>-0.13709671127821393</v>
      </c>
      <c r="BJ261">
        <v>7.8641281854036711</v>
      </c>
      <c r="BK261">
        <v>0.17160024513152405</v>
      </c>
      <c r="BL261">
        <v>7.9187685761674595</v>
      </c>
      <c r="BM261">
        <v>0.18800345085989215</v>
      </c>
      <c r="BN261">
        <v>8.053453834145909</v>
      </c>
      <c r="BO261">
        <v>0.23902494225898971</v>
      </c>
      <c r="BZ261">
        <v>4.5492197959706955</v>
      </c>
      <c r="CA261">
        <v>2.4731120013887988</v>
      </c>
      <c r="CC261">
        <v>5.5932576788914492</v>
      </c>
      <c r="CD261">
        <v>2.3811151780505599</v>
      </c>
      <c r="CF261">
        <v>6.2659951179369067</v>
      </c>
      <c r="CG261">
        <v>1.9181016219228051</v>
      </c>
      <c r="CI261">
        <v>6.7695356787854948</v>
      </c>
      <c r="CJ261">
        <v>1.4685762928210448</v>
      </c>
      <c r="CL261">
        <v>7.5392590868819882</v>
      </c>
      <c r="CM261">
        <v>0.77512151501824866</v>
      </c>
      <c r="CO261">
        <v>8.0148273337150879</v>
      </c>
      <c r="CP261">
        <v>-0.13709671127821393</v>
      </c>
      <c r="CR261">
        <v>8.0229502874354317</v>
      </c>
      <c r="CS261">
        <v>0.38116409481460795</v>
      </c>
    </row>
    <row r="262" spans="2:97" x14ac:dyDescent="0.2">
      <c r="B262">
        <v>4.2264321042302955</v>
      </c>
      <c r="C262">
        <v>1.9003226152470147</v>
      </c>
      <c r="D262">
        <v>4.5026932118969443</v>
      </c>
      <c r="E262">
        <v>2.2665907712252853</v>
      </c>
      <c r="F262">
        <v>4.5565488010982174</v>
      </c>
      <c r="G262">
        <v>2.3871739720114409</v>
      </c>
      <c r="L262">
        <v>5.2423044771124445</v>
      </c>
      <c r="M262">
        <v>1.885281378026662</v>
      </c>
      <c r="N262">
        <v>5.5671294524888699</v>
      </c>
      <c r="O262">
        <v>2.2188102724240895</v>
      </c>
      <c r="P262">
        <v>5.6081237268625443</v>
      </c>
      <c r="Q262">
        <v>2.2909197557390422</v>
      </c>
      <c r="V262">
        <v>5.9305492401317608</v>
      </c>
      <c r="W262">
        <v>1.5470064646406707</v>
      </c>
      <c r="X262">
        <v>6.2412532509697076</v>
      </c>
      <c r="Y262">
        <v>1.764923411655053</v>
      </c>
      <c r="Z262">
        <v>6.2783743771883582</v>
      </c>
      <c r="AA262">
        <v>1.8133499898091883</v>
      </c>
      <c r="AF262">
        <v>6.3933679871265001</v>
      </c>
      <c r="AG262">
        <v>1.1215743663335349</v>
      </c>
      <c r="AH262">
        <v>6.7401463625344498</v>
      </c>
      <c r="AI262">
        <v>1.313817881660944</v>
      </c>
      <c r="AJ262">
        <v>6.7765187237998106</v>
      </c>
      <c r="AK262">
        <v>1.3516256424121136</v>
      </c>
      <c r="AP262">
        <v>7.0532137000007209</v>
      </c>
      <c r="AQ262">
        <v>0.40792439329761887</v>
      </c>
      <c r="AR262">
        <v>7.4885885933345788</v>
      </c>
      <c r="AS262">
        <v>0.60515291599575394</v>
      </c>
      <c r="AT262">
        <v>7.540461008113188</v>
      </c>
      <c r="AU262">
        <v>0.63319464408442072</v>
      </c>
      <c r="AZ262">
        <v>7.5750447572937185</v>
      </c>
      <c r="BA262">
        <v>-0.12031692238999464</v>
      </c>
      <c r="BB262">
        <v>7.8759249730320073</v>
      </c>
      <c r="BC262">
        <v>-3.4360987728437507E-2</v>
      </c>
      <c r="BD262">
        <v>7.9939994696115591</v>
      </c>
      <c r="BE262">
        <v>2.7944528863749259E-3</v>
      </c>
      <c r="BJ262">
        <v>7.8466184645728605</v>
      </c>
      <c r="BK262">
        <v>0.31652843112520213</v>
      </c>
      <c r="BL262">
        <v>7.886191354608286</v>
      </c>
      <c r="BM262">
        <v>0.32777569422138486</v>
      </c>
      <c r="BN262">
        <v>8.0229502874354317</v>
      </c>
      <c r="BO262">
        <v>0.38116409481460795</v>
      </c>
      <c r="BZ262">
        <v>4.5399154718133383</v>
      </c>
      <c r="CA262">
        <v>2.5560258031329277</v>
      </c>
      <c r="CC262">
        <v>5.5768961391195671</v>
      </c>
      <c r="CD262">
        <v>2.4690140085230792</v>
      </c>
      <c r="CF262">
        <v>6.2512692910299306</v>
      </c>
      <c r="CG262">
        <v>2.021517871960739</v>
      </c>
      <c r="CI262">
        <v>6.7595574912340242</v>
      </c>
      <c r="CJ262">
        <v>1.5854429343009457</v>
      </c>
      <c r="CL262">
        <v>7.5333968414179351</v>
      </c>
      <c r="CM262">
        <v>0.91698224943744755</v>
      </c>
      <c r="CO262">
        <v>7.9939994696115591</v>
      </c>
      <c r="CP262">
        <v>2.7944528863749259E-3</v>
      </c>
      <c r="CR262">
        <v>7.9910366551407854</v>
      </c>
      <c r="CS262">
        <v>0.52096368743249677</v>
      </c>
    </row>
    <row r="263" spans="2:97" x14ac:dyDescent="0.2">
      <c r="B263">
        <v>4.2325646339949712</v>
      </c>
      <c r="C263">
        <v>2.0016298657168612</v>
      </c>
      <c r="D263">
        <v>4.496185561374717</v>
      </c>
      <c r="E263">
        <v>2.3515505943159178</v>
      </c>
      <c r="F263">
        <v>4.5492197959706955</v>
      </c>
      <c r="G263">
        <v>2.4731120013887988</v>
      </c>
      <c r="L263">
        <v>5.2494084590082712</v>
      </c>
      <c r="M263">
        <v>2.0014082975215004</v>
      </c>
      <c r="N263">
        <v>5.5529915499583531</v>
      </c>
      <c r="O263">
        <v>2.3092163415237388</v>
      </c>
      <c r="P263">
        <v>5.5932576788914492</v>
      </c>
      <c r="Q263">
        <v>2.3811151780505599</v>
      </c>
      <c r="V263">
        <v>5.9299021280846862</v>
      </c>
      <c r="W263">
        <v>1.6567771575857191</v>
      </c>
      <c r="X263">
        <v>6.2287187204224033</v>
      </c>
      <c r="Y263">
        <v>1.8687079156102058</v>
      </c>
      <c r="Z263">
        <v>6.2659951179369067</v>
      </c>
      <c r="AA263">
        <v>1.9181016219228051</v>
      </c>
      <c r="AF263">
        <v>6.3949686952560256</v>
      </c>
      <c r="AG263">
        <v>1.239584846442322</v>
      </c>
      <c r="AH263">
        <v>6.7316110619013463</v>
      </c>
      <c r="AI263">
        <v>1.4308515266244382</v>
      </c>
      <c r="AJ263">
        <v>6.7695356787854948</v>
      </c>
      <c r="AK263">
        <v>1.4685762928210448</v>
      </c>
      <c r="AP263">
        <v>7.0644021092173395</v>
      </c>
      <c r="AQ263">
        <v>0.53985959269813955</v>
      </c>
      <c r="AR263">
        <v>7.4828175139825417</v>
      </c>
      <c r="AS263">
        <v>0.74688805424300431</v>
      </c>
      <c r="AT263">
        <v>7.5392590868819882</v>
      </c>
      <c r="AU263">
        <v>0.77512151501824866</v>
      </c>
      <c r="AZ263">
        <v>7.5909583270312648</v>
      </c>
      <c r="BA263">
        <v>2.5177241392164384E-2</v>
      </c>
      <c r="BB263">
        <v>7.8503271607111982</v>
      </c>
      <c r="BC263">
        <v>0.10277078510706814</v>
      </c>
      <c r="BD263">
        <v>7.970736826005135</v>
      </c>
      <c r="BE263">
        <v>0.14191686599788167</v>
      </c>
      <c r="BJ263">
        <v>7.8265228473713275</v>
      </c>
      <c r="BK263">
        <v>0.45950246153068197</v>
      </c>
      <c r="BL263">
        <v>7.8523167953633957</v>
      </c>
      <c r="BM263">
        <v>0.46376686583191346</v>
      </c>
      <c r="BN263">
        <v>7.9910366551407854</v>
      </c>
      <c r="BO263">
        <v>0.52096368743249677</v>
      </c>
      <c r="BZ263">
        <v>4.5287987456534387</v>
      </c>
      <c r="CA263">
        <v>2.6358261556267792</v>
      </c>
      <c r="CC263">
        <v>5.5586980180016008</v>
      </c>
      <c r="CD263">
        <v>2.5555431356324561</v>
      </c>
      <c r="CF263">
        <v>6.2355775189832094</v>
      </c>
      <c r="CG263">
        <v>2.1227672028784039</v>
      </c>
      <c r="CI263">
        <v>6.7481534758027264</v>
      </c>
      <c r="CJ263">
        <v>1.7000315310920946</v>
      </c>
      <c r="CL263">
        <v>7.5228814100731984</v>
      </c>
      <c r="CM263">
        <v>1.0586152014360171</v>
      </c>
      <c r="CO263">
        <v>7.970736826005135</v>
      </c>
      <c r="CP263">
        <v>0.14191686599788167</v>
      </c>
      <c r="CR263">
        <v>7.9556971375530976</v>
      </c>
      <c r="CS263">
        <v>0.65967331948907804</v>
      </c>
    </row>
    <row r="264" spans="2:97" x14ac:dyDescent="0.2">
      <c r="B264">
        <v>4.2360247017939328</v>
      </c>
      <c r="C264">
        <v>2.1000191134554163</v>
      </c>
      <c r="D264">
        <v>4.4867562045275013</v>
      </c>
      <c r="E264">
        <v>2.4330712475602301</v>
      </c>
      <c r="F264">
        <v>4.5399154718133383</v>
      </c>
      <c r="G264">
        <v>2.5560258031329277</v>
      </c>
      <c r="L264">
        <v>5.2530393345397188</v>
      </c>
      <c r="M264">
        <v>2.1127763204057444</v>
      </c>
      <c r="N264">
        <v>5.5368935825967736</v>
      </c>
      <c r="O264">
        <v>2.3983253507911666</v>
      </c>
      <c r="P264">
        <v>5.5768961391195671</v>
      </c>
      <c r="Q264">
        <v>2.4690140085230792</v>
      </c>
      <c r="V264">
        <v>5.9265743755785119</v>
      </c>
      <c r="W264">
        <v>1.7656648491310227</v>
      </c>
      <c r="X264">
        <v>6.2141931857346808</v>
      </c>
      <c r="Y264">
        <v>1.9700671934411238</v>
      </c>
      <c r="Z264">
        <v>6.2512692910299306</v>
      </c>
      <c r="AA264">
        <v>2.021517871960739</v>
      </c>
      <c r="AF264">
        <v>6.3948611086683069</v>
      </c>
      <c r="AG264">
        <v>1.3557738546266231</v>
      </c>
      <c r="AH264">
        <v>6.7215808852303365</v>
      </c>
      <c r="AI264">
        <v>1.5456251617546306</v>
      </c>
      <c r="AJ264">
        <v>6.7595574912340242</v>
      </c>
      <c r="AK264">
        <v>1.5854429343009457</v>
      </c>
      <c r="AP264">
        <v>7.073350573697363</v>
      </c>
      <c r="AQ264">
        <v>0.66987829686401268</v>
      </c>
      <c r="AR264">
        <v>7.4725306313437825</v>
      </c>
      <c r="AS264">
        <v>0.8870808299747811</v>
      </c>
      <c r="AT264">
        <v>7.5333968414179351</v>
      </c>
      <c r="AU264">
        <v>0.91698224943744755</v>
      </c>
      <c r="AZ264">
        <v>7.6041019141508537</v>
      </c>
      <c r="BA264">
        <v>0.16990958418782368</v>
      </c>
      <c r="BB264">
        <v>7.8223499637867722</v>
      </c>
      <c r="BC264">
        <v>0.2389987189778752</v>
      </c>
      <c r="BD264">
        <v>7.9451081753264718</v>
      </c>
      <c r="BE264">
        <v>0.27884233838527706</v>
      </c>
      <c r="BJ264">
        <v>7.8028297830718758</v>
      </c>
      <c r="BK264">
        <v>0.60176965695728235</v>
      </c>
      <c r="BL264">
        <v>7.8161059101156205</v>
      </c>
      <c r="BM264">
        <v>0.59867598119376464</v>
      </c>
      <c r="BN264">
        <v>7.9556971375530976</v>
      </c>
      <c r="BO264">
        <v>0.65967331948907804</v>
      </c>
      <c r="BZ264">
        <v>4.5164135539806436</v>
      </c>
      <c r="CA264">
        <v>2.7137373071485476</v>
      </c>
      <c r="CC264">
        <v>5.5382813190993314</v>
      </c>
      <c r="CD264">
        <v>2.6392551674469718</v>
      </c>
      <c r="CF264">
        <v>6.2176938522687282</v>
      </c>
      <c r="CG264">
        <v>2.2225873043968507</v>
      </c>
      <c r="CI264">
        <v>6.7338389574456583</v>
      </c>
      <c r="CJ264">
        <v>1.8144113579733749</v>
      </c>
      <c r="CL264">
        <v>7.5079353214918401</v>
      </c>
      <c r="CM264">
        <v>1.1985485816459696</v>
      </c>
      <c r="CO264">
        <v>7.9451081753264718</v>
      </c>
      <c r="CP264">
        <v>0.27884233838527706</v>
      </c>
      <c r="CR264">
        <v>7.9190932093126731</v>
      </c>
      <c r="CS264">
        <v>0.79601853192378691</v>
      </c>
    </row>
    <row r="265" spans="2:97" x14ac:dyDescent="0.2">
      <c r="B265">
        <v>4.2370372604141311</v>
      </c>
      <c r="C265">
        <v>2.1953354386838249</v>
      </c>
      <c r="D265">
        <v>4.4763305674553315</v>
      </c>
      <c r="E265">
        <v>2.5120017104889927</v>
      </c>
      <c r="F265">
        <v>4.5287987456534387</v>
      </c>
      <c r="G265">
        <v>2.6358261556267792</v>
      </c>
      <c r="L265">
        <v>5.2536655971404898</v>
      </c>
      <c r="M265">
        <v>2.2213990523776657</v>
      </c>
      <c r="N265">
        <v>5.5197619300626375</v>
      </c>
      <c r="O265">
        <v>2.4841571834660781</v>
      </c>
      <c r="P265">
        <v>5.5586980180016008</v>
      </c>
      <c r="Q265">
        <v>2.5555431356324561</v>
      </c>
      <c r="V265">
        <v>5.9209495000849968</v>
      </c>
      <c r="W265">
        <v>1.8725537352045829</v>
      </c>
      <c r="X265">
        <v>6.1983788512370763</v>
      </c>
      <c r="Y265">
        <v>2.0703436000367748</v>
      </c>
      <c r="Z265">
        <v>6.2355775189832094</v>
      </c>
      <c r="AA265">
        <v>2.1227672028784039</v>
      </c>
      <c r="AF265">
        <v>6.3928955458918075</v>
      </c>
      <c r="AG265">
        <v>1.4712191504273835</v>
      </c>
      <c r="AH265">
        <v>6.7076499070297348</v>
      </c>
      <c r="AI265">
        <v>1.6599791010610212</v>
      </c>
      <c r="AJ265">
        <v>6.7481534758027264</v>
      </c>
      <c r="AK265">
        <v>1.7000315310920946</v>
      </c>
      <c r="AP265">
        <v>7.0799002689822137</v>
      </c>
      <c r="AQ265">
        <v>0.80039813921921721</v>
      </c>
      <c r="AR265">
        <v>7.456643504773627</v>
      </c>
      <c r="AS265">
        <v>1.0267404229762269</v>
      </c>
      <c r="AT265">
        <v>7.5228814100731984</v>
      </c>
      <c r="AU265">
        <v>1.0586152014360171</v>
      </c>
      <c r="AZ265">
        <v>7.6124826242124044</v>
      </c>
      <c r="BA265">
        <v>0.31506928865298611</v>
      </c>
      <c r="BB265">
        <v>7.7920813969627813</v>
      </c>
      <c r="BC265">
        <v>0.37292136990345137</v>
      </c>
      <c r="BD265">
        <v>7.9170621456537482</v>
      </c>
      <c r="BE265">
        <v>0.41630584725125269</v>
      </c>
      <c r="BJ265">
        <v>7.7758188763906313</v>
      </c>
      <c r="BK265">
        <v>0.74051318381129083</v>
      </c>
      <c r="BL265">
        <v>7.7765901423121848</v>
      </c>
      <c r="BM265">
        <v>0.73236925954340693</v>
      </c>
      <c r="BN265">
        <v>7.9190932093126731</v>
      </c>
      <c r="BO265">
        <v>0.79601853192378691</v>
      </c>
      <c r="BZ265">
        <v>4.5024912900919993</v>
      </c>
      <c r="CA265">
        <v>2.7884024499793716</v>
      </c>
      <c r="CC265">
        <v>5.5175599789177205</v>
      </c>
      <c r="CD265">
        <v>2.7209621954148919</v>
      </c>
      <c r="CF265">
        <v>6.1980863091134513</v>
      </c>
      <c r="CG265">
        <v>2.3198384660814346</v>
      </c>
      <c r="CI265">
        <v>6.7166231094272062</v>
      </c>
      <c r="CJ265">
        <v>1.9285011882277412</v>
      </c>
      <c r="CL265">
        <v>7.4869635851755456</v>
      </c>
      <c r="CM265">
        <v>1.340377358002919</v>
      </c>
      <c r="CO265">
        <v>7.9170621456537482</v>
      </c>
      <c r="CP265">
        <v>0.41630584725125269</v>
      </c>
      <c r="CR265">
        <v>7.8803226908004138</v>
      </c>
      <c r="CS265">
        <v>0.92991310387984583</v>
      </c>
    </row>
    <row r="266" spans="2:97" x14ac:dyDescent="0.2">
      <c r="B266">
        <v>4.2363061542448488</v>
      </c>
      <c r="C266">
        <v>2.2886536912648552</v>
      </c>
      <c r="D266">
        <v>4.4641416092848543</v>
      </c>
      <c r="E266">
        <v>2.5898568240558544</v>
      </c>
      <c r="F266">
        <v>4.5164135539806436</v>
      </c>
      <c r="G266">
        <v>2.7137373071485476</v>
      </c>
      <c r="L266">
        <v>5.250051310502216</v>
      </c>
      <c r="M266">
        <v>2.3254088715556094</v>
      </c>
      <c r="N266">
        <v>5.5008495185932151</v>
      </c>
      <c r="O266">
        <v>2.568598212656509</v>
      </c>
      <c r="P266">
        <v>5.5382813190993314</v>
      </c>
      <c r="Q266">
        <v>2.6392551674469718</v>
      </c>
      <c r="V266">
        <v>5.9131425130448783</v>
      </c>
      <c r="W266">
        <v>1.9773649853646003</v>
      </c>
      <c r="X266">
        <v>6.1794387733216691</v>
      </c>
      <c r="Y266">
        <v>2.1688556080878616</v>
      </c>
      <c r="Z266">
        <v>6.2176938522687282</v>
      </c>
      <c r="AA266">
        <v>2.2225873043968507</v>
      </c>
      <c r="AF266">
        <v>6.3871789392347162</v>
      </c>
      <c r="AG266">
        <v>1.585403494396215</v>
      </c>
      <c r="AH266">
        <v>6.6920812218089063</v>
      </c>
      <c r="AI266">
        <v>1.773126043583928</v>
      </c>
      <c r="AJ266">
        <v>6.7338389574456583</v>
      </c>
      <c r="AK266">
        <v>1.8144113579733749</v>
      </c>
      <c r="AP266">
        <v>7.0832066742766564</v>
      </c>
      <c r="AQ266">
        <v>0.93001073786496868</v>
      </c>
      <c r="AR266">
        <v>7.4359663654099757</v>
      </c>
      <c r="AS266">
        <v>1.1671043080837611</v>
      </c>
      <c r="AT266">
        <v>7.5079353214918401</v>
      </c>
      <c r="AU266">
        <v>1.1985485816459696</v>
      </c>
      <c r="AZ266">
        <v>7.6170898237046076</v>
      </c>
      <c r="BA266">
        <v>0.46054778040363847</v>
      </c>
      <c r="BB266">
        <v>7.7605255706229288</v>
      </c>
      <c r="BC266">
        <v>0.50593586191160755</v>
      </c>
      <c r="BD266">
        <v>7.8876423064591501</v>
      </c>
      <c r="BE266">
        <v>0.55294563104465222</v>
      </c>
      <c r="BJ266">
        <v>7.7463467449902819</v>
      </c>
      <c r="BK266">
        <v>0.87848060072902168</v>
      </c>
      <c r="BL266">
        <v>7.7369359178000305</v>
      </c>
      <c r="BM266">
        <v>0.86373909721765407</v>
      </c>
      <c r="BN266">
        <v>7.8803226908004138</v>
      </c>
      <c r="BO266">
        <v>0.92991310387984583</v>
      </c>
      <c r="BZ266">
        <v>4.5024912900919993</v>
      </c>
      <c r="CA266">
        <v>2.7884024499793716</v>
      </c>
      <c r="CC266">
        <v>5.5175599789177205</v>
      </c>
      <c r="CD266">
        <v>2.7209621954148919</v>
      </c>
      <c r="CF266">
        <v>6.1980863091134513</v>
      </c>
      <c r="CG266">
        <v>2.3198384660814346</v>
      </c>
      <c r="CI266">
        <v>6.7166231094272062</v>
      </c>
      <c r="CJ266">
        <v>1.9285011882277412</v>
      </c>
      <c r="CL266">
        <v>7.4869635851755456</v>
      </c>
      <c r="CM266">
        <v>1.340377358002919</v>
      </c>
      <c r="CO266">
        <v>7.8876423064591501</v>
      </c>
      <c r="CP266">
        <v>0.55294563104465222</v>
      </c>
      <c r="CR266">
        <v>7.8384913357728578</v>
      </c>
      <c r="CS266">
        <v>1.0612026974491851</v>
      </c>
    </row>
    <row r="267" spans="2:97" x14ac:dyDescent="0.2">
      <c r="B267">
        <v>4.233978996554101</v>
      </c>
      <c r="C267">
        <v>2.379888575940428</v>
      </c>
      <c r="D267">
        <v>4.4507814391163807</v>
      </c>
      <c r="E267">
        <v>2.6637401306832995</v>
      </c>
      <c r="F267">
        <v>4.5024912900919993</v>
      </c>
      <c r="G267">
        <v>2.7884024499793716</v>
      </c>
      <c r="L267">
        <v>5.2447748777444252</v>
      </c>
      <c r="M267">
        <v>2.4267622943290443</v>
      </c>
      <c r="N267">
        <v>5.4802142218586232</v>
      </c>
      <c r="O267">
        <v>2.6516021382353121</v>
      </c>
      <c r="P267">
        <v>5.5175599789177205</v>
      </c>
      <c r="Q267">
        <v>2.7209621954148919</v>
      </c>
      <c r="V267">
        <v>5.9029035341264793</v>
      </c>
      <c r="W267">
        <v>2.0810595066426258</v>
      </c>
      <c r="X267">
        <v>6.1602674565377189</v>
      </c>
      <c r="Y267">
        <v>2.2665397783008521</v>
      </c>
      <c r="Z267">
        <v>6.1980863091134513</v>
      </c>
      <c r="AA267">
        <v>2.3198384660814346</v>
      </c>
      <c r="AF267">
        <v>6.3809805693204664</v>
      </c>
      <c r="AG267">
        <v>1.6978510359160008</v>
      </c>
      <c r="AH267">
        <v>6.6736396184639704</v>
      </c>
      <c r="AI267">
        <v>1.8859370215413618</v>
      </c>
      <c r="AJ267">
        <v>6.7166231094272062</v>
      </c>
      <c r="AK267">
        <v>1.9285011882277412</v>
      </c>
      <c r="AP267">
        <v>7.0831463418512435</v>
      </c>
      <c r="AQ267">
        <v>1.0598511537382929</v>
      </c>
      <c r="AR267">
        <v>7.4069662459941688</v>
      </c>
      <c r="AS267">
        <v>1.304718610876241</v>
      </c>
      <c r="AT267">
        <v>7.4869635851755456</v>
      </c>
      <c r="AU267">
        <v>1.340377358002919</v>
      </c>
      <c r="AZ267">
        <v>7.6179159696280383</v>
      </c>
      <c r="BA267">
        <v>0.60623700933336533</v>
      </c>
      <c r="BB267">
        <v>7.7268181215286473</v>
      </c>
      <c r="BC267">
        <v>0.63662182276991497</v>
      </c>
      <c r="BD267">
        <v>7.8549950579209495</v>
      </c>
      <c r="BE267">
        <v>0.68722721825031574</v>
      </c>
      <c r="BJ267">
        <v>7.7147860712854213</v>
      </c>
      <c r="BK267">
        <v>1.0129358377587137</v>
      </c>
      <c r="BL267">
        <v>7.6942533238115223</v>
      </c>
      <c r="BM267">
        <v>0.9924858643409481</v>
      </c>
      <c r="BN267">
        <v>7.8384913357728578</v>
      </c>
      <c r="BO267">
        <v>1.0612026974491851</v>
      </c>
      <c r="BZ267">
        <v>4.4861874326144129</v>
      </c>
      <c r="CA267">
        <v>2.8613221375701015</v>
      </c>
      <c r="CC267">
        <v>5.4943473187315526</v>
      </c>
      <c r="CD267">
        <v>2.8007203149769495</v>
      </c>
      <c r="CF267">
        <v>6.1764489599883152</v>
      </c>
      <c r="CG267">
        <v>2.4155541475765152</v>
      </c>
      <c r="CI267">
        <v>6.6972283414892386</v>
      </c>
      <c r="CJ267">
        <v>2.0398854200907626</v>
      </c>
      <c r="CL267">
        <v>7.4616087704152143</v>
      </c>
      <c r="CM267">
        <v>1.4801491958746018</v>
      </c>
      <c r="CO267">
        <v>7.8549950579209495</v>
      </c>
      <c r="CP267">
        <v>0.68722721825031574</v>
      </c>
      <c r="CR267">
        <v>7.7958858830762141</v>
      </c>
      <c r="CS267">
        <v>1.1887648063576901</v>
      </c>
    </row>
    <row r="268" spans="2:97" x14ac:dyDescent="0.2">
      <c r="B268">
        <v>4.233978996554101</v>
      </c>
      <c r="C268">
        <v>2.379888575940428</v>
      </c>
      <c r="D268">
        <v>4.4507814391163807</v>
      </c>
      <c r="E268">
        <v>2.6637401306832995</v>
      </c>
      <c r="F268">
        <v>4.5024912900919993</v>
      </c>
      <c r="G268">
        <v>2.7884024499793716</v>
      </c>
      <c r="L268">
        <v>5.2447748777444252</v>
      </c>
      <c r="M268">
        <v>2.4267622943290443</v>
      </c>
      <c r="N268">
        <v>5.4802142218586232</v>
      </c>
      <c r="O268">
        <v>2.6516021382353121</v>
      </c>
      <c r="P268">
        <v>5.5175599789177205</v>
      </c>
      <c r="Q268">
        <v>2.7209621954148919</v>
      </c>
      <c r="V268">
        <v>5.9029035341264793</v>
      </c>
      <c r="W268">
        <v>2.0810595066426258</v>
      </c>
      <c r="X268">
        <v>6.1602674565377189</v>
      </c>
      <c r="Y268">
        <v>2.2665397783008521</v>
      </c>
      <c r="Z268">
        <v>6.1980863091134513</v>
      </c>
      <c r="AA268">
        <v>2.3198384660814346</v>
      </c>
      <c r="AF268">
        <v>6.3809805693204664</v>
      </c>
      <c r="AG268">
        <v>1.6978510359160008</v>
      </c>
      <c r="AH268">
        <v>6.6736396184639704</v>
      </c>
      <c r="AI268">
        <v>1.8859370215413618</v>
      </c>
      <c r="AJ268">
        <v>6.7166231094272062</v>
      </c>
      <c r="AK268">
        <v>1.9285011882277412</v>
      </c>
      <c r="AP268">
        <v>7.0831463418512435</v>
      </c>
      <c r="AQ268">
        <v>1.0598511537382929</v>
      </c>
      <c r="AR268">
        <v>7.4069662459941688</v>
      </c>
      <c r="AS268">
        <v>1.304718610876241</v>
      </c>
      <c r="AT268">
        <v>7.4869635851755456</v>
      </c>
      <c r="AU268">
        <v>1.340377358002919</v>
      </c>
      <c r="AZ268">
        <v>7.6179159696280383</v>
      </c>
      <c r="BA268">
        <v>0.60623700933336533</v>
      </c>
      <c r="BB268">
        <v>7.7268181215286473</v>
      </c>
      <c r="BC268">
        <v>0.63662182276991497</v>
      </c>
      <c r="BD268">
        <v>7.8549950579209495</v>
      </c>
      <c r="BE268">
        <v>0.68722721825031574</v>
      </c>
      <c r="BJ268">
        <v>7.6799077080120455</v>
      </c>
      <c r="BK268">
        <v>1.1464032985553032</v>
      </c>
      <c r="BL268">
        <v>7.6506226319607737</v>
      </c>
      <c r="BM268">
        <v>1.1188366264311447</v>
      </c>
      <c r="BN268">
        <v>7.7958858830762141</v>
      </c>
      <c r="BO268">
        <v>1.1887648063576901</v>
      </c>
      <c r="BZ268">
        <v>4.4694368164067191</v>
      </c>
      <c r="CA268">
        <v>2.9314087571160994</v>
      </c>
      <c r="CC268">
        <v>5.4696053765091621</v>
      </c>
      <c r="CD268">
        <v>2.8789200929960979</v>
      </c>
      <c r="CF268">
        <v>6.153772833833413</v>
      </c>
      <c r="CG268">
        <v>2.5100587030296606</v>
      </c>
      <c r="CI268">
        <v>6.6746581915451015</v>
      </c>
      <c r="CJ268">
        <v>2.15200074037039</v>
      </c>
      <c r="CL268">
        <v>7.4258279232410276</v>
      </c>
      <c r="CM268">
        <v>1.6177386083137462</v>
      </c>
      <c r="CO268">
        <v>7.8549950579209495</v>
      </c>
      <c r="CP268">
        <v>0.68722721825031574</v>
      </c>
      <c r="CR268">
        <v>7.7512126638312235</v>
      </c>
      <c r="CS268">
        <v>1.3151981067943996</v>
      </c>
    </row>
    <row r="269" spans="2:97" x14ac:dyDescent="0.2">
      <c r="B269">
        <v>4.2297726804052367</v>
      </c>
      <c r="C269">
        <v>2.4697013494010855</v>
      </c>
      <c r="D269">
        <v>4.4358599052869314</v>
      </c>
      <c r="E269">
        <v>2.7364374261554953</v>
      </c>
      <c r="F269">
        <v>4.4861874326144129</v>
      </c>
      <c r="G269">
        <v>2.8613221375701015</v>
      </c>
      <c r="L269">
        <v>5.2352976818880412</v>
      </c>
      <c r="M269">
        <v>2.5240839589620565</v>
      </c>
      <c r="N269">
        <v>5.4579758366566624</v>
      </c>
      <c r="O269">
        <v>2.7307710941502235</v>
      </c>
      <c r="P269">
        <v>5.4943473187315526</v>
      </c>
      <c r="Q269">
        <v>2.8007203149769495</v>
      </c>
      <c r="V269">
        <v>5.8916130035650758</v>
      </c>
      <c r="W269">
        <v>2.1828845870434703</v>
      </c>
      <c r="X269">
        <v>6.1385105600520449</v>
      </c>
      <c r="Y269">
        <v>2.3612748592095509</v>
      </c>
      <c r="Z269">
        <v>6.1764489599883152</v>
      </c>
      <c r="AA269">
        <v>2.4155541475765152</v>
      </c>
      <c r="AF269">
        <v>6.372154918861888</v>
      </c>
      <c r="AG269">
        <v>1.8091485981613904</v>
      </c>
      <c r="AH269">
        <v>6.6526857925142195</v>
      </c>
      <c r="AI269">
        <v>1.9971702791493757</v>
      </c>
      <c r="AJ269">
        <v>6.6972283414892386</v>
      </c>
      <c r="AK269">
        <v>2.0398854200907626</v>
      </c>
      <c r="AP269">
        <v>7.0809084209633442</v>
      </c>
      <c r="AQ269">
        <v>1.1887529048852234</v>
      </c>
      <c r="AR269">
        <v>7.3683583659518028</v>
      </c>
      <c r="AS269">
        <v>1.4255952120662694</v>
      </c>
      <c r="AT269">
        <v>7.4616087704152143</v>
      </c>
      <c r="AU269">
        <v>1.4801491958746018</v>
      </c>
      <c r="AZ269">
        <v>7.6129662999225678</v>
      </c>
      <c r="BA269">
        <v>0.75182815547504189</v>
      </c>
      <c r="BB269">
        <v>7.6910516739005477</v>
      </c>
      <c r="BC269">
        <v>0.76496180598364794</v>
      </c>
      <c r="BD269">
        <v>7.821062978986089</v>
      </c>
      <c r="BE269">
        <v>0.82065060703892756</v>
      </c>
      <c r="BJ269">
        <v>7.6429497066693681</v>
      </c>
      <c r="BK269">
        <v>1.2776235379038763</v>
      </c>
      <c r="BL269">
        <v>7.6039397784052314</v>
      </c>
      <c r="BM269">
        <v>1.243834261747486</v>
      </c>
      <c r="BN269">
        <v>7.7512126638312235</v>
      </c>
      <c r="BO269">
        <v>1.3151981067943996</v>
      </c>
      <c r="BZ269">
        <v>4.4510144333684645</v>
      </c>
      <c r="CA269">
        <v>2.9988598866091674</v>
      </c>
      <c r="CC269">
        <v>5.4447867790556552</v>
      </c>
      <c r="CD269">
        <v>2.9550506015134883</v>
      </c>
      <c r="CF269">
        <v>6.1282659835689577</v>
      </c>
      <c r="CG269">
        <v>2.6025602650156974</v>
      </c>
      <c r="CI269">
        <v>6.650053343430435</v>
      </c>
      <c r="CJ269">
        <v>2.2612759423475688</v>
      </c>
      <c r="CL269">
        <v>7.3833193333965221</v>
      </c>
      <c r="CM269">
        <v>1.7331051032962987</v>
      </c>
      <c r="CO269">
        <v>7.821062978986089</v>
      </c>
      <c r="CP269">
        <v>0.82065060703892756</v>
      </c>
      <c r="CR269">
        <v>7.7037662204586326</v>
      </c>
      <c r="CS269">
        <v>1.4389417452964228</v>
      </c>
    </row>
    <row r="270" spans="2:97" x14ac:dyDescent="0.2">
      <c r="B270">
        <v>4.2233786058925853</v>
      </c>
      <c r="C270">
        <v>2.556763609521584</v>
      </c>
      <c r="D270">
        <v>4.4190764663137214</v>
      </c>
      <c r="E270">
        <v>2.8065975099340603</v>
      </c>
      <c r="F270">
        <v>4.4694368164067191</v>
      </c>
      <c r="G270">
        <v>2.9314087571160994</v>
      </c>
      <c r="L270">
        <v>5.22452253003752</v>
      </c>
      <c r="M270">
        <v>2.6185298791550631</v>
      </c>
      <c r="N270">
        <v>5.4345988554595666</v>
      </c>
      <c r="O270">
        <v>2.8098148788933863</v>
      </c>
      <c r="P270">
        <v>5.4696053765091621</v>
      </c>
      <c r="Q270">
        <v>2.8789200929960979</v>
      </c>
      <c r="V270">
        <v>5.877504135240005</v>
      </c>
      <c r="W270">
        <v>2.2820972756626103</v>
      </c>
      <c r="X270">
        <v>6.1157260554786168</v>
      </c>
      <c r="Y270">
        <v>2.4547905868827953</v>
      </c>
      <c r="Z270">
        <v>6.153772833833413</v>
      </c>
      <c r="AA270">
        <v>2.5100587030296606</v>
      </c>
      <c r="AF270">
        <v>6.3607649486707123</v>
      </c>
      <c r="AG270">
        <v>1.9192201482419451</v>
      </c>
      <c r="AH270">
        <v>6.6302440696429343</v>
      </c>
      <c r="AI270">
        <v>2.1070618164776946</v>
      </c>
      <c r="AJ270">
        <v>6.6746581915451015</v>
      </c>
      <c r="AK270">
        <v>2.15200074037039</v>
      </c>
      <c r="AP270">
        <v>7.0753376355812376</v>
      </c>
      <c r="AQ270">
        <v>1.3177278652623881</v>
      </c>
      <c r="AR270">
        <v>7.3274405255538975</v>
      </c>
      <c r="AS270">
        <v>1.5374602996847058</v>
      </c>
      <c r="AT270">
        <v>7.4258279232410276</v>
      </c>
      <c r="AU270">
        <v>1.6177386083137462</v>
      </c>
      <c r="AZ270">
        <v>7.6042384107894829</v>
      </c>
      <c r="BA270">
        <v>0.89733393170240294</v>
      </c>
      <c r="BB270">
        <v>7.6541540572938436</v>
      </c>
      <c r="BC270">
        <v>0.89238969868536822</v>
      </c>
      <c r="BD270">
        <v>7.7840457514287751</v>
      </c>
      <c r="BE270">
        <v>0.95162800469671749</v>
      </c>
      <c r="BJ270">
        <v>7.6037551997977166</v>
      </c>
      <c r="BK270">
        <v>1.4079036876319382</v>
      </c>
      <c r="BL270">
        <v>7.5569241739420994</v>
      </c>
      <c r="BM270">
        <v>1.3637948914885951</v>
      </c>
      <c r="BN270">
        <v>7.7037662204586326</v>
      </c>
      <c r="BO270">
        <v>1.4389417452964228</v>
      </c>
      <c r="BZ270">
        <v>4.4310288553330723</v>
      </c>
      <c r="CA270">
        <v>3.0636176633835608</v>
      </c>
      <c r="CC270">
        <v>5.4171685745905052</v>
      </c>
      <c r="CD270">
        <v>3.030038100064306</v>
      </c>
      <c r="CF270">
        <v>6.1018400222737537</v>
      </c>
      <c r="CG270">
        <v>2.6937797534949799</v>
      </c>
      <c r="CI270">
        <v>6.6223028228222125</v>
      </c>
      <c r="CJ270">
        <v>2.3711305733494679</v>
      </c>
      <c r="CL270">
        <v>7.3393423279070582</v>
      </c>
      <c r="CM270">
        <v>1.8421568516183298</v>
      </c>
      <c r="CO270">
        <v>7.7840457514287751</v>
      </c>
      <c r="CP270">
        <v>0.95162800469671749</v>
      </c>
      <c r="CR270">
        <v>7.6556070496013593</v>
      </c>
      <c r="CS270">
        <v>1.560337419067541</v>
      </c>
    </row>
    <row r="271" spans="2:97" x14ac:dyDescent="0.2">
      <c r="B271">
        <v>4.2162002556911382</v>
      </c>
      <c r="C271">
        <v>2.6427693303615918</v>
      </c>
      <c r="D271">
        <v>4.401880968513618</v>
      </c>
      <c r="E271">
        <v>2.8739333009267627</v>
      </c>
      <c r="F271">
        <v>4.4510144333684645</v>
      </c>
      <c r="G271">
        <v>2.9988598866091674</v>
      </c>
      <c r="L271">
        <v>5.2112471203220672</v>
      </c>
      <c r="M271">
        <v>2.7104944756300773</v>
      </c>
      <c r="N271">
        <v>5.4093263388971664</v>
      </c>
      <c r="O271">
        <v>2.8858880910124318</v>
      </c>
      <c r="P271">
        <v>5.4447867790556552</v>
      </c>
      <c r="Q271">
        <v>2.9550506015134883</v>
      </c>
      <c r="V271">
        <v>5.8621458330306035</v>
      </c>
      <c r="W271">
        <v>2.3803732939006812</v>
      </c>
      <c r="X271">
        <v>6.091040080307482</v>
      </c>
      <c r="Y271">
        <v>2.5466915523836358</v>
      </c>
      <c r="Z271">
        <v>6.1282659835689577</v>
      </c>
      <c r="AA271">
        <v>2.6025602650156974</v>
      </c>
      <c r="AF271">
        <v>6.3472290086862362</v>
      </c>
      <c r="AG271">
        <v>2.0268829109404209</v>
      </c>
      <c r="AH271">
        <v>6.6040901475533129</v>
      </c>
      <c r="AI271">
        <v>2.2161115583523503</v>
      </c>
      <c r="AJ271">
        <v>6.650053343430435</v>
      </c>
      <c r="AK271">
        <v>2.2612759423475688</v>
      </c>
      <c r="AP271">
        <v>7.0676663960348014</v>
      </c>
      <c r="AQ271">
        <v>1.4456455172791076</v>
      </c>
      <c r="AR271">
        <v>7.2860938224308303</v>
      </c>
      <c r="AS271">
        <v>1.6473413963713137</v>
      </c>
      <c r="AT271">
        <v>7.3833193333965221</v>
      </c>
      <c r="AU271">
        <v>1.7331051032962987</v>
      </c>
      <c r="AZ271">
        <v>7.5885823746001719</v>
      </c>
      <c r="BA271">
        <v>1.0435589136513312</v>
      </c>
      <c r="BB271">
        <v>7.6151533513251026</v>
      </c>
      <c r="BC271">
        <v>1.0187883901894184</v>
      </c>
      <c r="BD271">
        <v>7.7460216638168884</v>
      </c>
      <c r="BE271">
        <v>1.0803661115965795</v>
      </c>
      <c r="BJ271">
        <v>7.5619027422453051</v>
      </c>
      <c r="BK271">
        <v>1.5343676720589243</v>
      </c>
      <c r="BL271">
        <v>7.5092658060689823</v>
      </c>
      <c r="BM271">
        <v>1.4814317654345512</v>
      </c>
      <c r="BN271">
        <v>7.6556070496013593</v>
      </c>
      <c r="BO271">
        <v>1.560337419067541</v>
      </c>
      <c r="BZ271">
        <v>4.4098568815547825</v>
      </c>
      <c r="CA271">
        <v>3.1269793361975058</v>
      </c>
      <c r="CC271">
        <v>5.3887390652333158</v>
      </c>
      <c r="CD271">
        <v>3.1024207452174508</v>
      </c>
      <c r="CF271">
        <v>6.0736342048113832</v>
      </c>
      <c r="CG271">
        <v>2.783295107500519</v>
      </c>
      <c r="CI271">
        <v>6.5926665100712016</v>
      </c>
      <c r="CJ271">
        <v>2.4780234872873068</v>
      </c>
      <c r="CL271">
        <v>7.2950677578561995</v>
      </c>
      <c r="CM271">
        <v>1.9492534966451207</v>
      </c>
      <c r="CO271">
        <v>7.7460216638168884</v>
      </c>
      <c r="CP271">
        <v>1.0803661115965795</v>
      </c>
      <c r="CR271">
        <v>7.6045675614224537</v>
      </c>
      <c r="CS271">
        <v>1.6803267144985969</v>
      </c>
    </row>
    <row r="272" spans="2:97" x14ac:dyDescent="0.2">
      <c r="B272">
        <v>4.2079506728672937</v>
      </c>
      <c r="C272">
        <v>2.7264164250266592</v>
      </c>
      <c r="D272">
        <v>4.382540612242904</v>
      </c>
      <c r="E272">
        <v>2.9393989621447276</v>
      </c>
      <c r="F272">
        <v>4.4310288553330723</v>
      </c>
      <c r="G272">
        <v>3.0636176633835608</v>
      </c>
      <c r="L272">
        <v>5.1955992071523083</v>
      </c>
      <c r="M272">
        <v>2.7998843356941348</v>
      </c>
      <c r="N272">
        <v>5.383510406315108</v>
      </c>
      <c r="O272">
        <v>2.9608364293467728</v>
      </c>
      <c r="P272">
        <v>5.4171685745905052</v>
      </c>
      <c r="Q272">
        <v>3.030038100064306</v>
      </c>
      <c r="V272">
        <v>5.8446616793439121</v>
      </c>
      <c r="W272">
        <v>2.4773038738953606</v>
      </c>
      <c r="X272">
        <v>6.0640566789325971</v>
      </c>
      <c r="Y272">
        <v>2.6379887195973515</v>
      </c>
      <c r="Z272">
        <v>6.1018400222737537</v>
      </c>
      <c r="AA272">
        <v>2.6937797534949799</v>
      </c>
      <c r="AF272">
        <v>6.3322432698466287</v>
      </c>
      <c r="AG272">
        <v>2.1334997803200961</v>
      </c>
      <c r="AH272">
        <v>6.5761414328098926</v>
      </c>
      <c r="AI272">
        <v>2.3248629046258595</v>
      </c>
      <c r="AJ272">
        <v>6.6223028228222125</v>
      </c>
      <c r="AK272">
        <v>2.3711305733494679</v>
      </c>
      <c r="AP272">
        <v>7.0567022954731087</v>
      </c>
      <c r="AQ272">
        <v>1.5734843465593076</v>
      </c>
      <c r="AR272">
        <v>7.2431060439516646</v>
      </c>
      <c r="AS272">
        <v>1.7563100123795536</v>
      </c>
      <c r="AT272">
        <v>7.3393423279070582</v>
      </c>
      <c r="AU272">
        <v>1.8421568516183298</v>
      </c>
      <c r="AZ272">
        <v>7.5616371557984285</v>
      </c>
      <c r="BA272">
        <v>1.185477349376199</v>
      </c>
      <c r="BB272">
        <v>7.5744718670691791</v>
      </c>
      <c r="BC272">
        <v>1.1414786889517843</v>
      </c>
      <c r="BD272">
        <v>7.7050981392746376</v>
      </c>
      <c r="BE272">
        <v>1.2065903745904352</v>
      </c>
      <c r="BJ272">
        <v>7.5169770334771009</v>
      </c>
      <c r="BK272">
        <v>1.6595962079388036</v>
      </c>
      <c r="BL272">
        <v>7.4595077611482843</v>
      </c>
      <c r="BM272">
        <v>1.5991834833428098</v>
      </c>
      <c r="BN272">
        <v>7.6045675614224537</v>
      </c>
      <c r="BO272">
        <v>1.6803267144985969</v>
      </c>
      <c r="BZ272">
        <v>4.3881069302714417</v>
      </c>
      <c r="CA272">
        <v>3.1881485616452978</v>
      </c>
      <c r="CC272">
        <v>5.3598999581569764</v>
      </c>
      <c r="CD272">
        <v>3.1736279837297894</v>
      </c>
      <c r="CF272">
        <v>6.0423100561942622</v>
      </c>
      <c r="CG272">
        <v>2.8716876484784062</v>
      </c>
      <c r="CI272">
        <v>6.5599220525009043</v>
      </c>
      <c r="CJ272">
        <v>2.5853482033863502</v>
      </c>
      <c r="CL272">
        <v>7.248274186292738</v>
      </c>
      <c r="CM272">
        <v>2.0551584156082274</v>
      </c>
      <c r="CO272">
        <v>7.7050981392746376</v>
      </c>
      <c r="CP272">
        <v>1.2065903745904352</v>
      </c>
      <c r="CR272">
        <v>7.5529449390259185</v>
      </c>
      <c r="CS272">
        <v>1.7979760288415592</v>
      </c>
    </row>
    <row r="273" spans="2:97" x14ac:dyDescent="0.2">
      <c r="B273">
        <v>4.1969609484458585</v>
      </c>
      <c r="C273">
        <v>2.8085620384179859</v>
      </c>
      <c r="D273">
        <v>4.3616522998442644</v>
      </c>
      <c r="E273">
        <v>3.0021683868857405</v>
      </c>
      <c r="F273">
        <v>4.4098568815547825</v>
      </c>
      <c r="G273">
        <v>3.1269793361975058</v>
      </c>
      <c r="L273">
        <v>5.1782103216376019</v>
      </c>
      <c r="M273">
        <v>2.8857098863705009</v>
      </c>
      <c r="N273">
        <v>5.3554507183545059</v>
      </c>
      <c r="O273">
        <v>3.0336735463818516</v>
      </c>
      <c r="P273">
        <v>5.3887390652333158</v>
      </c>
      <c r="Q273">
        <v>3.1024207452174508</v>
      </c>
      <c r="V273">
        <v>5.8251157177057467</v>
      </c>
      <c r="W273">
        <v>2.5728294276942147</v>
      </c>
      <c r="X273">
        <v>6.035747257336161</v>
      </c>
      <c r="Y273">
        <v>2.7265153521811083</v>
      </c>
      <c r="Z273">
        <v>6.0736342048113832</v>
      </c>
      <c r="AA273">
        <v>2.783295107500519</v>
      </c>
      <c r="AF273">
        <v>6.3154678233164621</v>
      </c>
      <c r="AG273">
        <v>2.2401495565320082</v>
      </c>
      <c r="AH273">
        <v>6.5449509261167229</v>
      </c>
      <c r="AI273">
        <v>2.4314480493865354</v>
      </c>
      <c r="AJ273">
        <v>6.5926665100712016</v>
      </c>
      <c r="AK273">
        <v>2.4780234872873068</v>
      </c>
      <c r="AP273">
        <v>7.0427475761461773</v>
      </c>
      <c r="AQ273">
        <v>1.6999205629788297</v>
      </c>
      <c r="AR273">
        <v>7.1988197215760632</v>
      </c>
      <c r="AS273">
        <v>1.8630857970993986</v>
      </c>
      <c r="AT273">
        <v>7.2950677578561995</v>
      </c>
      <c r="AU273">
        <v>1.9492534966451207</v>
      </c>
      <c r="AZ273">
        <v>7.5277459599786649</v>
      </c>
      <c r="BA273">
        <v>1.3165134992943441</v>
      </c>
      <c r="BB273">
        <v>7.5318222159065655</v>
      </c>
      <c r="BC273">
        <v>1.2631011003959318</v>
      </c>
      <c r="BD273">
        <v>7.6631112577146423</v>
      </c>
      <c r="BE273">
        <v>1.331918898792773</v>
      </c>
      <c r="BJ273">
        <v>7.4702960519087398</v>
      </c>
      <c r="BK273">
        <v>1.7824349245114031</v>
      </c>
      <c r="BL273">
        <v>7.4085118009804916</v>
      </c>
      <c r="BM273">
        <v>1.7131171259043532</v>
      </c>
      <c r="BN273">
        <v>7.5529449390259185</v>
      </c>
      <c r="BO273">
        <v>1.7979760288415592</v>
      </c>
      <c r="BZ273">
        <v>4.3652960635210478</v>
      </c>
      <c r="CA273">
        <v>3.2478717819152738</v>
      </c>
      <c r="CC273">
        <v>5.3295471451104515</v>
      </c>
      <c r="CD273">
        <v>3.2416924871149413</v>
      </c>
      <c r="CF273">
        <v>6.0088026522547713</v>
      </c>
      <c r="CG273">
        <v>2.9593063499806527</v>
      </c>
      <c r="CI273">
        <v>6.5245056938850627</v>
      </c>
      <c r="CJ273">
        <v>2.6918749393260351</v>
      </c>
      <c r="CL273">
        <v>7.1993694412760014</v>
      </c>
      <c r="CM273">
        <v>2.1585487141884787</v>
      </c>
      <c r="CO273">
        <v>7.6631112577146423</v>
      </c>
      <c r="CP273">
        <v>1.331918898792773</v>
      </c>
      <c r="CR273">
        <v>7.4988780334445053</v>
      </c>
      <c r="CS273">
        <v>1.9128373738308833</v>
      </c>
    </row>
    <row r="274" spans="2:97" x14ac:dyDescent="0.2">
      <c r="B274">
        <v>4.1859663886186178</v>
      </c>
      <c r="C274">
        <v>2.8887853925356413</v>
      </c>
      <c r="D274">
        <v>4.3401380490627837</v>
      </c>
      <c r="E274">
        <v>3.0627673054165108</v>
      </c>
      <c r="F274">
        <v>4.3881069302714417</v>
      </c>
      <c r="G274">
        <v>3.1881485616452978</v>
      </c>
      <c r="L274">
        <v>5.1590807912375212</v>
      </c>
      <c r="M274">
        <v>2.9702012064848704</v>
      </c>
      <c r="N274">
        <v>5.3269504457545391</v>
      </c>
      <c r="O274">
        <v>3.1053427482699831</v>
      </c>
      <c r="P274">
        <v>5.3598999581569764</v>
      </c>
      <c r="Q274">
        <v>3.1736279837297894</v>
      </c>
      <c r="V274">
        <v>5.8040374506317214</v>
      </c>
      <c r="W274">
        <v>2.6658805944192596</v>
      </c>
      <c r="X274">
        <v>6.0047485829780918</v>
      </c>
      <c r="Y274">
        <v>2.8153895024378839</v>
      </c>
      <c r="Z274">
        <v>6.0423100561942622</v>
      </c>
      <c r="AA274">
        <v>2.8716876484784062</v>
      </c>
      <c r="AF274">
        <v>6.2958416082056159</v>
      </c>
      <c r="AG274">
        <v>2.3439073303064482</v>
      </c>
      <c r="AH274">
        <v>6.5120317137193577</v>
      </c>
      <c r="AI274">
        <v>2.5376291638689001</v>
      </c>
      <c r="AJ274">
        <v>6.5599220525009043</v>
      </c>
      <c r="AK274">
        <v>2.5853482033863502</v>
      </c>
      <c r="AP274">
        <v>7.0252380629970244</v>
      </c>
      <c r="AQ274">
        <v>1.827322798702026</v>
      </c>
      <c r="AR274">
        <v>7.1533104055726655</v>
      </c>
      <c r="AS274">
        <v>1.9676670066407298</v>
      </c>
      <c r="AT274">
        <v>7.248274186292738</v>
      </c>
      <c r="AU274">
        <v>2.0551584156082274</v>
      </c>
      <c r="AZ274">
        <v>7.4901281782029274</v>
      </c>
      <c r="BA274">
        <v>1.4437314697894224</v>
      </c>
      <c r="BB274">
        <v>7.4882107636733402</v>
      </c>
      <c r="BC274">
        <v>1.3838067325087064</v>
      </c>
      <c r="BD274">
        <v>7.6183655310795988</v>
      </c>
      <c r="BE274">
        <v>1.4546626020379068</v>
      </c>
      <c r="BJ274">
        <v>7.4219482269961441</v>
      </c>
      <c r="BK274">
        <v>1.9028744738528103</v>
      </c>
      <c r="BL274">
        <v>7.355467788882093</v>
      </c>
      <c r="BM274">
        <v>1.8271109842849704</v>
      </c>
      <c r="BN274">
        <v>7.4988780334445053</v>
      </c>
      <c r="BO274">
        <v>1.9128373738308833</v>
      </c>
      <c r="BZ274">
        <v>4.3412560187424631</v>
      </c>
      <c r="CA274">
        <v>3.3047587743009741</v>
      </c>
      <c r="CC274">
        <v>5.29775544285586</v>
      </c>
      <c r="CD274">
        <v>3.3104076764589485</v>
      </c>
      <c r="CF274">
        <v>5.9750884216821811</v>
      </c>
      <c r="CG274">
        <v>3.0444625728909016</v>
      </c>
      <c r="CI274">
        <v>6.4860102348057715</v>
      </c>
      <c r="CJ274">
        <v>2.7960048444118883</v>
      </c>
      <c r="CL274">
        <v>7.1503463999899752</v>
      </c>
      <c r="CM274">
        <v>2.2599885944832052</v>
      </c>
      <c r="CO274">
        <v>7.6183655310795988</v>
      </c>
      <c r="CP274">
        <v>1.4546626020379068</v>
      </c>
      <c r="CR274">
        <v>7.4430763780253955</v>
      </c>
      <c r="CS274">
        <v>2.0264287560178942</v>
      </c>
    </row>
    <row r="275" spans="2:97" x14ac:dyDescent="0.2">
      <c r="B275">
        <v>4.1729355038992333</v>
      </c>
      <c r="C275">
        <v>2.966649306612136</v>
      </c>
      <c r="D275">
        <v>4.3175361508978991</v>
      </c>
      <c r="E275">
        <v>3.1219331058463133</v>
      </c>
      <c r="F275">
        <v>4.3652960635210478</v>
      </c>
      <c r="G275">
        <v>3.2478717819152738</v>
      </c>
      <c r="L275">
        <v>5.1379433712915379</v>
      </c>
      <c r="M275">
        <v>3.0519029976881407</v>
      </c>
      <c r="N275">
        <v>5.2968886502001657</v>
      </c>
      <c r="O275">
        <v>3.1738931902249434</v>
      </c>
      <c r="P275">
        <v>5.3295471451104515</v>
      </c>
      <c r="Q275">
        <v>3.2416924871149413</v>
      </c>
      <c r="V275">
        <v>5.7819603453956887</v>
      </c>
      <c r="W275">
        <v>2.757856472649046</v>
      </c>
      <c r="X275">
        <v>5.9725558862990074</v>
      </c>
      <c r="Y275">
        <v>2.9014090390642622</v>
      </c>
      <c r="Z275">
        <v>6.0088026522547713</v>
      </c>
      <c r="AA275">
        <v>2.9593063499806527</v>
      </c>
      <c r="AF275">
        <v>6.2749393629773582</v>
      </c>
      <c r="AG275">
        <v>2.4465001102383681</v>
      </c>
      <c r="AH275">
        <v>6.4759987262268579</v>
      </c>
      <c r="AI275">
        <v>2.6414912286336047</v>
      </c>
      <c r="AJ275">
        <v>6.5245056938850627</v>
      </c>
      <c r="AK275">
        <v>2.6918749393260351</v>
      </c>
      <c r="AP275">
        <v>7.0057624458493875</v>
      </c>
      <c r="AQ275">
        <v>1.9534119156066689</v>
      </c>
      <c r="AR275">
        <v>7.1072480013839376</v>
      </c>
      <c r="AS275">
        <v>2.0715774278194359</v>
      </c>
      <c r="AT275">
        <v>7.1993694412760014</v>
      </c>
      <c r="AU275">
        <v>2.1585487141884787</v>
      </c>
      <c r="AZ275">
        <v>7.4513448904364594</v>
      </c>
      <c r="BA275">
        <v>1.5702486547983938</v>
      </c>
      <c r="BB275">
        <v>7.4429360781018765</v>
      </c>
      <c r="BC275">
        <v>1.5021153592449485</v>
      </c>
      <c r="BD275">
        <v>7.5716620588130104</v>
      </c>
      <c r="BE275">
        <v>1.5762908530602395</v>
      </c>
      <c r="BJ275">
        <v>7.372018818648038</v>
      </c>
      <c r="BK275">
        <v>2.0209095363143992</v>
      </c>
      <c r="BL275">
        <v>7.3019862735450598</v>
      </c>
      <c r="BM275">
        <v>1.9388189361454455</v>
      </c>
      <c r="BN275">
        <v>7.4430763780253955</v>
      </c>
      <c r="BO275">
        <v>2.0264287560178942</v>
      </c>
      <c r="BZ275">
        <v>4.3157021741059074</v>
      </c>
      <c r="CA275">
        <v>3.3608945905984982</v>
      </c>
      <c r="CC275">
        <v>5.2654175623402759</v>
      </c>
      <c r="CD275">
        <v>3.37644847818747</v>
      </c>
      <c r="CF275">
        <v>5.9378524114225923</v>
      </c>
      <c r="CG275">
        <v>3.129353176988023</v>
      </c>
      <c r="CI275">
        <v>6.4440280077126575</v>
      </c>
      <c r="CJ275">
        <v>2.8987685006184329</v>
      </c>
      <c r="CL275">
        <v>7.098952391617857</v>
      </c>
      <c r="CM275">
        <v>2.3601345602499251</v>
      </c>
      <c r="CO275">
        <v>7.5716620588130104</v>
      </c>
      <c r="CP275">
        <v>1.5762908530602395</v>
      </c>
      <c r="CR275">
        <v>7.3855664269037256</v>
      </c>
      <c r="CS275">
        <v>2.1387219427299695</v>
      </c>
    </row>
    <row r="276" spans="2:97" x14ac:dyDescent="0.2">
      <c r="B276">
        <v>4.1587965497255066</v>
      </c>
      <c r="C276">
        <v>3.042666429291025</v>
      </c>
      <c r="D276">
        <v>4.2936477363662364</v>
      </c>
      <c r="E276">
        <v>3.178294070332313</v>
      </c>
      <c r="F276">
        <v>4.3412560187424631</v>
      </c>
      <c r="G276">
        <v>3.3047587743009741</v>
      </c>
      <c r="L276">
        <v>5.114375592134583</v>
      </c>
      <c r="M276">
        <v>3.1316407697126412</v>
      </c>
      <c r="N276">
        <v>5.265946843946101</v>
      </c>
      <c r="O276">
        <v>3.2421690309813895</v>
      </c>
      <c r="P276">
        <v>5.29775544285586</v>
      </c>
      <c r="Q276">
        <v>3.3104076764589485</v>
      </c>
      <c r="V276">
        <v>5.7580336273004713</v>
      </c>
      <c r="W276">
        <v>2.8483015995937158</v>
      </c>
      <c r="X276">
        <v>5.9382382520849433</v>
      </c>
      <c r="Y276">
        <v>2.9866257349781886</v>
      </c>
      <c r="Z276">
        <v>5.9750884216821811</v>
      </c>
      <c r="AA276">
        <v>3.0444625728909016</v>
      </c>
      <c r="AF276">
        <v>6.2528119955239108</v>
      </c>
      <c r="AG276">
        <v>2.5479097690288754</v>
      </c>
      <c r="AH276">
        <v>6.4383089194009901</v>
      </c>
      <c r="AI276">
        <v>2.7448461291894271</v>
      </c>
      <c r="AJ276">
        <v>6.4860102348057715</v>
      </c>
      <c r="AK276">
        <v>2.7960048444118883</v>
      </c>
      <c r="AP276">
        <v>6.9811465015595058</v>
      </c>
      <c r="AQ276">
        <v>2.078520713570295</v>
      </c>
      <c r="AR276">
        <v>7.0591071902079623</v>
      </c>
      <c r="AS276">
        <v>2.1730172543109947</v>
      </c>
      <c r="AT276">
        <v>7.1503463999899752</v>
      </c>
      <c r="AU276">
        <v>2.2599885944832052</v>
      </c>
      <c r="AZ276">
        <v>7.4097508260542035</v>
      </c>
      <c r="BA276">
        <v>1.6943409173433328</v>
      </c>
      <c r="BB276">
        <v>7.3960836737735161</v>
      </c>
      <c r="BC276">
        <v>1.6180200222360224</v>
      </c>
      <c r="BD276">
        <v>7.5245927091737377</v>
      </c>
      <c r="BE276">
        <v>1.6943644222274095</v>
      </c>
      <c r="BJ276">
        <v>7.3196340354546425</v>
      </c>
      <c r="BK276">
        <v>2.1362543357507771</v>
      </c>
      <c r="BL276">
        <v>7.2471782693329434</v>
      </c>
      <c r="BM276">
        <v>2.0480161622798065</v>
      </c>
      <c r="BN276">
        <v>7.3855664269037256</v>
      </c>
      <c r="BO276">
        <v>2.1387219427299695</v>
      </c>
      <c r="BZ276">
        <v>4.2898475348566656</v>
      </c>
      <c r="CA276">
        <v>3.4147466893492671</v>
      </c>
      <c r="CC276">
        <v>5.2320236002661265</v>
      </c>
      <c r="CD276">
        <v>3.4407229033030533</v>
      </c>
      <c r="CF276">
        <v>5.8999713649413197</v>
      </c>
      <c r="CG276">
        <v>3.2127653231367259</v>
      </c>
      <c r="CI276">
        <v>6.3995117939870685</v>
      </c>
      <c r="CJ276">
        <v>3.0004783841562479</v>
      </c>
      <c r="CL276">
        <v>7.0465934010225135</v>
      </c>
      <c r="CM276">
        <v>2.4580251757400577</v>
      </c>
      <c r="CO276">
        <v>7.5245927091737377</v>
      </c>
      <c r="CP276">
        <v>1.6943644222274095</v>
      </c>
      <c r="CR276">
        <v>7.3336298494639873</v>
      </c>
      <c r="CS276">
        <v>2.2533211438811711</v>
      </c>
    </row>
    <row r="277" spans="2:97" x14ac:dyDescent="0.2">
      <c r="B277">
        <v>4.1420472910897486</v>
      </c>
      <c r="C277">
        <v>3.1155953119538125</v>
      </c>
      <c r="D277">
        <v>4.2685717142633139</v>
      </c>
      <c r="E277">
        <v>3.2318125720000901</v>
      </c>
      <c r="F277">
        <v>4.3157021741059074</v>
      </c>
      <c r="G277">
        <v>3.3608945905984982</v>
      </c>
      <c r="L277">
        <v>5.0912696430620086</v>
      </c>
      <c r="M277">
        <v>3.2086288250259232</v>
      </c>
      <c r="N277">
        <v>5.2338600497837451</v>
      </c>
      <c r="O277">
        <v>3.3087115154890507</v>
      </c>
      <c r="P277">
        <v>5.2654175623402759</v>
      </c>
      <c r="Q277">
        <v>3.37644847818747</v>
      </c>
      <c r="V277">
        <v>5.7323223427806589</v>
      </c>
      <c r="W277">
        <v>2.9371689365601585</v>
      </c>
      <c r="X277">
        <v>5.9018177545013533</v>
      </c>
      <c r="Y277">
        <v>3.0709859277412912</v>
      </c>
      <c r="Z277">
        <v>5.9378524114225923</v>
      </c>
      <c r="AA277">
        <v>3.129353176988023</v>
      </c>
      <c r="AF277">
        <v>6.2272079446347384</v>
      </c>
      <c r="AG277">
        <v>2.6484283828225199</v>
      </c>
      <c r="AH277">
        <v>6.3957305098759107</v>
      </c>
      <c r="AI277">
        <v>2.8475658429943289</v>
      </c>
      <c r="AJ277">
        <v>6.4440280077126575</v>
      </c>
      <c r="AK277">
        <v>2.8987685006184329</v>
      </c>
      <c r="AP277">
        <v>6.9539100157479599</v>
      </c>
      <c r="AQ277">
        <v>2.2045774211873077</v>
      </c>
      <c r="AR277">
        <v>7.0095257085004823</v>
      </c>
      <c r="AS277">
        <v>2.273479650984306</v>
      </c>
      <c r="AT277">
        <v>7.098952391617857</v>
      </c>
      <c r="AU277">
        <v>2.3601345602499251</v>
      </c>
      <c r="AZ277">
        <v>7.3667296897504206</v>
      </c>
      <c r="BA277">
        <v>1.8148997375589742</v>
      </c>
      <c r="BB277">
        <v>7.3474346728056643</v>
      </c>
      <c r="BC277">
        <v>1.732801634224878</v>
      </c>
      <c r="BD277">
        <v>7.4744033221903496</v>
      </c>
      <c r="BE277">
        <v>1.8123950293794033</v>
      </c>
      <c r="BJ277">
        <v>7.271353198767347</v>
      </c>
      <c r="BK277">
        <v>2.255036669537573</v>
      </c>
      <c r="BL277">
        <v>7.1976579511425198</v>
      </c>
      <c r="BM277">
        <v>2.1607737067155806</v>
      </c>
      <c r="BN277">
        <v>7.3336298494639873</v>
      </c>
      <c r="BO277">
        <v>2.2533211438811711</v>
      </c>
      <c r="BZ277">
        <v>4.2631639121329838</v>
      </c>
      <c r="CA277">
        <v>3.4670531003405927</v>
      </c>
      <c r="CC277">
        <v>5.1970179441102129</v>
      </c>
      <c r="CD277">
        <v>3.5041161605590303</v>
      </c>
      <c r="CF277">
        <v>5.8597504775241003</v>
      </c>
      <c r="CG277">
        <v>3.2937228150330711</v>
      </c>
      <c r="CI277">
        <v>6.351950309211345</v>
      </c>
      <c r="CJ277">
        <v>3.1021742342180532</v>
      </c>
      <c r="CL277">
        <v>6.9928944600394498</v>
      </c>
      <c r="CM277">
        <v>2.554888378537798</v>
      </c>
      <c r="CO277">
        <v>7.4744033221903496</v>
      </c>
      <c r="CP277">
        <v>1.8123950293794033</v>
      </c>
      <c r="CR277">
        <v>7.2716500523796928</v>
      </c>
      <c r="CS277">
        <v>2.3599004691072905</v>
      </c>
    </row>
    <row r="278" spans="2:97" x14ac:dyDescent="0.2">
      <c r="B278">
        <v>4.1249682310777578</v>
      </c>
      <c r="C278">
        <v>3.1858405451616569</v>
      </c>
      <c r="D278">
        <v>4.242048311152832</v>
      </c>
      <c r="E278">
        <v>3.2845469504854639</v>
      </c>
      <c r="F278">
        <v>4.2898475348566656</v>
      </c>
      <c r="G278">
        <v>3.4147466893492671</v>
      </c>
      <c r="L278">
        <v>5.0653474655784434</v>
      </c>
      <c r="M278">
        <v>3.2844521944633089</v>
      </c>
      <c r="N278">
        <v>5.199845654898696</v>
      </c>
      <c r="O278">
        <v>3.3729525045258648</v>
      </c>
      <c r="P278">
        <v>5.2320236002661265</v>
      </c>
      <c r="Q278">
        <v>3.4407229033030533</v>
      </c>
      <c r="V278">
        <v>5.705418380111916</v>
      </c>
      <c r="W278">
        <v>3.0234164864647979</v>
      </c>
      <c r="X278">
        <v>5.8647495594245553</v>
      </c>
      <c r="Y278">
        <v>3.1538853083684879</v>
      </c>
      <c r="Z278">
        <v>5.8999713649413197</v>
      </c>
      <c r="AA278">
        <v>3.2127653231367259</v>
      </c>
      <c r="AF278">
        <v>6.2009487442725613</v>
      </c>
      <c r="AG278">
        <v>2.7465905320101811</v>
      </c>
      <c r="AH278">
        <v>6.3520277584476927</v>
      </c>
      <c r="AI278">
        <v>2.9485164592514956</v>
      </c>
      <c r="AJ278">
        <v>6.3995117939870685</v>
      </c>
      <c r="AK278">
        <v>3.0004783841562479</v>
      </c>
      <c r="AP278">
        <v>6.9229059840714617</v>
      </c>
      <c r="AQ278">
        <v>2.3284731664451317</v>
      </c>
      <c r="AR278">
        <v>6.9598835464818061</v>
      </c>
      <c r="AS278">
        <v>2.3720523669738407</v>
      </c>
      <c r="AT278">
        <v>7.0465934010225135</v>
      </c>
      <c r="AU278">
        <v>2.4580251757400577</v>
      </c>
      <c r="AZ278">
        <v>7.3207857135719099</v>
      </c>
      <c r="BA278">
        <v>1.9342391114724804</v>
      </c>
      <c r="BB278">
        <v>7.2983057182209548</v>
      </c>
      <c r="BC278">
        <v>1.8454039681036538</v>
      </c>
      <c r="BD278">
        <v>7.4230449019345421</v>
      </c>
      <c r="BE278">
        <v>1.9266467412960959</v>
      </c>
      <c r="BJ278">
        <v>7.2138402951342595</v>
      </c>
      <c r="BK278">
        <v>2.3662147645854099</v>
      </c>
      <c r="BL278">
        <v>7.1376527530008396</v>
      </c>
      <c r="BM278">
        <v>2.2669432800539138</v>
      </c>
      <c r="BN278">
        <v>7.2716500523796928</v>
      </c>
      <c r="BO278">
        <v>2.3599004691072905</v>
      </c>
      <c r="BZ278">
        <v>4.2349297959112615</v>
      </c>
      <c r="CA278">
        <v>3.5171573583929288</v>
      </c>
      <c r="CC278">
        <v>5.1616671365091396</v>
      </c>
      <c r="CD278">
        <v>3.5647886900364365</v>
      </c>
      <c r="CF278">
        <v>5.8184181961781976</v>
      </c>
      <c r="CG278">
        <v>3.3741789277554535</v>
      </c>
      <c r="CI278">
        <v>6.3006567911051805</v>
      </c>
      <c r="CJ278">
        <v>3.2006580199407062</v>
      </c>
      <c r="CL278">
        <v>6.9374013238435719</v>
      </c>
      <c r="CM278">
        <v>2.6491396015057167</v>
      </c>
      <c r="CO278">
        <v>7.4230449019345421</v>
      </c>
      <c r="CP278">
        <v>1.9266467412960959</v>
      </c>
      <c r="CR278">
        <v>7.2076219403724195</v>
      </c>
      <c r="CS278">
        <v>2.4635089879510841</v>
      </c>
    </row>
    <row r="279" spans="2:97" x14ac:dyDescent="0.2">
      <c r="B279">
        <v>4.105553043587796</v>
      </c>
      <c r="C279">
        <v>3.2528567947430584</v>
      </c>
      <c r="D279">
        <v>4.2144791030821196</v>
      </c>
      <c r="E279">
        <v>3.3343729048639861</v>
      </c>
      <c r="F279">
        <v>4.2631639121329838</v>
      </c>
      <c r="G279">
        <v>3.4670531003405927</v>
      </c>
      <c r="L279">
        <v>5.0378211901151619</v>
      </c>
      <c r="M279">
        <v>3.3572715790548502</v>
      </c>
      <c r="N279">
        <v>5.1656437522822536</v>
      </c>
      <c r="O279">
        <v>3.4359482791762974</v>
      </c>
      <c r="P279">
        <v>5.1970179441102129</v>
      </c>
      <c r="Q279">
        <v>3.5041161605590303</v>
      </c>
      <c r="V279">
        <v>5.6772234017493544</v>
      </c>
      <c r="W279">
        <v>3.1094797134947534</v>
      </c>
      <c r="X279">
        <v>5.8253333345481995</v>
      </c>
      <c r="Y279">
        <v>3.2343564993321197</v>
      </c>
      <c r="Z279">
        <v>5.8597504775241003</v>
      </c>
      <c r="AA279">
        <v>3.2937228150330711</v>
      </c>
      <c r="AF279">
        <v>6.1717398541983437</v>
      </c>
      <c r="AG279">
        <v>2.845214091056977</v>
      </c>
      <c r="AH279">
        <v>6.3049307768699592</v>
      </c>
      <c r="AI279">
        <v>3.0479261561666773</v>
      </c>
      <c r="AJ279">
        <v>6.351950309211345</v>
      </c>
      <c r="AK279">
        <v>3.1021742342180532</v>
      </c>
      <c r="AP279">
        <v>6.8864389139385693</v>
      </c>
      <c r="AQ279">
        <v>2.4521537977927625</v>
      </c>
      <c r="AR279">
        <v>6.9079207562707667</v>
      </c>
      <c r="AS279">
        <v>2.4693169746633132</v>
      </c>
      <c r="AT279">
        <v>6.9928944600394498</v>
      </c>
      <c r="AU279">
        <v>2.554888378537798</v>
      </c>
      <c r="AZ279">
        <v>7.2747037480215146</v>
      </c>
      <c r="BA279">
        <v>2.0462005766898326</v>
      </c>
      <c r="BB279">
        <v>7.2474606468706444</v>
      </c>
      <c r="BC279">
        <v>1.9568757533043379</v>
      </c>
      <c r="BD279">
        <v>7.369949926999559</v>
      </c>
      <c r="BE279">
        <v>2.039716785442057</v>
      </c>
      <c r="BJ279">
        <v>7.1545583398744856</v>
      </c>
      <c r="BK279">
        <v>2.4732969009574477</v>
      </c>
      <c r="BL279">
        <v>7.0774599116905428</v>
      </c>
      <c r="BM279">
        <v>2.3708354135653522</v>
      </c>
      <c r="BN279">
        <v>7.2076219403724195</v>
      </c>
      <c r="BO279">
        <v>2.4635089879510841</v>
      </c>
      <c r="BZ279">
        <v>4.2059743502243716</v>
      </c>
      <c r="CA279">
        <v>3.565666149846193</v>
      </c>
      <c r="CC279">
        <v>5.1241602754650533</v>
      </c>
      <c r="CD279">
        <v>3.6254254714143128</v>
      </c>
      <c r="CF279">
        <v>5.7757261858784599</v>
      </c>
      <c r="CG279">
        <v>3.4525974653693075</v>
      </c>
      <c r="CI279">
        <v>6.2463772790822425</v>
      </c>
      <c r="CJ279">
        <v>3.2989193260464251</v>
      </c>
      <c r="CL279">
        <v>6.8820563162490718</v>
      </c>
      <c r="CM279">
        <v>2.7414895124620009</v>
      </c>
      <c r="CO279">
        <v>7.369949926999559</v>
      </c>
      <c r="CP279">
        <v>2.039716785442057</v>
      </c>
      <c r="CR279">
        <v>7.1430771301851417</v>
      </c>
      <c r="CS279">
        <v>2.566038080097448</v>
      </c>
    </row>
    <row r="280" spans="2:97" x14ac:dyDescent="0.2">
      <c r="B280">
        <v>4.0841343417223799</v>
      </c>
      <c r="C280">
        <v>3.3179046945283317</v>
      </c>
      <c r="D280">
        <v>4.1867333263945659</v>
      </c>
      <c r="E280">
        <v>3.3818911462620864</v>
      </c>
      <c r="F280">
        <v>4.2349297959112615</v>
      </c>
      <c r="G280">
        <v>3.5171573583929288</v>
      </c>
      <c r="L280">
        <v>5.0098615331385972</v>
      </c>
      <c r="M280">
        <v>3.4290420853421448</v>
      </c>
      <c r="N280">
        <v>5.1304643059695163</v>
      </c>
      <c r="O280">
        <v>3.4971443177154056</v>
      </c>
      <c r="P280">
        <v>5.1616671365091396</v>
      </c>
      <c r="Q280">
        <v>3.5647886900364365</v>
      </c>
      <c r="V280">
        <v>5.6465535237016438</v>
      </c>
      <c r="W280">
        <v>3.1933684653507974</v>
      </c>
      <c r="X280">
        <v>5.7848124218564054</v>
      </c>
      <c r="Y280">
        <v>3.3143373096906625</v>
      </c>
      <c r="Z280">
        <v>5.8184181961781976</v>
      </c>
      <c r="AA280">
        <v>3.3741789277554535</v>
      </c>
      <c r="AF280">
        <v>6.1405765819888103</v>
      </c>
      <c r="AG280">
        <v>2.9420741745450285</v>
      </c>
      <c r="AH280">
        <v>6.2544917403918046</v>
      </c>
      <c r="AI280">
        <v>3.1456848307667862</v>
      </c>
      <c r="AJ280">
        <v>6.3006567911051805</v>
      </c>
      <c r="AK280">
        <v>3.2006580199407062</v>
      </c>
      <c r="AP280">
        <v>6.8463755031140368</v>
      </c>
      <c r="AQ280">
        <v>2.5761149639515972</v>
      </c>
      <c r="AR280">
        <v>6.8559918555011885</v>
      </c>
      <c r="AS280">
        <v>2.5647179553362118</v>
      </c>
      <c r="AT280">
        <v>6.9374013238435719</v>
      </c>
      <c r="AU280">
        <v>2.6491396015057167</v>
      </c>
      <c r="AZ280">
        <v>7.2272915012799688</v>
      </c>
      <c r="BA280">
        <v>2.1559264351001142</v>
      </c>
      <c r="BB280">
        <v>7.195283573407905</v>
      </c>
      <c r="BC280">
        <v>2.0659359167371898</v>
      </c>
      <c r="BD280">
        <v>7.3155192130353122</v>
      </c>
      <c r="BE280">
        <v>2.150303151583794</v>
      </c>
      <c r="BJ280">
        <v>7.0932491984768804</v>
      </c>
      <c r="BK280">
        <v>2.5803328617835959</v>
      </c>
      <c r="BL280">
        <v>7.0162008593098841</v>
      </c>
      <c r="BM280">
        <v>2.4721748383744031</v>
      </c>
      <c r="BN280">
        <v>7.1430771301851417</v>
      </c>
      <c r="BO280">
        <v>2.566038080097448</v>
      </c>
      <c r="BZ280">
        <v>4.1769752317576936</v>
      </c>
      <c r="CA280">
        <v>3.6118361122445153</v>
      </c>
      <c r="CC280">
        <v>5.0872275380659921</v>
      </c>
      <c r="CD280">
        <v>3.6838945018921501</v>
      </c>
      <c r="CF280">
        <v>5.7296577289594524</v>
      </c>
      <c r="CG280">
        <v>3.5304280994950656</v>
      </c>
      <c r="CI280">
        <v>6.1888128840937915</v>
      </c>
      <c r="CJ280">
        <v>3.3953020927596822</v>
      </c>
      <c r="CL280">
        <v>6.8245688376077114</v>
      </c>
      <c r="CM280">
        <v>2.8324159791203329</v>
      </c>
      <c r="CO280">
        <v>7.3155192130353122</v>
      </c>
      <c r="CP280">
        <v>2.150303151583794</v>
      </c>
      <c r="CR280">
        <v>7.0761562652196792</v>
      </c>
      <c r="CS280">
        <v>2.6668058520330669</v>
      </c>
    </row>
    <row r="281" spans="2:97" x14ac:dyDescent="0.2">
      <c r="B281">
        <v>4.0619694455473878</v>
      </c>
      <c r="C281">
        <v>3.3795057888471387</v>
      </c>
      <c r="D281">
        <v>4.1569140637159059</v>
      </c>
      <c r="E281">
        <v>3.4279162169169841</v>
      </c>
      <c r="F281">
        <v>4.2059743502243716</v>
      </c>
      <c r="G281">
        <v>3.565666149846193</v>
      </c>
      <c r="L281">
        <v>4.9798686429331598</v>
      </c>
      <c r="M281">
        <v>3.4986145659730217</v>
      </c>
      <c r="N281">
        <v>5.0943611993834308</v>
      </c>
      <c r="O281">
        <v>3.5565222819981774</v>
      </c>
      <c r="P281">
        <v>5.1241602754650533</v>
      </c>
      <c r="Q281">
        <v>3.6254254714143128</v>
      </c>
      <c r="V281">
        <v>5.6152217444400376</v>
      </c>
      <c r="W281">
        <v>3.2760166083816804</v>
      </c>
      <c r="X281">
        <v>5.7420641910025747</v>
      </c>
      <c r="Y281">
        <v>3.3917933030688685</v>
      </c>
      <c r="Z281">
        <v>5.7757261858784599</v>
      </c>
      <c r="AA281">
        <v>3.4525974653693075</v>
      </c>
      <c r="AF281">
        <v>6.1069997673288334</v>
      </c>
      <c r="AG281">
        <v>3.0381896245771407</v>
      </c>
      <c r="AH281">
        <v>6.2016515997166692</v>
      </c>
      <c r="AI281">
        <v>3.2421479708012719</v>
      </c>
      <c r="AJ281">
        <v>6.2463772790822425</v>
      </c>
      <c r="AK281">
        <v>3.2989193260464251</v>
      </c>
      <c r="AP281">
        <v>6.8022206725386285</v>
      </c>
      <c r="AQ281">
        <v>2.6986877509537801</v>
      </c>
      <c r="AR281">
        <v>6.8018223259575832</v>
      </c>
      <c r="AS281">
        <v>2.6587631816471924</v>
      </c>
      <c r="AT281">
        <v>6.8820563162490718</v>
      </c>
      <c r="AU281">
        <v>2.7414895124620009</v>
      </c>
      <c r="AZ281">
        <v>7.1790214323487582</v>
      </c>
      <c r="BA281">
        <v>2.2621625775645073</v>
      </c>
      <c r="BB281">
        <v>7.1414753116151761</v>
      </c>
      <c r="BC281">
        <v>2.1738347802278217</v>
      </c>
      <c r="BD281">
        <v>7.2588795183302031</v>
      </c>
      <c r="BE281">
        <v>2.2581133129856643</v>
      </c>
      <c r="BJ281">
        <v>7.030356048129816</v>
      </c>
      <c r="BK281">
        <v>2.6832294482217458</v>
      </c>
      <c r="BL281">
        <v>6.953507337575461</v>
      </c>
      <c r="BM281">
        <v>2.5721843276412377</v>
      </c>
      <c r="BN281">
        <v>7.0761562652196792</v>
      </c>
      <c r="BO281">
        <v>2.6668058520330669</v>
      </c>
      <c r="BZ281">
        <v>4.1459746935888138</v>
      </c>
      <c r="CA281">
        <v>3.6564568219126801</v>
      </c>
      <c r="CC281">
        <v>5.0481714225013157</v>
      </c>
      <c r="CD281">
        <v>3.7422747470269506</v>
      </c>
      <c r="CF281">
        <v>5.6831698289550392</v>
      </c>
      <c r="CG281">
        <v>3.6066523226264526</v>
      </c>
      <c r="CI281">
        <v>6.1280259362164591</v>
      </c>
      <c r="CJ281">
        <v>3.4896995244129929</v>
      </c>
      <c r="CL281">
        <v>6.7664020450797793</v>
      </c>
      <c r="CM281">
        <v>2.9210788550604163</v>
      </c>
      <c r="CO281">
        <v>7.2588795183302031</v>
      </c>
      <c r="CP281">
        <v>2.2581133129856643</v>
      </c>
      <c r="CR281">
        <v>7.008318027774374</v>
      </c>
      <c r="CS281">
        <v>2.7648929842754653</v>
      </c>
    </row>
    <row r="282" spans="2:97" x14ac:dyDescent="0.2">
      <c r="B282">
        <v>4.0393593817453395</v>
      </c>
      <c r="C282">
        <v>3.4389822569735267</v>
      </c>
      <c r="D282">
        <v>4.1270384385009766</v>
      </c>
      <c r="E282">
        <v>3.4715996435261873</v>
      </c>
      <c r="F282">
        <v>4.1769752317576936</v>
      </c>
      <c r="G282">
        <v>3.6118361122445153</v>
      </c>
      <c r="L282">
        <v>4.9487333375741782</v>
      </c>
      <c r="M282">
        <v>3.5665161138146115</v>
      </c>
      <c r="N282">
        <v>5.0567580222225228</v>
      </c>
      <c r="O282">
        <v>3.6149488655579636</v>
      </c>
      <c r="P282">
        <v>5.0872275380659921</v>
      </c>
      <c r="Q282">
        <v>3.6838945018921501</v>
      </c>
      <c r="V282">
        <v>5.5824150406322506</v>
      </c>
      <c r="W282">
        <v>3.3569089232442426</v>
      </c>
      <c r="X282">
        <v>5.698278054361845</v>
      </c>
      <c r="Y282">
        <v>3.4686983532838185</v>
      </c>
      <c r="Z282">
        <v>5.7296577289594524</v>
      </c>
      <c r="AA282">
        <v>3.5304280994950656</v>
      </c>
      <c r="AF282">
        <v>6.0710315525097061</v>
      </c>
      <c r="AG282">
        <v>3.1334959494529873</v>
      </c>
      <c r="AH282">
        <v>6.1464455682408081</v>
      </c>
      <c r="AI282">
        <v>3.3372507082466982</v>
      </c>
      <c r="AJ282">
        <v>6.1888128840937915</v>
      </c>
      <c r="AK282">
        <v>3.3953020927596822</v>
      </c>
      <c r="AP282">
        <v>6.7526102448777463</v>
      </c>
      <c r="AQ282">
        <v>2.8205277052055235</v>
      </c>
      <c r="AR282">
        <v>6.7468522428170621</v>
      </c>
      <c r="AS282">
        <v>2.750595850705094</v>
      </c>
      <c r="AT282">
        <v>6.8245688376077114</v>
      </c>
      <c r="AU282">
        <v>2.8324159791203329</v>
      </c>
      <c r="AZ282">
        <v>7.12783407189825</v>
      </c>
      <c r="BA282">
        <v>2.3683548705728437</v>
      </c>
      <c r="BB282">
        <v>7.0864574079285747</v>
      </c>
      <c r="BC282">
        <v>2.2793099704139186</v>
      </c>
      <c r="BD282">
        <v>7.2016129797031558</v>
      </c>
      <c r="BE282">
        <v>2.3649882312508099</v>
      </c>
      <c r="BJ282">
        <v>6.9674425489122198</v>
      </c>
      <c r="BK282">
        <v>2.7811411601445788</v>
      </c>
      <c r="BL282">
        <v>6.8898716490608045</v>
      </c>
      <c r="BM282">
        <v>2.6696420654257396</v>
      </c>
      <c r="BN282">
        <v>7.008318027774374</v>
      </c>
      <c r="BO282">
        <v>2.7648929842754653</v>
      </c>
      <c r="BZ282">
        <v>4.1170211943609694</v>
      </c>
      <c r="CA282">
        <v>3.7069847669654803</v>
      </c>
      <c r="CC282">
        <v>5.0109683222336221</v>
      </c>
      <c r="CD282">
        <v>3.8035346825909269</v>
      </c>
      <c r="CF282">
        <v>5.6375367488122388</v>
      </c>
      <c r="CG282">
        <v>3.6848888998490277</v>
      </c>
      <c r="CI282">
        <v>6.0660385087602782</v>
      </c>
      <c r="CJ282">
        <v>3.5845910316232859</v>
      </c>
      <c r="CL282">
        <v>6.7106064343734575</v>
      </c>
      <c r="CM282">
        <v>3.0130543468779294</v>
      </c>
      <c r="CO282">
        <v>7.2016129797031558</v>
      </c>
      <c r="CP282">
        <v>2.3649882312508099</v>
      </c>
      <c r="CR282">
        <v>6.9396412842353632</v>
      </c>
      <c r="CS282">
        <v>2.8603173733110028</v>
      </c>
    </row>
    <row r="283" spans="2:97" x14ac:dyDescent="0.2">
      <c r="B283">
        <v>4.0142689890494641</v>
      </c>
      <c r="C283">
        <v>3.4957077961724132</v>
      </c>
      <c r="D283">
        <v>4.0944286622702863</v>
      </c>
      <c r="E283">
        <v>3.5130725474684743</v>
      </c>
      <c r="F283">
        <v>4.1459746935888138</v>
      </c>
      <c r="G283">
        <v>3.6564568219126801</v>
      </c>
      <c r="L283">
        <v>4.9163426116861899</v>
      </c>
      <c r="M283">
        <v>3.6312696381053886</v>
      </c>
      <c r="N283">
        <v>5.0191259041927809</v>
      </c>
      <c r="O283">
        <v>3.672102184003279</v>
      </c>
      <c r="P283">
        <v>5.0481714225013157</v>
      </c>
      <c r="Q283">
        <v>3.7422747470269506</v>
      </c>
      <c r="V283">
        <v>5.5481983083514983</v>
      </c>
      <c r="W283">
        <v>3.4360110346071573</v>
      </c>
      <c r="X283">
        <v>5.6526148297578018</v>
      </c>
      <c r="Y283">
        <v>3.5445068303139733</v>
      </c>
      <c r="Z283">
        <v>5.6831698289550392</v>
      </c>
      <c r="AA283">
        <v>3.6066523226264526</v>
      </c>
      <c r="AF283">
        <v>6.0341412323604287</v>
      </c>
      <c r="AG283">
        <v>3.2273499500972425</v>
      </c>
      <c r="AH283">
        <v>6.0871694998289421</v>
      </c>
      <c r="AI283">
        <v>3.4299469850760844</v>
      </c>
      <c r="AJ283">
        <v>6.1280259362164591</v>
      </c>
      <c r="AK283">
        <v>3.4896995244129929</v>
      </c>
      <c r="AP283">
        <v>6.6957264289166725</v>
      </c>
      <c r="AQ283">
        <v>2.9406155046480005</v>
      </c>
      <c r="AR283">
        <v>6.6906527204705766</v>
      </c>
      <c r="AS283">
        <v>2.8413954231103853</v>
      </c>
      <c r="AT283">
        <v>6.7664020450797793</v>
      </c>
      <c r="AU283">
        <v>2.9210788550604163</v>
      </c>
      <c r="AZ283">
        <v>7.0755145321049646</v>
      </c>
      <c r="BA283">
        <v>2.4722696840155041</v>
      </c>
      <c r="BB283">
        <v>7.0308404498633212</v>
      </c>
      <c r="BC283">
        <v>2.3839159793689824</v>
      </c>
      <c r="BD283">
        <v>7.1418406382802617</v>
      </c>
      <c r="BE283">
        <v>2.4702962816092828</v>
      </c>
      <c r="BJ283">
        <v>6.9036842644160084</v>
      </c>
      <c r="BK283">
        <v>2.8765580033610672</v>
      </c>
      <c r="BL283">
        <v>6.8244052377160163</v>
      </c>
      <c r="BM283">
        <v>2.7669454002449925</v>
      </c>
      <c r="BN283">
        <v>6.9396412842353632</v>
      </c>
      <c r="BO283">
        <v>2.8603173733110028</v>
      </c>
      <c r="BZ283">
        <v>4.0840288585285744</v>
      </c>
      <c r="CA283">
        <v>3.74626083624256</v>
      </c>
      <c r="CC283">
        <v>4.9695176295347787</v>
      </c>
      <c r="CD283">
        <v>3.857534722830624</v>
      </c>
      <c r="CF283">
        <v>5.587160169395756</v>
      </c>
      <c r="CG283">
        <v>3.7572500010439187</v>
      </c>
      <c r="CI283">
        <v>6.0076988625465484</v>
      </c>
      <c r="CJ283">
        <v>3.6527410677570278</v>
      </c>
      <c r="CL283">
        <v>6.6488478800343431</v>
      </c>
      <c r="CM283">
        <v>3.097587355956068</v>
      </c>
      <c r="CO283">
        <v>7.1418406382802617</v>
      </c>
      <c r="CP283">
        <v>2.4702962816092828</v>
      </c>
      <c r="CR283">
        <v>6.8696889388352869</v>
      </c>
      <c r="CS283">
        <v>2.9542952352306409</v>
      </c>
    </row>
    <row r="284" spans="2:97" x14ac:dyDescent="0.2">
      <c r="B284">
        <v>3.9917777896696456</v>
      </c>
      <c r="C284">
        <v>3.5590468679586316</v>
      </c>
      <c r="D284">
        <v>4.0654276721947751</v>
      </c>
      <c r="E284">
        <v>3.5602684926085777</v>
      </c>
      <c r="F284">
        <v>4.1170211943609694</v>
      </c>
      <c r="G284">
        <v>3.7069847669654803</v>
      </c>
      <c r="L284">
        <v>4.8859595726882503</v>
      </c>
      <c r="M284">
        <v>3.701931989799613</v>
      </c>
      <c r="N284">
        <v>4.9819469665704084</v>
      </c>
      <c r="O284">
        <v>3.7324024749422988</v>
      </c>
      <c r="P284">
        <v>5.0109683222336221</v>
      </c>
      <c r="Q284">
        <v>3.8035346825909269</v>
      </c>
      <c r="V284">
        <v>5.5166963906355031</v>
      </c>
      <c r="W284">
        <v>3.5199430223645374</v>
      </c>
      <c r="X284">
        <v>5.6086711442430328</v>
      </c>
      <c r="Y284">
        <v>3.6228631780724432</v>
      </c>
      <c r="Z284">
        <v>5.6375367488122388</v>
      </c>
      <c r="AA284">
        <v>3.6848888998490277</v>
      </c>
      <c r="AF284">
        <v>5.9975602269497674</v>
      </c>
      <c r="AG284">
        <v>3.3258732091506635</v>
      </c>
      <c r="AH284">
        <v>6.0269963409436063</v>
      </c>
      <c r="AI284">
        <v>3.5247180523261887</v>
      </c>
      <c r="AJ284">
        <v>6.0660385087602782</v>
      </c>
      <c r="AK284">
        <v>3.5845910316232859</v>
      </c>
      <c r="AP284">
        <v>6.6427248259121274</v>
      </c>
      <c r="AQ284">
        <v>3.044085778789114</v>
      </c>
      <c r="AR284">
        <v>6.6387297530642231</v>
      </c>
      <c r="AS284">
        <v>2.9335694589830186</v>
      </c>
      <c r="AT284">
        <v>6.7106064343734575</v>
      </c>
      <c r="AU284">
        <v>3.0130543468779294</v>
      </c>
      <c r="AZ284">
        <v>7.0278107102798089</v>
      </c>
      <c r="BA284">
        <v>2.5787736492943245</v>
      </c>
      <c r="BB284">
        <v>6.9789074701127092</v>
      </c>
      <c r="BC284">
        <v>2.4905718745405645</v>
      </c>
      <c r="BD284">
        <v>7.0871205422605525</v>
      </c>
      <c r="BE284">
        <v>2.5767036599119906</v>
      </c>
      <c r="BJ284">
        <v>6.8386357525737838</v>
      </c>
      <c r="BK284">
        <v>2.9706892845118893</v>
      </c>
      <c r="BL284">
        <v>6.7585832213421906</v>
      </c>
      <c r="BM284">
        <v>2.8605029529310628</v>
      </c>
      <c r="BN284">
        <v>6.8696889388352869</v>
      </c>
      <c r="BO284">
        <v>2.9542952352306409</v>
      </c>
      <c r="BZ284">
        <v>4.0499315696998224</v>
      </c>
      <c r="CA284">
        <v>3.7845614981861968</v>
      </c>
      <c r="CC284">
        <v>4.9274850395855472</v>
      </c>
      <c r="CD284">
        <v>3.9110830715751259</v>
      </c>
      <c r="CF284">
        <v>5.5342111099254527</v>
      </c>
      <c r="CG284">
        <v>3.8277865174137378</v>
      </c>
      <c r="CI284">
        <v>5.9490559357704322</v>
      </c>
      <c r="CJ284">
        <v>3.7173857211577479</v>
      </c>
      <c r="CL284">
        <v>6.587496862579874</v>
      </c>
      <c r="CM284">
        <v>3.1802690016153732</v>
      </c>
      <c r="CO284">
        <v>7.0871205422605525</v>
      </c>
      <c r="CP284">
        <v>2.5767036599119906</v>
      </c>
      <c r="CR284">
        <v>6.7990195882995286</v>
      </c>
      <c r="CS284">
        <v>3.0456246971631109</v>
      </c>
    </row>
    <row r="285" spans="2:97" x14ac:dyDescent="0.2">
      <c r="B285">
        <v>3.9637919463109155</v>
      </c>
      <c r="C285">
        <v>3.6080403043252103</v>
      </c>
      <c r="D285">
        <v>4.0314562253311443</v>
      </c>
      <c r="E285">
        <v>3.5956868839565135</v>
      </c>
      <c r="F285">
        <v>4.0840288585285744</v>
      </c>
      <c r="G285">
        <v>3.74626083624256</v>
      </c>
      <c r="L285">
        <v>4.850626712511648</v>
      </c>
      <c r="M285">
        <v>3.7611786232983024</v>
      </c>
      <c r="N285">
        <v>4.9412676809130645</v>
      </c>
      <c r="O285">
        <v>3.7860926452266743</v>
      </c>
      <c r="P285">
        <v>4.9695176295347787</v>
      </c>
      <c r="Q285">
        <v>3.857534722830624</v>
      </c>
      <c r="V285">
        <v>5.4774639990763783</v>
      </c>
      <c r="W285">
        <v>3.5952875738493746</v>
      </c>
      <c r="X285">
        <v>5.5589149809700729</v>
      </c>
      <c r="Y285">
        <v>3.6933368899825685</v>
      </c>
      <c r="Z285">
        <v>5.587160169395756</v>
      </c>
      <c r="AA285">
        <v>3.7572500010439187</v>
      </c>
      <c r="AF285">
        <v>5.9548250615021505</v>
      </c>
      <c r="AG285">
        <v>3.4158864653788417</v>
      </c>
      <c r="AH285">
        <v>5.9710901614111727</v>
      </c>
      <c r="AI285">
        <v>3.5934720494538013</v>
      </c>
      <c r="AJ285">
        <v>6.0076988625465484</v>
      </c>
      <c r="AK285">
        <v>3.6527410677570278</v>
      </c>
      <c r="AP285">
        <v>6.5863843748317796</v>
      </c>
      <c r="AQ285">
        <v>3.1316757645324564</v>
      </c>
      <c r="AR285">
        <v>6.5797080674112971</v>
      </c>
      <c r="AS285">
        <v>3.020767854939165</v>
      </c>
      <c r="AT285">
        <v>6.6488478800343431</v>
      </c>
      <c r="AU285">
        <v>3.097587355956068</v>
      </c>
      <c r="AZ285">
        <v>6.9710429415221737</v>
      </c>
      <c r="BA285">
        <v>2.6787279329667788</v>
      </c>
      <c r="BB285">
        <v>6.9192296028261584</v>
      </c>
      <c r="BC285">
        <v>2.5897501563803536</v>
      </c>
      <c r="BD285">
        <v>7.0247515983445803</v>
      </c>
      <c r="BE285">
        <v>2.6754732223970321</v>
      </c>
      <c r="BJ285">
        <v>6.7723224893115148</v>
      </c>
      <c r="BK285">
        <v>3.0635173257351007</v>
      </c>
      <c r="BL285">
        <v>6.6909832389558606</v>
      </c>
      <c r="BM285">
        <v>2.9538688517364946</v>
      </c>
      <c r="BN285">
        <v>6.7990195882995286</v>
      </c>
      <c r="BO285">
        <v>3.0456246971631109</v>
      </c>
      <c r="BZ285">
        <v>4.0153598139807043</v>
      </c>
      <c r="CA285">
        <v>3.8197706128415438</v>
      </c>
      <c r="CC285">
        <v>4.8840140821524516</v>
      </c>
      <c r="CD285">
        <v>3.9620610642906438</v>
      </c>
      <c r="CF285">
        <v>5.4810530259798709</v>
      </c>
      <c r="CG285">
        <v>3.8966243652301089</v>
      </c>
      <c r="CI285">
        <v>5.8912341504138981</v>
      </c>
      <c r="CJ285">
        <v>3.7806560521947818</v>
      </c>
      <c r="CL285">
        <v>6.5233438426194832</v>
      </c>
      <c r="CM285">
        <v>3.2609565066321617</v>
      </c>
      <c r="CO285">
        <v>7.0247515983445803</v>
      </c>
      <c r="CP285">
        <v>2.6754732223970321</v>
      </c>
      <c r="CR285">
        <v>6.7262562124924505</v>
      </c>
      <c r="CS285">
        <v>3.1350786944707547</v>
      </c>
    </row>
    <row r="286" spans="2:97" x14ac:dyDescent="0.2">
      <c r="B286">
        <v>3.9343921872159973</v>
      </c>
      <c r="C286">
        <v>3.6547854777097761</v>
      </c>
      <c r="D286">
        <v>3.9963294844369797</v>
      </c>
      <c r="E286">
        <v>3.6287397396953778</v>
      </c>
      <c r="F286">
        <v>4.0499315696998224</v>
      </c>
      <c r="G286">
        <v>3.7845614981861968</v>
      </c>
      <c r="L286">
        <v>4.8145791298692542</v>
      </c>
      <c r="M286">
        <v>3.8200972077764215</v>
      </c>
      <c r="N286">
        <v>4.8991053082414924</v>
      </c>
      <c r="O286">
        <v>3.8372512031362276</v>
      </c>
      <c r="P286">
        <v>4.9274850395855472</v>
      </c>
      <c r="Q286">
        <v>3.9110830715751259</v>
      </c>
      <c r="V286">
        <v>5.4384851465325994</v>
      </c>
      <c r="W286">
        <v>3.66830731539928</v>
      </c>
      <c r="X286">
        <v>5.5082745916780382</v>
      </c>
      <c r="Y286">
        <v>3.7631306213802662</v>
      </c>
      <c r="Z286">
        <v>5.5342111099254527</v>
      </c>
      <c r="AA286">
        <v>3.8277865174137378</v>
      </c>
      <c r="AF286">
        <v>5.9098795550216119</v>
      </c>
      <c r="AG286">
        <v>3.5048483671167103</v>
      </c>
      <c r="AH286">
        <v>5.9141983295536651</v>
      </c>
      <c r="AI286">
        <v>3.6598199487756053</v>
      </c>
      <c r="AJ286">
        <v>5.9490559357704322</v>
      </c>
      <c r="AK286">
        <v>3.7173857211577479</v>
      </c>
      <c r="AP286">
        <v>6.5294586480961661</v>
      </c>
      <c r="AQ286">
        <v>3.2171428209748045</v>
      </c>
      <c r="AR286">
        <v>6.5197360212246558</v>
      </c>
      <c r="AS286">
        <v>3.1041723572041691</v>
      </c>
      <c r="AT286">
        <v>6.587496862579874</v>
      </c>
      <c r="AU286">
        <v>3.1802690016153732</v>
      </c>
      <c r="AZ286">
        <v>6.9133484160961114</v>
      </c>
      <c r="BA286">
        <v>2.7763484715921316</v>
      </c>
      <c r="BB286">
        <v>6.8595562178289819</v>
      </c>
      <c r="BC286">
        <v>2.686852994117654</v>
      </c>
      <c r="BD286">
        <v>6.9600926948257689</v>
      </c>
      <c r="BE286">
        <v>2.7725755576246089</v>
      </c>
      <c r="BJ286">
        <v>6.704412628674338</v>
      </c>
      <c r="BK286">
        <v>3.1534316414696866</v>
      </c>
      <c r="BL286">
        <v>6.6231776731719538</v>
      </c>
      <c r="BM286">
        <v>3.0435241103189004</v>
      </c>
      <c r="BN286">
        <v>6.7262562124924505</v>
      </c>
      <c r="BO286">
        <v>3.1350786944707547</v>
      </c>
      <c r="BZ286">
        <v>3.9790456487428769</v>
      </c>
      <c r="CA286">
        <v>3.8532735570620118</v>
      </c>
      <c r="CC286">
        <v>4.8393160828365849</v>
      </c>
      <c r="CD286">
        <v>4.0134014382816687</v>
      </c>
      <c r="CF286">
        <v>5.4254257010165068</v>
      </c>
      <c r="CG286">
        <v>3.9635482988505517</v>
      </c>
      <c r="CI286">
        <v>5.8319178681516801</v>
      </c>
      <c r="CJ286">
        <v>3.8425242818299199</v>
      </c>
      <c r="CL286">
        <v>6.4591100947817814</v>
      </c>
      <c r="CM286">
        <v>3.3409397477067673</v>
      </c>
      <c r="CO286">
        <v>6.9600926948257689</v>
      </c>
      <c r="CP286">
        <v>2.7725755576246089</v>
      </c>
      <c r="CR286">
        <v>6.6532451104177568</v>
      </c>
      <c r="CS286">
        <v>3.2234733381925129</v>
      </c>
    </row>
    <row r="287" spans="2:97" x14ac:dyDescent="0.2">
      <c r="B287">
        <v>3.9043718546174295</v>
      </c>
      <c r="C287">
        <v>3.699935598325792</v>
      </c>
      <c r="D287">
        <v>3.9601046766166781</v>
      </c>
      <c r="E287">
        <v>3.6594039254226791</v>
      </c>
      <c r="F287">
        <v>4.0153598139807043</v>
      </c>
      <c r="G287">
        <v>3.8197706128415438</v>
      </c>
      <c r="L287">
        <v>4.7762671115890223</v>
      </c>
      <c r="M287">
        <v>3.8774187120537569</v>
      </c>
      <c r="N287">
        <v>4.8563114640849188</v>
      </c>
      <c r="O287">
        <v>3.886468365210447</v>
      </c>
      <c r="P287">
        <v>4.8840140821524516</v>
      </c>
      <c r="Q287">
        <v>3.9620610642906438</v>
      </c>
      <c r="V287">
        <v>5.3962386063279197</v>
      </c>
      <c r="W287">
        <v>3.7407171375550026</v>
      </c>
      <c r="X287">
        <v>5.456609222981184</v>
      </c>
      <c r="Y287">
        <v>3.8307052021982053</v>
      </c>
      <c r="Z287">
        <v>5.4810530259798709</v>
      </c>
      <c r="AA287">
        <v>3.8966243652301089</v>
      </c>
      <c r="AF287">
        <v>5.8627523966796193</v>
      </c>
      <c r="AG287">
        <v>3.5927022334856478</v>
      </c>
      <c r="AH287">
        <v>5.8563871097240563</v>
      </c>
      <c r="AI287">
        <v>3.7237522494491881</v>
      </c>
      <c r="AJ287">
        <v>5.8912341504138981</v>
      </c>
      <c r="AK287">
        <v>3.7806560521947818</v>
      </c>
      <c r="AP287">
        <v>6.4714332099945953</v>
      </c>
      <c r="AQ287">
        <v>3.3016322128024456</v>
      </c>
      <c r="AR287">
        <v>6.4596171181658502</v>
      </c>
      <c r="AS287">
        <v>3.186935310902975</v>
      </c>
      <c r="AT287">
        <v>6.5233438426194832</v>
      </c>
      <c r="AU287">
        <v>3.2609565066321617</v>
      </c>
      <c r="AZ287">
        <v>6.8542981799572917</v>
      </c>
      <c r="BA287">
        <v>2.872842293218322</v>
      </c>
      <c r="BB287">
        <v>6.7976080178858833</v>
      </c>
      <c r="BC287">
        <v>2.7823635911018054</v>
      </c>
      <c r="BD287">
        <v>6.8941103979193619</v>
      </c>
      <c r="BE287">
        <v>2.8683324310891005</v>
      </c>
      <c r="BJ287">
        <v>6.6362295855649727</v>
      </c>
      <c r="BK287">
        <v>3.2424458666338913</v>
      </c>
      <c r="BL287">
        <v>6.5536465020591681</v>
      </c>
      <c r="BM287">
        <v>3.1329558948904594</v>
      </c>
      <c r="BN287">
        <v>6.6532451104177568</v>
      </c>
      <c r="BO287">
        <v>3.2234733381925129</v>
      </c>
      <c r="BZ287">
        <v>3.9790456487428769</v>
      </c>
      <c r="CA287">
        <v>3.8532735570620118</v>
      </c>
      <c r="CC287">
        <v>4.8393160828365849</v>
      </c>
      <c r="CD287">
        <v>4.0134014382816687</v>
      </c>
      <c r="CF287">
        <v>5.4254257010165068</v>
      </c>
      <c r="CG287">
        <v>3.9635482988505517</v>
      </c>
      <c r="CI287">
        <v>5.8319178681516801</v>
      </c>
      <c r="CJ287">
        <v>3.8425242818299199</v>
      </c>
      <c r="CL287">
        <v>6.4591100947817814</v>
      </c>
      <c r="CM287">
        <v>3.3409397477067673</v>
      </c>
      <c r="CO287">
        <v>6.8941103979193619</v>
      </c>
      <c r="CP287">
        <v>2.8683324310891005</v>
      </c>
      <c r="CR287">
        <v>6.5793629280898527</v>
      </c>
      <c r="CS287">
        <v>3.3076392120332039</v>
      </c>
    </row>
    <row r="288" spans="2:97" x14ac:dyDescent="0.2">
      <c r="B288">
        <v>3.8730569317611443</v>
      </c>
      <c r="C288">
        <v>3.7427834145333136</v>
      </c>
      <c r="D288">
        <v>3.9221917862874212</v>
      </c>
      <c r="E288">
        <v>3.6883418635008809</v>
      </c>
      <c r="F288">
        <v>3.9790456487428769</v>
      </c>
      <c r="G288">
        <v>3.8532735570620118</v>
      </c>
      <c r="L288">
        <v>4.7386477723425067</v>
      </c>
      <c r="M288">
        <v>3.932706599240499</v>
      </c>
      <c r="N288">
        <v>4.8115636563581123</v>
      </c>
      <c r="O288">
        <v>3.9354176622976631</v>
      </c>
      <c r="P288">
        <v>4.8393160828365849</v>
      </c>
      <c r="Q288">
        <v>4.0134014382816687</v>
      </c>
      <c r="V288">
        <v>5.3530290032844778</v>
      </c>
      <c r="W288">
        <v>3.8126453862086174</v>
      </c>
      <c r="X288">
        <v>5.4024946496914401</v>
      </c>
      <c r="Y288">
        <v>3.896404696859785</v>
      </c>
      <c r="Z288">
        <v>5.4254257010165068</v>
      </c>
      <c r="AA288">
        <v>3.9635482988505517</v>
      </c>
      <c r="AF288">
        <v>5.8134743410934231</v>
      </c>
      <c r="AG288">
        <v>3.6793909360321355</v>
      </c>
      <c r="AH288">
        <v>5.7987355956158586</v>
      </c>
      <c r="AI288">
        <v>3.7873662524522755</v>
      </c>
      <c r="AJ288">
        <v>5.8319178681516801</v>
      </c>
      <c r="AK288">
        <v>3.8425242818299199</v>
      </c>
      <c r="AP288">
        <v>6.41143932373953</v>
      </c>
      <c r="AQ288">
        <v>3.3846633212191723</v>
      </c>
      <c r="AR288">
        <v>6.3975706111747188</v>
      </c>
      <c r="AS288">
        <v>3.2681717357372477</v>
      </c>
      <c r="AT288">
        <v>6.4591100947817814</v>
      </c>
      <c r="AU288">
        <v>3.3409397477067673</v>
      </c>
      <c r="AZ288">
        <v>6.794430211429602</v>
      </c>
      <c r="BA288">
        <v>2.9670043159880426</v>
      </c>
      <c r="BB288">
        <v>6.7343464533357302</v>
      </c>
      <c r="BC288">
        <v>2.8766136647113036</v>
      </c>
      <c r="BD288">
        <v>6.8287808539278059</v>
      </c>
      <c r="BE288">
        <v>2.9607429243408725</v>
      </c>
      <c r="BJ288">
        <v>6.5665743065645401</v>
      </c>
      <c r="BK288">
        <v>3.3285350693456164</v>
      </c>
      <c r="BL288">
        <v>6.4834941527554086</v>
      </c>
      <c r="BM288">
        <v>3.2198481807050747</v>
      </c>
      <c r="BN288">
        <v>6.5793629280898527</v>
      </c>
      <c r="BO288">
        <v>3.3076392120332039</v>
      </c>
      <c r="BZ288">
        <v>3.9424192058745171</v>
      </c>
      <c r="CA288">
        <v>3.8850423570411454</v>
      </c>
      <c r="CC288">
        <v>4.7940250092822376</v>
      </c>
      <c r="CD288">
        <v>4.0627551247362952</v>
      </c>
      <c r="CF288">
        <v>5.3689850706506279</v>
      </c>
      <c r="CG288">
        <v>4.0296855837611947</v>
      </c>
      <c r="CI288">
        <v>5.7711393873169516</v>
      </c>
      <c r="CJ288">
        <v>3.902952635949724</v>
      </c>
      <c r="CL288">
        <v>6.3945113305146748</v>
      </c>
      <c r="CM288">
        <v>3.418658332273846</v>
      </c>
      <c r="CO288">
        <v>6.8287808539278059</v>
      </c>
      <c r="CP288">
        <v>2.9607429243408725</v>
      </c>
      <c r="CR288">
        <v>6.4958258044870902</v>
      </c>
      <c r="CS288">
        <v>3.4132811906563325</v>
      </c>
    </row>
    <row r="289" spans="2:97" x14ac:dyDescent="0.2">
      <c r="B289">
        <v>3.8730569317611443</v>
      </c>
      <c r="C289">
        <v>3.7427834145333136</v>
      </c>
      <c r="D289">
        <v>3.9221917862874212</v>
      </c>
      <c r="E289">
        <v>3.6883418635008809</v>
      </c>
      <c r="F289">
        <v>3.9790456487428769</v>
      </c>
      <c r="G289">
        <v>3.8532735570620118</v>
      </c>
      <c r="L289">
        <v>4.7386477723425067</v>
      </c>
      <c r="M289">
        <v>3.932706599240499</v>
      </c>
      <c r="N289">
        <v>4.8115636563581123</v>
      </c>
      <c r="O289">
        <v>3.9354176622976631</v>
      </c>
      <c r="P289">
        <v>4.8393160828365849</v>
      </c>
      <c r="Q289">
        <v>4.0134014382816687</v>
      </c>
      <c r="V289">
        <v>5.3530290032844778</v>
      </c>
      <c r="W289">
        <v>3.8126453862086174</v>
      </c>
      <c r="X289">
        <v>5.4024946496914401</v>
      </c>
      <c r="Y289">
        <v>3.896404696859785</v>
      </c>
      <c r="Z289">
        <v>5.4254257010165068</v>
      </c>
      <c r="AA289">
        <v>3.9635482988505517</v>
      </c>
      <c r="AF289">
        <v>5.8134743410934231</v>
      </c>
      <c r="AG289">
        <v>3.6793909360321355</v>
      </c>
      <c r="AH289">
        <v>5.7987355956158586</v>
      </c>
      <c r="AI289">
        <v>3.7873662524522755</v>
      </c>
      <c r="AJ289">
        <v>5.8319178681516801</v>
      </c>
      <c r="AK289">
        <v>3.8425242818299199</v>
      </c>
      <c r="AP289">
        <v>6.41143932373953</v>
      </c>
      <c r="AQ289">
        <v>3.3846633212191723</v>
      </c>
      <c r="AR289">
        <v>6.3975706111747188</v>
      </c>
      <c r="AS289">
        <v>3.2681717357372477</v>
      </c>
      <c r="AT289">
        <v>6.4591100947817814</v>
      </c>
      <c r="AU289">
        <v>3.3409397477067673</v>
      </c>
      <c r="AZ289">
        <v>6.794430211429602</v>
      </c>
      <c r="BA289">
        <v>2.9670043159880426</v>
      </c>
      <c r="BB289">
        <v>6.7343464533357302</v>
      </c>
      <c r="BC289">
        <v>2.8766136647113036</v>
      </c>
      <c r="BD289">
        <v>6.8287808539278059</v>
      </c>
      <c r="BE289">
        <v>2.9607429243408725</v>
      </c>
      <c r="BJ289">
        <v>6.4958258044870902</v>
      </c>
      <c r="BK289">
        <v>3.4132811906563325</v>
      </c>
      <c r="BL289">
        <v>6.4127920640043543</v>
      </c>
      <c r="BM289">
        <v>3.3042241435943023</v>
      </c>
      <c r="BN289">
        <v>6.5038570132277105</v>
      </c>
      <c r="BO289">
        <v>3.3914701106017144</v>
      </c>
      <c r="BZ289">
        <v>3.9055193208184735</v>
      </c>
      <c r="CA289">
        <v>3.9150761365769116</v>
      </c>
      <c r="CC289">
        <v>4.7474762962022492</v>
      </c>
      <c r="CD289">
        <v>4.1109453234250983</v>
      </c>
      <c r="CF289">
        <v>5.3101578010991943</v>
      </c>
      <c r="CG289">
        <v>4.0938060657930002</v>
      </c>
      <c r="CI289">
        <v>5.7112666750562102</v>
      </c>
      <c r="CJ289">
        <v>3.9620495877992266</v>
      </c>
      <c r="CL289">
        <v>6.3287317206469913</v>
      </c>
      <c r="CM289">
        <v>3.4936509745173483</v>
      </c>
      <c r="CO289">
        <v>6.8287808539278059</v>
      </c>
      <c r="CP289">
        <v>2.9607429243408725</v>
      </c>
      <c r="CR289">
        <v>6.4231306188531834</v>
      </c>
      <c r="CS289">
        <v>3.4961929309207416</v>
      </c>
    </row>
    <row r="290" spans="2:97" x14ac:dyDescent="0.2">
      <c r="B290">
        <v>3.8411728110858268</v>
      </c>
      <c r="C290">
        <v>3.7826274220905622</v>
      </c>
      <c r="D290">
        <v>3.8846507669047323</v>
      </c>
      <c r="E290">
        <v>3.7148503898793122</v>
      </c>
      <c r="F290">
        <v>3.9424192058745171</v>
      </c>
      <c r="G290">
        <v>3.8850423570411454</v>
      </c>
      <c r="L290">
        <v>4.6988653767998434</v>
      </c>
      <c r="M290">
        <v>3.9863404747074935</v>
      </c>
      <c r="N290">
        <v>4.7662518149885544</v>
      </c>
      <c r="O290">
        <v>3.9823817257569352</v>
      </c>
      <c r="P290">
        <v>4.7940250092822376</v>
      </c>
      <c r="Q290">
        <v>4.0627551247362952</v>
      </c>
      <c r="V290">
        <v>5.307925247172296</v>
      </c>
      <c r="W290">
        <v>3.8819722281336944</v>
      </c>
      <c r="X290">
        <v>5.3482841035915714</v>
      </c>
      <c r="Y290">
        <v>3.9604147434099475</v>
      </c>
      <c r="Z290">
        <v>5.3689850706506279</v>
      </c>
      <c r="AA290">
        <v>4.0296855837611947</v>
      </c>
      <c r="AF290">
        <v>5.7612400415793399</v>
      </c>
      <c r="AG290">
        <v>3.7643109280795253</v>
      </c>
      <c r="AH290">
        <v>5.740246713322195</v>
      </c>
      <c r="AI290">
        <v>3.8485692873216917</v>
      </c>
      <c r="AJ290">
        <v>5.7711393873169516</v>
      </c>
      <c r="AK290">
        <v>3.902952635949724</v>
      </c>
      <c r="AP290">
        <v>6.3516010174096689</v>
      </c>
      <c r="AQ290">
        <v>3.4644467736702067</v>
      </c>
      <c r="AR290">
        <v>6.3351028829083873</v>
      </c>
      <c r="AS290">
        <v>3.3471922437051207</v>
      </c>
      <c r="AT290">
        <v>6.3945113305146748</v>
      </c>
      <c r="AU290">
        <v>3.418658332273846</v>
      </c>
      <c r="AZ290">
        <v>6.7323699035370117</v>
      </c>
      <c r="BA290">
        <v>3.0596111190561763</v>
      </c>
      <c r="BB290">
        <v>6.6703125707661668</v>
      </c>
      <c r="BC290">
        <v>2.9684226341690887</v>
      </c>
      <c r="BD290">
        <v>6.7613210862640019</v>
      </c>
      <c r="BE290">
        <v>3.0514364569728536</v>
      </c>
      <c r="BJ290">
        <v>6.4231306188531834</v>
      </c>
      <c r="BK290">
        <v>3.4961929309207416</v>
      </c>
      <c r="BL290">
        <v>6.3401357460367445</v>
      </c>
      <c r="BM290">
        <v>3.3867426280058237</v>
      </c>
      <c r="BN290">
        <v>6.4279238589569818</v>
      </c>
      <c r="BO290">
        <v>3.4726696162481954</v>
      </c>
      <c r="BZ290">
        <v>3.8669931844589147</v>
      </c>
      <c r="CA290">
        <v>3.9433348955985603</v>
      </c>
      <c r="CC290">
        <v>4.6996959608824671</v>
      </c>
      <c r="CD290">
        <v>4.157942288214965</v>
      </c>
      <c r="CF290">
        <v>5.2497872417605809</v>
      </c>
      <c r="CG290">
        <v>4.1564589790463362</v>
      </c>
      <c r="CI290">
        <v>5.6506924580484155</v>
      </c>
      <c r="CJ290">
        <v>4.0187101109888044</v>
      </c>
      <c r="CL290">
        <v>6.261471822638959</v>
      </c>
      <c r="CM290">
        <v>3.5685874551656589</v>
      </c>
      <c r="CO290">
        <v>6.7613210862640019</v>
      </c>
      <c r="CP290">
        <v>3.0514364569728536</v>
      </c>
      <c r="CR290">
        <v>6.3509006007967965</v>
      </c>
      <c r="CS290">
        <v>3.5770914245088563</v>
      </c>
    </row>
    <row r="291" spans="2:97" x14ac:dyDescent="0.2">
      <c r="B291">
        <v>3.8081761413147586</v>
      </c>
      <c r="C291">
        <v>3.821494376669698</v>
      </c>
      <c r="D291">
        <v>3.8455072686540412</v>
      </c>
      <c r="E291">
        <v>3.7395946530128099</v>
      </c>
      <c r="F291">
        <v>3.9055193208184735</v>
      </c>
      <c r="G291">
        <v>3.9150761365769116</v>
      </c>
      <c r="L291">
        <v>4.658426220621668</v>
      </c>
      <c r="M291">
        <v>4.0381047134357901</v>
      </c>
      <c r="N291">
        <v>4.7211876830416575</v>
      </c>
      <c r="O291">
        <v>4.0280045946998246</v>
      </c>
      <c r="P291">
        <v>4.7474762962022492</v>
      </c>
      <c r="Q291">
        <v>4.1109453234250983</v>
      </c>
      <c r="V291">
        <v>5.2611239509326202</v>
      </c>
      <c r="W291">
        <v>3.9501665436699445</v>
      </c>
      <c r="X291">
        <v>5.2925219209960837</v>
      </c>
      <c r="Y291">
        <v>4.0230725286927989</v>
      </c>
      <c r="Z291">
        <v>5.3101578010991943</v>
      </c>
      <c r="AA291">
        <v>4.0938060657930002</v>
      </c>
      <c r="AF291">
        <v>5.7062641813951567</v>
      </c>
      <c r="AG291">
        <v>3.8489266912052722</v>
      </c>
      <c r="AH291">
        <v>5.6803031588451915</v>
      </c>
      <c r="AI291">
        <v>3.9083475741788831</v>
      </c>
      <c r="AJ291">
        <v>5.7112666750562102</v>
      </c>
      <c r="AK291">
        <v>3.9620495877992266</v>
      </c>
      <c r="AP291">
        <v>6.29016209869918</v>
      </c>
      <c r="AQ291">
        <v>3.5443275444653533</v>
      </c>
      <c r="AR291">
        <v>6.2716753367552229</v>
      </c>
      <c r="AS291">
        <v>3.4251135983883203</v>
      </c>
      <c r="AT291">
        <v>6.3287317206469913</v>
      </c>
      <c r="AU291">
        <v>3.4936509745173483</v>
      </c>
      <c r="AZ291">
        <v>6.6690615575740004</v>
      </c>
      <c r="BA291">
        <v>3.1510304460723302</v>
      </c>
      <c r="BB291">
        <v>6.6055779016941862</v>
      </c>
      <c r="BC291">
        <v>3.0578061992868291</v>
      </c>
      <c r="BD291">
        <v>6.6917727539944005</v>
      </c>
      <c r="BE291">
        <v>3.1403573588869502</v>
      </c>
      <c r="BJ291">
        <v>6.3509006007967965</v>
      </c>
      <c r="BK291">
        <v>3.5770914245088563</v>
      </c>
      <c r="BL291">
        <v>6.2673226589024011</v>
      </c>
      <c r="BM291">
        <v>3.4683190769291157</v>
      </c>
      <c r="BN291">
        <v>6.3510128651247069</v>
      </c>
      <c r="BO291">
        <v>3.5523743982401559</v>
      </c>
      <c r="BZ291">
        <v>3.828267860024241</v>
      </c>
      <c r="CA291">
        <v>3.9684456048697099</v>
      </c>
      <c r="CC291">
        <v>4.6521873641462275</v>
      </c>
      <c r="CD291">
        <v>4.2035761548587001</v>
      </c>
      <c r="CF291">
        <v>5.1879087608814967</v>
      </c>
      <c r="CG291">
        <v>4.2176055949347075</v>
      </c>
      <c r="CI291">
        <v>5.5888646166365898</v>
      </c>
      <c r="CJ291">
        <v>4.0754728270259042</v>
      </c>
      <c r="CL291">
        <v>6.164545659063899</v>
      </c>
      <c r="CM291">
        <v>3.6967179664996261</v>
      </c>
      <c r="CO291">
        <v>6.6917727539944005</v>
      </c>
      <c r="CP291">
        <v>3.1403573588869502</v>
      </c>
      <c r="CR291">
        <v>6.2768148197283766</v>
      </c>
      <c r="CS291">
        <v>3.6561305819294088</v>
      </c>
    </row>
    <row r="292" spans="2:97" x14ac:dyDescent="0.2">
      <c r="B292">
        <v>3.7740622747098169</v>
      </c>
      <c r="C292">
        <v>3.8579866739079045</v>
      </c>
      <c r="D292">
        <v>3.8054023188817157</v>
      </c>
      <c r="E292">
        <v>3.7605069034663599</v>
      </c>
      <c r="F292">
        <v>3.8669931844589147</v>
      </c>
      <c r="G292">
        <v>3.9433348955985603</v>
      </c>
      <c r="L292">
        <v>4.6173818272174731</v>
      </c>
      <c r="M292">
        <v>4.087991169665</v>
      </c>
      <c r="N292">
        <v>4.6741818348582145</v>
      </c>
      <c r="O292">
        <v>4.0718084076425294</v>
      </c>
      <c r="P292">
        <v>4.6996959608824671</v>
      </c>
      <c r="Q292">
        <v>4.157942288214965</v>
      </c>
      <c r="V292">
        <v>5.2133557762979832</v>
      </c>
      <c r="W292">
        <v>4.0162769565342114</v>
      </c>
      <c r="X292">
        <v>5.2344543360679205</v>
      </c>
      <c r="Y292">
        <v>4.0837247695204608</v>
      </c>
      <c r="Z292">
        <v>5.2497872417605809</v>
      </c>
      <c r="AA292">
        <v>4.1564589790463362</v>
      </c>
      <c r="AF292">
        <v>5.6499108561666622</v>
      </c>
      <c r="AG292">
        <v>3.9311823793250547</v>
      </c>
      <c r="AH292">
        <v>5.6205708662512537</v>
      </c>
      <c r="AI292">
        <v>3.9678186339794661</v>
      </c>
      <c r="AJ292">
        <v>5.6506924580484155</v>
      </c>
      <c r="AK292">
        <v>4.0187101109888044</v>
      </c>
      <c r="AP292">
        <v>6.2274988487028811</v>
      </c>
      <c r="AQ292">
        <v>3.6215844646290019</v>
      </c>
      <c r="AR292">
        <v>6.2073066123001235</v>
      </c>
      <c r="AS292">
        <v>3.5019239789945154</v>
      </c>
      <c r="AT292">
        <v>6.261471822638959</v>
      </c>
      <c r="AU292">
        <v>3.5685874551656589</v>
      </c>
      <c r="AZ292">
        <v>6.6056573306543367</v>
      </c>
      <c r="BA292">
        <v>3.2389409345804068</v>
      </c>
      <c r="BB292">
        <v>6.5396636862890585</v>
      </c>
      <c r="BC292">
        <v>3.1459255279329286</v>
      </c>
      <c r="BD292">
        <v>6.6225412510955852</v>
      </c>
      <c r="BE292">
        <v>3.2271718105940024</v>
      </c>
      <c r="BJ292">
        <v>6.2768148197283766</v>
      </c>
      <c r="BK292">
        <v>3.6561305819294088</v>
      </c>
      <c r="BL292">
        <v>6.1932408282191611</v>
      </c>
      <c r="BM292">
        <v>3.5469054458218925</v>
      </c>
      <c r="BN292">
        <v>6.2729204904305966</v>
      </c>
      <c r="BO292">
        <v>3.6289779101392541</v>
      </c>
      <c r="BZ292">
        <v>3.7880139967354736</v>
      </c>
      <c r="CA292">
        <v>3.9917360342858821</v>
      </c>
      <c r="CC292">
        <v>4.6027688075402393</v>
      </c>
      <c r="CD292">
        <v>4.2473154400966369</v>
      </c>
      <c r="CF292">
        <v>5.1245608271704324</v>
      </c>
      <c r="CG292">
        <v>4.277207485607958</v>
      </c>
      <c r="CI292">
        <v>5.526407558119244</v>
      </c>
      <c r="CJ292">
        <v>4.1297727319443398</v>
      </c>
      <c r="CL292">
        <v>6.1006998764201432</v>
      </c>
      <c r="CM292">
        <v>3.7708147704339616</v>
      </c>
      <c r="CO292">
        <v>6.6225412510955852</v>
      </c>
      <c r="CP292">
        <v>3.2271718105940024</v>
      </c>
      <c r="CR292">
        <v>6.2017766611803262</v>
      </c>
      <c r="CS292">
        <v>3.7337762359898274</v>
      </c>
    </row>
    <row r="293" spans="2:97" x14ac:dyDescent="0.2">
      <c r="B293">
        <v>3.7395860519239545</v>
      </c>
      <c r="C293">
        <v>3.8928007407110656</v>
      </c>
      <c r="D293">
        <v>3.7645045213502342</v>
      </c>
      <c r="E293">
        <v>3.7803083360701999</v>
      </c>
      <c r="F293">
        <v>3.828267860024241</v>
      </c>
      <c r="G293">
        <v>3.9684456048697099</v>
      </c>
      <c r="L293">
        <v>4.5750622593970487</v>
      </c>
      <c r="M293">
        <v>4.1367900662241661</v>
      </c>
      <c r="N293">
        <v>4.6259987835650875</v>
      </c>
      <c r="O293">
        <v>4.1129352004187494</v>
      </c>
      <c r="P293">
        <v>4.6521873641462275</v>
      </c>
      <c r="Q293">
        <v>4.2035761548587001</v>
      </c>
      <c r="V293">
        <v>5.1646844174512569</v>
      </c>
      <c r="W293">
        <v>4.0802887098303566</v>
      </c>
      <c r="X293">
        <v>5.1756415898801107</v>
      </c>
      <c r="Y293">
        <v>4.1420257859278067</v>
      </c>
      <c r="Z293">
        <v>5.1879087608814967</v>
      </c>
      <c r="AA293">
        <v>4.2176055949347075</v>
      </c>
      <c r="AF293">
        <v>5.5907473120722129</v>
      </c>
      <c r="AG293">
        <v>4.0114468798718788</v>
      </c>
      <c r="AH293">
        <v>5.5601242272644074</v>
      </c>
      <c r="AI293">
        <v>4.0248617902100285</v>
      </c>
      <c r="AJ293">
        <v>5.5888646166365898</v>
      </c>
      <c r="AK293">
        <v>4.0754728270259042</v>
      </c>
      <c r="AP293">
        <v>6.164545659063899</v>
      </c>
      <c r="AQ293">
        <v>3.6967179664996261</v>
      </c>
      <c r="AR293">
        <v>6.1423995269341214</v>
      </c>
      <c r="AS293">
        <v>3.5749650714643302</v>
      </c>
      <c r="AT293">
        <v>6.1946195841761602</v>
      </c>
      <c r="AU293">
        <v>3.6401802682124389</v>
      </c>
      <c r="AZ293">
        <v>6.5396373506311996</v>
      </c>
      <c r="BA293">
        <v>3.3263659983346785</v>
      </c>
      <c r="BB293">
        <v>6.4731578238532679</v>
      </c>
      <c r="BC293">
        <v>3.2316334444736565</v>
      </c>
      <c r="BD293">
        <v>6.5527858369942438</v>
      </c>
      <c r="BE293">
        <v>3.3114893758726853</v>
      </c>
      <c r="BJ293">
        <v>6.2017766611803262</v>
      </c>
      <c r="BK293">
        <v>3.7337762359898274</v>
      </c>
      <c r="BL293">
        <v>6.1182067186442115</v>
      </c>
      <c r="BM293">
        <v>3.624067937550127</v>
      </c>
      <c r="BN293">
        <v>6.1954511321006445</v>
      </c>
      <c r="BO293">
        <v>3.7034994712542306</v>
      </c>
      <c r="BZ293">
        <v>3.7469720050376103</v>
      </c>
      <c r="CA293">
        <v>4.0125176984459419</v>
      </c>
      <c r="CC293">
        <v>4.5522174893402667</v>
      </c>
      <c r="CD293">
        <v>4.2897951421251452</v>
      </c>
      <c r="CF293">
        <v>5.0597801702268477</v>
      </c>
      <c r="CG293">
        <v>4.3352272203829809</v>
      </c>
      <c r="CI293">
        <v>5.463446694557283</v>
      </c>
      <c r="CJ293">
        <v>4.1831700650592252</v>
      </c>
      <c r="CL293">
        <v>6.0366497145120928</v>
      </c>
      <c r="CM293">
        <v>3.8428112352462995</v>
      </c>
      <c r="CO293">
        <v>6.5527858369942438</v>
      </c>
      <c r="CP293">
        <v>3.3114893758726853</v>
      </c>
      <c r="CR293">
        <v>6.126475834550476</v>
      </c>
      <c r="CS293">
        <v>3.8089490802500592</v>
      </c>
    </row>
    <row r="294" spans="2:97" x14ac:dyDescent="0.2">
      <c r="B294">
        <v>3.7041028298238192</v>
      </c>
      <c r="C294">
        <v>3.926579131090572</v>
      </c>
      <c r="D294">
        <v>3.7227974377649953</v>
      </c>
      <c r="E294">
        <v>3.797617876155968</v>
      </c>
      <c r="F294">
        <v>3.7880139967354736</v>
      </c>
      <c r="G294">
        <v>3.9917360342858821</v>
      </c>
      <c r="L294">
        <v>4.5329568395312618</v>
      </c>
      <c r="M294">
        <v>4.1843595837965966</v>
      </c>
      <c r="N294">
        <v>4.5774624878259758</v>
      </c>
      <c r="O294">
        <v>4.1535046706535228</v>
      </c>
      <c r="P294">
        <v>4.6027688075402393</v>
      </c>
      <c r="Q294">
        <v>4.2473154400966369</v>
      </c>
      <c r="V294">
        <v>5.1137269873349371</v>
      </c>
      <c r="W294">
        <v>4.1439736227967545</v>
      </c>
      <c r="X294">
        <v>5.116188297806306</v>
      </c>
      <c r="Y294">
        <v>4.1994973206207939</v>
      </c>
      <c r="Z294">
        <v>5.1245608271704324</v>
      </c>
      <c r="AA294">
        <v>4.277207485607958</v>
      </c>
      <c r="AF294">
        <v>5.5295497316135931</v>
      </c>
      <c r="AG294">
        <v>4.0886680926498427</v>
      </c>
      <c r="AH294">
        <v>5.4990267729067055</v>
      </c>
      <c r="AI294">
        <v>4.0794748709222546</v>
      </c>
      <c r="AJ294">
        <v>5.526407558119244</v>
      </c>
      <c r="AK294">
        <v>4.1297727319443398</v>
      </c>
      <c r="AP294">
        <v>6.1006998764201432</v>
      </c>
      <c r="AQ294">
        <v>3.7708147704339616</v>
      </c>
      <c r="AR294">
        <v>6.0768742850777766</v>
      </c>
      <c r="AS294">
        <v>3.6484709649022173</v>
      </c>
      <c r="AT294">
        <v>6.1263252644286394</v>
      </c>
      <c r="AU294">
        <v>3.711698975483499</v>
      </c>
      <c r="AZ294">
        <v>6.4739576410812294</v>
      </c>
      <c r="BA294">
        <v>3.4118901090958076</v>
      </c>
      <c r="BB294">
        <v>6.4055481463873374</v>
      </c>
      <c r="BC294">
        <v>3.3160698662520831</v>
      </c>
      <c r="BD294">
        <v>6.4810962085634385</v>
      </c>
      <c r="BE294">
        <v>3.3940017254088173</v>
      </c>
      <c r="BJ294">
        <v>6.126475834550476</v>
      </c>
      <c r="BK294">
        <v>3.8089490802500592</v>
      </c>
      <c r="BL294">
        <v>6.0428916505149015</v>
      </c>
      <c r="BM294">
        <v>3.698741142697052</v>
      </c>
      <c r="BN294">
        <v>6.1156290020380304</v>
      </c>
      <c r="BO294">
        <v>3.7770926406372438</v>
      </c>
      <c r="BZ294">
        <v>3.7045146635348272</v>
      </c>
      <c r="CA294">
        <v>4.0300430341468569</v>
      </c>
      <c r="CC294">
        <v>4.5020377036891501</v>
      </c>
      <c r="CD294">
        <v>4.3308969314945083</v>
      </c>
      <c r="CF294">
        <v>4.9936219116175513</v>
      </c>
      <c r="CG294">
        <v>4.3900960622562968</v>
      </c>
      <c r="CI294">
        <v>5.3993488506204992</v>
      </c>
      <c r="CJ294">
        <v>4.2397233219581123</v>
      </c>
      <c r="CL294">
        <v>5.9709283920162299</v>
      </c>
      <c r="CM294">
        <v>3.9132255577661921</v>
      </c>
      <c r="CO294">
        <v>6.4739576410812294</v>
      </c>
      <c r="CP294">
        <v>3.4118901090958076</v>
      </c>
      <c r="CR294">
        <v>6.0502975816309794</v>
      </c>
      <c r="CS294">
        <v>3.8827338356540384</v>
      </c>
    </row>
    <row r="295" spans="2:97" x14ac:dyDescent="0.2">
      <c r="B295">
        <v>3.6676570412799832</v>
      </c>
      <c r="C295">
        <v>3.9565536293277312</v>
      </c>
      <c r="D295">
        <v>3.6796338020140689</v>
      </c>
      <c r="E295">
        <v>3.8117053384955941</v>
      </c>
      <c r="F295">
        <v>3.7469720050376103</v>
      </c>
      <c r="G295">
        <v>4.0125176984459419</v>
      </c>
      <c r="L295">
        <v>4.4889013537531586</v>
      </c>
      <c r="M295">
        <v>4.2301290010640606</v>
      </c>
      <c r="N295">
        <v>4.5278458174378891</v>
      </c>
      <c r="O295">
        <v>4.1928335646184678</v>
      </c>
      <c r="P295">
        <v>4.5522174893402667</v>
      </c>
      <c r="Q295">
        <v>4.2897951421251452</v>
      </c>
      <c r="V295">
        <v>5.061914106213715</v>
      </c>
      <c r="W295">
        <v>4.2039772332026608</v>
      </c>
      <c r="X295">
        <v>5.0545769500905138</v>
      </c>
      <c r="Y295">
        <v>4.2548442030430662</v>
      </c>
      <c r="Z295">
        <v>5.0597801702268477</v>
      </c>
      <c r="AA295">
        <v>4.3352272203829809</v>
      </c>
      <c r="AF295">
        <v>5.4657655640598737</v>
      </c>
      <c r="AG295">
        <v>4.1653083663999784</v>
      </c>
      <c r="AH295">
        <v>5.4366922556355677</v>
      </c>
      <c r="AI295">
        <v>4.1341596818866302</v>
      </c>
      <c r="AJ295">
        <v>5.463446694557283</v>
      </c>
      <c r="AK295">
        <v>4.1831700650592252</v>
      </c>
      <c r="AP295">
        <v>6.0366497145120928</v>
      </c>
      <c r="AQ295">
        <v>3.8428112352462995</v>
      </c>
      <c r="AR295">
        <v>6.0102880379981434</v>
      </c>
      <c r="AS295">
        <v>3.7192821129170768</v>
      </c>
      <c r="AT295">
        <v>6.0578903779799482</v>
      </c>
      <c r="AU295">
        <v>3.7809842933258349</v>
      </c>
      <c r="AZ295">
        <v>6.4069084275262069</v>
      </c>
      <c r="BA295">
        <v>3.4946139044476432</v>
      </c>
      <c r="BB295">
        <v>6.3365705151537268</v>
      </c>
      <c r="BC295">
        <v>3.3976425546714943</v>
      </c>
      <c r="BD295">
        <v>6.4098814060615901</v>
      </c>
      <c r="BE295">
        <v>3.4744927323386876</v>
      </c>
      <c r="BJ295">
        <v>6.0502975816309794</v>
      </c>
      <c r="BK295">
        <v>3.8827338356540384</v>
      </c>
      <c r="BL295">
        <v>5.965856785209116</v>
      </c>
      <c r="BM295">
        <v>3.7714609976618472</v>
      </c>
      <c r="BN295">
        <v>6.0356516798396784</v>
      </c>
      <c r="BO295">
        <v>3.8480998805158446</v>
      </c>
      <c r="BZ295">
        <v>3.6620489472546351</v>
      </c>
      <c r="CA295">
        <v>4.0457686653047924</v>
      </c>
      <c r="CC295">
        <v>4.4500675318346099</v>
      </c>
      <c r="CD295">
        <v>4.370019201257338</v>
      </c>
      <c r="CF295">
        <v>4.9253699805211886</v>
      </c>
      <c r="CG295">
        <v>4.444174189516449</v>
      </c>
      <c r="CI295">
        <v>5.3303447121543686</v>
      </c>
      <c r="CJ295">
        <v>4.3102726724773994</v>
      </c>
      <c r="CL295">
        <v>5.9044043801813784</v>
      </c>
      <c r="CM295">
        <v>3.9825740435650694</v>
      </c>
      <c r="CO295">
        <v>6.4069084275262069</v>
      </c>
      <c r="CP295">
        <v>3.4946139044476432</v>
      </c>
      <c r="CR295">
        <v>5.973122838531097</v>
      </c>
      <c r="CS295">
        <v>3.9535267908539726</v>
      </c>
    </row>
    <row r="296" spans="2:97" x14ac:dyDescent="0.2">
      <c r="B296">
        <v>3.6309703427497606</v>
      </c>
      <c r="C296">
        <v>3.9861912283822862</v>
      </c>
      <c r="D296">
        <v>3.6357635211305555</v>
      </c>
      <c r="E296">
        <v>3.8232708326683391</v>
      </c>
      <c r="F296">
        <v>3.7045146635348272</v>
      </c>
      <c r="G296">
        <v>4.0300430341468569</v>
      </c>
      <c r="L296">
        <v>4.4444089308811847</v>
      </c>
      <c r="M296">
        <v>4.27396582705817</v>
      </c>
      <c r="N296">
        <v>4.4771873254538868</v>
      </c>
      <c r="O296">
        <v>4.2294294728741866</v>
      </c>
      <c r="P296">
        <v>4.5020377036891501</v>
      </c>
      <c r="Q296">
        <v>4.3308969314945083</v>
      </c>
      <c r="V296">
        <v>5.0086535627283713</v>
      </c>
      <c r="W296">
        <v>4.264208530538725</v>
      </c>
      <c r="X296">
        <v>4.9923758274363905</v>
      </c>
      <c r="Y296">
        <v>4.3077857173416421</v>
      </c>
      <c r="Z296">
        <v>4.9936219116175513</v>
      </c>
      <c r="AA296">
        <v>4.3900960622562968</v>
      </c>
      <c r="AF296">
        <v>5.3993488506204992</v>
      </c>
      <c r="AG296">
        <v>4.2397233219581123</v>
      </c>
      <c r="AH296">
        <v>5.3745675907069792</v>
      </c>
      <c r="AI296">
        <v>4.1870031010034685</v>
      </c>
      <c r="AJ296">
        <v>5.4007337308697405</v>
      </c>
      <c r="AK296">
        <v>4.2347187647250042</v>
      </c>
      <c r="AP296">
        <v>5.9709283920162299</v>
      </c>
      <c r="AQ296">
        <v>3.9132255577661921</v>
      </c>
      <c r="AR296">
        <v>5.9420560238515217</v>
      </c>
      <c r="AS296">
        <v>3.7884268821836424</v>
      </c>
      <c r="AT296">
        <v>5.9885296408328417</v>
      </c>
      <c r="AU296">
        <v>3.8475235119898521</v>
      </c>
      <c r="AZ296">
        <v>6.3388210587145233</v>
      </c>
      <c r="BA296">
        <v>3.5761193784243042</v>
      </c>
      <c r="BB296">
        <v>6.2674525793885865</v>
      </c>
      <c r="BC296">
        <v>3.4783998241993994</v>
      </c>
      <c r="BD296">
        <v>6.3368225470319137</v>
      </c>
      <c r="BE296">
        <v>3.5531539605628821</v>
      </c>
      <c r="BJ296">
        <v>5.973122838531097</v>
      </c>
      <c r="BK296">
        <v>3.9535267908539726</v>
      </c>
      <c r="BL296">
        <v>5.8886584724852566</v>
      </c>
      <c r="BM296">
        <v>3.8417007074405802</v>
      </c>
      <c r="BN296">
        <v>5.9555832937152831</v>
      </c>
      <c r="BO296">
        <v>3.9165556975264617</v>
      </c>
      <c r="BZ296">
        <v>3.6175646387642901</v>
      </c>
      <c r="CA296">
        <v>4.0588413230709417</v>
      </c>
      <c r="CC296">
        <v>4.3970636009668551</v>
      </c>
      <c r="CD296">
        <v>4.4078232268349371</v>
      </c>
      <c r="CF296">
        <v>4.8597945268993392</v>
      </c>
      <c r="CG296">
        <v>4.4907780527854229</v>
      </c>
      <c r="CI296">
        <v>5.2596637599312821</v>
      </c>
      <c r="CJ296">
        <v>4.3806345727747331</v>
      </c>
      <c r="CL296">
        <v>5.8369785261931026</v>
      </c>
      <c r="CM296">
        <v>4.0492590662418531</v>
      </c>
      <c r="CO296">
        <v>6.3388210587145233</v>
      </c>
      <c r="CP296">
        <v>3.5761193784243042</v>
      </c>
      <c r="CR296">
        <v>5.8951600613569841</v>
      </c>
      <c r="CS296">
        <v>4.022916609737675</v>
      </c>
    </row>
    <row r="297" spans="2:97" x14ac:dyDescent="0.2">
      <c r="B297">
        <v>3.5927117707882354</v>
      </c>
      <c r="C297">
        <v>4.0139995062567877</v>
      </c>
      <c r="D297">
        <v>3.590545283382613</v>
      </c>
      <c r="E297">
        <v>3.8315773262198189</v>
      </c>
      <c r="F297">
        <v>3.6620489472546351</v>
      </c>
      <c r="G297">
        <v>4.0457686653047924</v>
      </c>
      <c r="L297">
        <v>4.3987760872525463</v>
      </c>
      <c r="M297">
        <v>4.3166351769374751</v>
      </c>
      <c r="N297">
        <v>4.4262738173851366</v>
      </c>
      <c r="O297">
        <v>4.2639670458581884</v>
      </c>
      <c r="P297">
        <v>4.4500675318346099</v>
      </c>
      <c r="Q297">
        <v>4.370019201257338</v>
      </c>
      <c r="V297">
        <v>4.9539244481557612</v>
      </c>
      <c r="W297">
        <v>4.321586167964238</v>
      </c>
      <c r="X297">
        <v>4.9281390168757131</v>
      </c>
      <c r="Y297">
        <v>4.3585188745895644</v>
      </c>
      <c r="Z297">
        <v>4.9253699805211886</v>
      </c>
      <c r="AA297">
        <v>4.444174189516449</v>
      </c>
      <c r="AF297">
        <v>5.3303447121543686</v>
      </c>
      <c r="AG297">
        <v>4.3102726724773994</v>
      </c>
      <c r="AH297">
        <v>5.3119096325306963</v>
      </c>
      <c r="AI297">
        <v>4.237409832983154</v>
      </c>
      <c r="AJ297">
        <v>5.337560020137162</v>
      </c>
      <c r="AK297">
        <v>4.2853792316616639</v>
      </c>
      <c r="AP297">
        <v>5.9044043801813784</v>
      </c>
      <c r="AQ297">
        <v>3.9825740435650694</v>
      </c>
      <c r="AR297">
        <v>5.8745633365323986</v>
      </c>
      <c r="AS297">
        <v>3.8559348941750189</v>
      </c>
      <c r="AT297">
        <v>5.9177849622278806</v>
      </c>
      <c r="AU297">
        <v>3.9139293764258354</v>
      </c>
      <c r="AZ297">
        <v>6.2688528716982077</v>
      </c>
      <c r="BA297">
        <v>3.6558900735756543</v>
      </c>
      <c r="BB297">
        <v>6.1970818206270639</v>
      </c>
      <c r="BC297">
        <v>3.5562904318817146</v>
      </c>
      <c r="BD297">
        <v>6.2628297377605682</v>
      </c>
      <c r="BE297">
        <v>3.6304383222174774</v>
      </c>
      <c r="BJ297">
        <v>5.8951600613569841</v>
      </c>
      <c r="BK297">
        <v>4.022916609737675</v>
      </c>
      <c r="BL297">
        <v>5.8106762947327892</v>
      </c>
      <c r="BM297">
        <v>3.910506312002084</v>
      </c>
      <c r="BN297">
        <v>5.8747913616881249</v>
      </c>
      <c r="BO297">
        <v>3.9835199460564201</v>
      </c>
      <c r="BZ297">
        <v>3.5724876209741403</v>
      </c>
      <c r="CA297">
        <v>4.0693435324207776</v>
      </c>
      <c r="CC297">
        <v>4.3438307539589918</v>
      </c>
      <c r="CD297">
        <v>4.4435271100888434</v>
      </c>
      <c r="CF297">
        <v>4.7994732697280149</v>
      </c>
      <c r="CG297">
        <v>4.5275446974679294</v>
      </c>
      <c r="CI297">
        <v>5.187340151446735</v>
      </c>
      <c r="CJ297">
        <v>4.4460907694282685</v>
      </c>
      <c r="CL297">
        <v>5.7703532636716224</v>
      </c>
      <c r="CM297">
        <v>4.1144368628632204</v>
      </c>
      <c r="CO297">
        <v>6.2688528716982077</v>
      </c>
      <c r="CP297">
        <v>3.6558900735756543</v>
      </c>
      <c r="CR297">
        <v>5.8171475162679469</v>
      </c>
      <c r="CS297">
        <v>4.0898797833212219</v>
      </c>
    </row>
    <row r="298" spans="2:97" x14ac:dyDescent="0.2">
      <c r="B298">
        <v>3.5543336837811714</v>
      </c>
      <c r="C298">
        <v>4.0387019320225725</v>
      </c>
      <c r="D298">
        <v>3.5440362624054504</v>
      </c>
      <c r="E298">
        <v>3.8366048126935706</v>
      </c>
      <c r="F298">
        <v>3.6175646387642901</v>
      </c>
      <c r="G298">
        <v>4.0588413230709417</v>
      </c>
      <c r="L298">
        <v>4.3534952571765242</v>
      </c>
      <c r="M298">
        <v>4.3580588759055008</v>
      </c>
      <c r="N298">
        <v>4.373687136884719</v>
      </c>
      <c r="O298">
        <v>4.2965128119421623</v>
      </c>
      <c r="P298">
        <v>4.3970636009668551</v>
      </c>
      <c r="Q298">
        <v>4.4078232268349371</v>
      </c>
      <c r="V298">
        <v>4.899304524158417</v>
      </c>
      <c r="W298">
        <v>4.3774099002939391</v>
      </c>
      <c r="X298">
        <v>4.8641789231184225</v>
      </c>
      <c r="Y298">
        <v>4.4074778622913442</v>
      </c>
      <c r="Z298">
        <v>4.8597945268993392</v>
      </c>
      <c r="AA298">
        <v>4.4907780527854229</v>
      </c>
      <c r="AF298">
        <v>5.2596637599312821</v>
      </c>
      <c r="AG298">
        <v>4.3806345727747331</v>
      </c>
      <c r="AH298">
        <v>5.248805716975947</v>
      </c>
      <c r="AI298">
        <v>4.2869297723759514</v>
      </c>
      <c r="AJ298">
        <v>5.2731655994113185</v>
      </c>
      <c r="AK298">
        <v>4.3345130611831078</v>
      </c>
      <c r="AP298">
        <v>5.8369785261931026</v>
      </c>
      <c r="AQ298">
        <v>4.0492590662418531</v>
      </c>
      <c r="AR298">
        <v>5.8061838802696277</v>
      </c>
      <c r="AS298">
        <v>3.9207480582746004</v>
      </c>
      <c r="AT298">
        <v>5.8470303556661749</v>
      </c>
      <c r="AU298">
        <v>3.9781176952930686</v>
      </c>
      <c r="AZ298">
        <v>6.1985550652353103</v>
      </c>
      <c r="BA298">
        <v>3.7333111290845382</v>
      </c>
      <c r="BB298">
        <v>6.1257698473183986</v>
      </c>
      <c r="BC298">
        <v>3.6328818966308281</v>
      </c>
      <c r="BD298">
        <v>6.1892205463066432</v>
      </c>
      <c r="BE298">
        <v>3.7041754065820185</v>
      </c>
      <c r="BJ298">
        <v>5.8171475162679469</v>
      </c>
      <c r="BK298">
        <v>4.0898797833212219</v>
      </c>
      <c r="BL298">
        <v>5.7318075301580755</v>
      </c>
      <c r="BM298">
        <v>3.9762992965100512</v>
      </c>
      <c r="BN298">
        <v>5.7924810908588595</v>
      </c>
      <c r="BO298">
        <v>4.0484133400572064</v>
      </c>
      <c r="BZ298">
        <v>3.5724876209741403</v>
      </c>
      <c r="CA298">
        <v>4.0693435324207776</v>
      </c>
      <c r="CC298">
        <v>4.3438307539589918</v>
      </c>
      <c r="CD298">
        <v>4.4435271100888434</v>
      </c>
      <c r="CF298">
        <v>4.7994732697280149</v>
      </c>
      <c r="CG298">
        <v>4.5275446974679294</v>
      </c>
      <c r="CI298">
        <v>5.187340151446735</v>
      </c>
      <c r="CJ298">
        <v>4.4460907694282685</v>
      </c>
      <c r="CL298">
        <v>5.7703532636716224</v>
      </c>
      <c r="CM298">
        <v>4.1144368628632204</v>
      </c>
      <c r="CO298">
        <v>6.1985550652353103</v>
      </c>
      <c r="CP298">
        <v>3.7333111290845382</v>
      </c>
      <c r="CR298">
        <v>5.7376932579045077</v>
      </c>
      <c r="CS298">
        <v>4.1564530093265537</v>
      </c>
    </row>
    <row r="299" spans="2:97" x14ac:dyDescent="0.2">
      <c r="B299">
        <v>3.5151401557409372</v>
      </c>
      <c r="C299">
        <v>4.0622870432366982</v>
      </c>
      <c r="D299">
        <v>3.496963596899612</v>
      </c>
      <c r="E299">
        <v>3.8390744897621132</v>
      </c>
      <c r="F299">
        <v>3.5724876209741403</v>
      </c>
      <c r="G299">
        <v>4.0693435324207776</v>
      </c>
      <c r="L299">
        <v>4.3064269062628648</v>
      </c>
      <c r="M299">
        <v>4.3975805716048084</v>
      </c>
      <c r="N299">
        <v>4.3216436748822451</v>
      </c>
      <c r="O299">
        <v>4.3276846111718514</v>
      </c>
      <c r="P299">
        <v>4.3438307539589918</v>
      </c>
      <c r="Q299">
        <v>4.4435271100888434</v>
      </c>
      <c r="V299">
        <v>4.8425820278292075</v>
      </c>
      <c r="W299">
        <v>4.4311958889721108</v>
      </c>
      <c r="X299">
        <v>4.7990671307458435</v>
      </c>
      <c r="Y299">
        <v>4.4533316489456789</v>
      </c>
      <c r="Z299">
        <v>4.7994732697280149</v>
      </c>
      <c r="AA299">
        <v>4.5275446974679294</v>
      </c>
      <c r="AF299">
        <v>5.187340151446735</v>
      </c>
      <c r="AG299">
        <v>4.4460907694282685</v>
      </c>
      <c r="AH299">
        <v>5.1845005461617406</v>
      </c>
      <c r="AI299">
        <v>4.3349183031221612</v>
      </c>
      <c r="AJ299">
        <v>5.2091137875671611</v>
      </c>
      <c r="AK299">
        <v>4.3818243608542602</v>
      </c>
      <c r="AP299">
        <v>5.7703532636716224</v>
      </c>
      <c r="AQ299">
        <v>4.1144368628632204</v>
      </c>
      <c r="AR299">
        <v>5.736421575264103</v>
      </c>
      <c r="AS299">
        <v>3.9854352806237809</v>
      </c>
      <c r="AT299">
        <v>5.7756122002734553</v>
      </c>
      <c r="AU299">
        <v>4.0411262910721737</v>
      </c>
      <c r="AZ299">
        <v>6.1273250210768229</v>
      </c>
      <c r="BA299">
        <v>3.8094770360154682</v>
      </c>
      <c r="BB299">
        <v>6.0541855753036824</v>
      </c>
      <c r="BC299">
        <v>3.7071063775967352</v>
      </c>
      <c r="BD299">
        <v>6.1141187295871822</v>
      </c>
      <c r="BE299">
        <v>3.7776339492321069</v>
      </c>
      <c r="BJ299">
        <v>5.7376932579045077</v>
      </c>
      <c r="BK299">
        <v>4.1564530093265537</v>
      </c>
      <c r="BL299">
        <v>5.6522448607027691</v>
      </c>
      <c r="BM299">
        <v>4.0406473984438103</v>
      </c>
      <c r="BN299">
        <v>5.7102329627160797</v>
      </c>
      <c r="BO299">
        <v>4.1107824491653684</v>
      </c>
      <c r="BZ299">
        <v>3.5275724289790471</v>
      </c>
      <c r="CA299">
        <v>4.0766544539957454</v>
      </c>
      <c r="CC299">
        <v>4.2896347562456913</v>
      </c>
      <c r="CD299">
        <v>4.4778831279257441</v>
      </c>
      <c r="CF299">
        <v>4.7404285661135335</v>
      </c>
      <c r="CG299">
        <v>4.5634127586211699</v>
      </c>
      <c r="CI299">
        <v>5.1237212186905943</v>
      </c>
      <c r="CJ299">
        <v>4.4965507532907241</v>
      </c>
      <c r="CL299">
        <v>5.7014846506192525</v>
      </c>
      <c r="CM299">
        <v>4.1789748131437134</v>
      </c>
      <c r="CO299">
        <v>6.1273250210768229</v>
      </c>
      <c r="CP299">
        <v>3.8094770360154682</v>
      </c>
      <c r="CR299">
        <v>5.657458356470995</v>
      </c>
      <c r="CS299">
        <v>4.2200154245342096</v>
      </c>
    </row>
    <row r="300" spans="2:97" x14ac:dyDescent="0.2">
      <c r="B300">
        <v>3.5151401557409372</v>
      </c>
      <c r="C300">
        <v>4.0622870432366982</v>
      </c>
      <c r="D300">
        <v>3.496963596899612</v>
      </c>
      <c r="E300">
        <v>3.8390744897621132</v>
      </c>
      <c r="F300">
        <v>3.5724876209741403</v>
      </c>
      <c r="G300">
        <v>4.0693435324207776</v>
      </c>
      <c r="L300">
        <v>4.3064269062628648</v>
      </c>
      <c r="M300">
        <v>4.3975805716048084</v>
      </c>
      <c r="N300">
        <v>4.3216436748822451</v>
      </c>
      <c r="O300">
        <v>4.3276846111718514</v>
      </c>
      <c r="P300">
        <v>4.3438307539589918</v>
      </c>
      <c r="Q300">
        <v>4.4435271100888434</v>
      </c>
      <c r="V300">
        <v>4.8425820278292075</v>
      </c>
      <c r="W300">
        <v>4.4311958889721108</v>
      </c>
      <c r="X300">
        <v>4.7990671307458435</v>
      </c>
      <c r="Y300">
        <v>4.4533316489456789</v>
      </c>
      <c r="Z300">
        <v>4.7994732697280149</v>
      </c>
      <c r="AA300">
        <v>4.5275446974679294</v>
      </c>
      <c r="AF300">
        <v>5.187340151446735</v>
      </c>
      <c r="AG300">
        <v>4.4460907694282685</v>
      </c>
      <c r="AH300">
        <v>5.1845005461617406</v>
      </c>
      <c r="AI300">
        <v>4.3349183031221612</v>
      </c>
      <c r="AJ300">
        <v>5.2091137875671611</v>
      </c>
      <c r="AK300">
        <v>4.3818243608542602</v>
      </c>
      <c r="AP300">
        <v>5.7703532636716224</v>
      </c>
      <c r="AQ300">
        <v>4.1144368628632204</v>
      </c>
      <c r="AR300">
        <v>5.736421575264103</v>
      </c>
      <c r="AS300">
        <v>3.9854352806237809</v>
      </c>
      <c r="AT300">
        <v>5.7756122002734553</v>
      </c>
      <c r="AU300">
        <v>4.0411262910721737</v>
      </c>
      <c r="AZ300">
        <v>6.1273250210768229</v>
      </c>
      <c r="BA300">
        <v>3.8094770360154682</v>
      </c>
      <c r="BB300">
        <v>6.0541855753036824</v>
      </c>
      <c r="BC300">
        <v>3.7071063775967352</v>
      </c>
      <c r="BD300">
        <v>6.1141187295871822</v>
      </c>
      <c r="BE300">
        <v>3.7776339492321069</v>
      </c>
      <c r="BJ300">
        <v>5.657458356470995</v>
      </c>
      <c r="BK300">
        <v>4.2200154245342096</v>
      </c>
      <c r="BL300">
        <v>5.5720132153726105</v>
      </c>
      <c r="BM300">
        <v>4.1035435642406908</v>
      </c>
      <c r="BN300">
        <v>5.6273777598887147</v>
      </c>
      <c r="BO300">
        <v>4.1716478939175996</v>
      </c>
      <c r="BZ300">
        <v>3.4807897334531193</v>
      </c>
      <c r="CA300">
        <v>4.0812494598591282</v>
      </c>
      <c r="CC300">
        <v>4.2346071528150695</v>
      </c>
      <c r="CD300">
        <v>4.5094009199319034</v>
      </c>
      <c r="CF300">
        <v>4.6797238902838592</v>
      </c>
      <c r="CG300">
        <v>4.5971495037657935</v>
      </c>
      <c r="CI300">
        <v>5.0612687693738696</v>
      </c>
      <c r="CJ300">
        <v>4.5428142216773084</v>
      </c>
      <c r="CL300">
        <v>5.6325997555864404</v>
      </c>
      <c r="CM300">
        <v>4.2398493702877209</v>
      </c>
      <c r="CO300">
        <v>6.1273250210768229</v>
      </c>
      <c r="CP300">
        <v>3.8094770360154682</v>
      </c>
      <c r="CR300">
        <v>5.5773190464809792</v>
      </c>
      <c r="CS300">
        <v>4.2811768457846195</v>
      </c>
    </row>
    <row r="301" spans="2:97" x14ac:dyDescent="0.2">
      <c r="B301">
        <v>3.4751530338228869</v>
      </c>
      <c r="C301">
        <v>4.0847373834005349</v>
      </c>
      <c r="D301">
        <v>3.4486935596668253</v>
      </c>
      <c r="E301">
        <v>3.839587400798373</v>
      </c>
      <c r="F301">
        <v>3.5275724289790471</v>
      </c>
      <c r="G301">
        <v>4.0766544539957454</v>
      </c>
      <c r="L301">
        <v>4.2590846342211464</v>
      </c>
      <c r="M301">
        <v>4.4351325958442116</v>
      </c>
      <c r="N301">
        <v>4.2680663077407566</v>
      </c>
      <c r="O301">
        <v>4.3553661840929987</v>
      </c>
      <c r="P301">
        <v>4.2896347562456913</v>
      </c>
      <c r="Q301">
        <v>4.4778831279257441</v>
      </c>
      <c r="V301">
        <v>4.7852735789475398</v>
      </c>
      <c r="W301">
        <v>4.4842526607450104</v>
      </c>
      <c r="X301">
        <v>4.7321041663763168</v>
      </c>
      <c r="Y301">
        <v>4.4968847622341759</v>
      </c>
      <c r="Z301">
        <v>4.7404285661135335</v>
      </c>
      <c r="AA301">
        <v>4.5634127586211699</v>
      </c>
      <c r="AF301">
        <v>5.1237212186905943</v>
      </c>
      <c r="AG301">
        <v>4.4965507532907241</v>
      </c>
      <c r="AH301">
        <v>5.1205531084010385</v>
      </c>
      <c r="AI301">
        <v>4.3811020024704295</v>
      </c>
      <c r="AJ301">
        <v>5.143911213417077</v>
      </c>
      <c r="AK301">
        <v>4.427589509222261</v>
      </c>
      <c r="AP301">
        <v>5.7014846506192525</v>
      </c>
      <c r="AQ301">
        <v>4.1789748131437134</v>
      </c>
      <c r="AR301">
        <v>5.666674575786943</v>
      </c>
      <c r="AS301">
        <v>4.0479746030410109</v>
      </c>
      <c r="AT301">
        <v>5.7035500053598271</v>
      </c>
      <c r="AU301">
        <v>4.1029493852574728</v>
      </c>
      <c r="AZ301">
        <v>6.0558612350428795</v>
      </c>
      <c r="BA301">
        <v>3.8833204031945723</v>
      </c>
      <c r="BB301">
        <v>5.9817313220563735</v>
      </c>
      <c r="BC301">
        <v>3.7800356365943322</v>
      </c>
      <c r="BD301">
        <v>6.0388530603043149</v>
      </c>
      <c r="BE301">
        <v>3.8486584016565701</v>
      </c>
      <c r="BJ301">
        <v>5.5773190464809792</v>
      </c>
      <c r="BK301">
        <v>4.2811768457846195</v>
      </c>
      <c r="BL301">
        <v>5.4902701860631264</v>
      </c>
      <c r="BM301">
        <v>4.162815326698734</v>
      </c>
      <c r="BN301">
        <v>5.5446788657674535</v>
      </c>
      <c r="BO301">
        <v>4.2300368741025611</v>
      </c>
      <c r="BZ301">
        <v>3.3931437570739793</v>
      </c>
      <c r="CA301">
        <v>4.122074580486971</v>
      </c>
      <c r="CC301">
        <v>4.1794932285139552</v>
      </c>
      <c r="CD301">
        <v>4.5388035091060379</v>
      </c>
      <c r="CF301">
        <v>4.6677695855581849</v>
      </c>
      <c r="CG301">
        <v>4.5822054350417076</v>
      </c>
      <c r="CI301">
        <v>4.9976221797708238</v>
      </c>
      <c r="CJ301">
        <v>4.5891170695074965</v>
      </c>
      <c r="CL301">
        <v>5.5631319788906843</v>
      </c>
      <c r="CM301">
        <v>4.3012309281753476</v>
      </c>
      <c r="CO301">
        <v>6.0558612350428795</v>
      </c>
      <c r="CP301">
        <v>3.8833204031945723</v>
      </c>
      <c r="CR301">
        <v>5.4965725031371191</v>
      </c>
      <c r="CS301">
        <v>4.3409341547798981</v>
      </c>
    </row>
    <row r="302" spans="2:97" x14ac:dyDescent="0.2">
      <c r="B302">
        <v>3.4344704352542257</v>
      </c>
      <c r="C302">
        <v>4.104670432687735</v>
      </c>
      <c r="D302">
        <v>3.3992750422233664</v>
      </c>
      <c r="E302">
        <v>3.8354340285445305</v>
      </c>
      <c r="F302">
        <v>3.4807897334531193</v>
      </c>
      <c r="G302">
        <v>4.0812494598591282</v>
      </c>
      <c r="L302">
        <v>4.2106396215568189</v>
      </c>
      <c r="M302">
        <v>4.472914544678793</v>
      </c>
      <c r="N302">
        <v>4.2136593476854509</v>
      </c>
      <c r="O302">
        <v>4.3817023923680551</v>
      </c>
      <c r="P302">
        <v>4.2346071528150695</v>
      </c>
      <c r="Q302">
        <v>4.5094009199319034</v>
      </c>
      <c r="V302">
        <v>4.7267368923322968</v>
      </c>
      <c r="W302">
        <v>4.5343644371942107</v>
      </c>
      <c r="X302">
        <v>4.6655777200772528</v>
      </c>
      <c r="Y302">
        <v>4.5386631570949669</v>
      </c>
      <c r="Z302">
        <v>4.6797238902838592</v>
      </c>
      <c r="AA302">
        <v>4.5971495037657935</v>
      </c>
      <c r="AF302">
        <v>5.0612687693738696</v>
      </c>
      <c r="AG302">
        <v>4.5428142216773084</v>
      </c>
      <c r="AH302">
        <v>5.0554742627755704</v>
      </c>
      <c r="AI302">
        <v>4.4257359990159095</v>
      </c>
      <c r="AJ302">
        <v>5.0783429427171587</v>
      </c>
      <c r="AK302">
        <v>4.4724405687294206</v>
      </c>
      <c r="AP302">
        <v>5.6325997555864404</v>
      </c>
      <c r="AQ302">
        <v>4.2398493702877209</v>
      </c>
      <c r="AR302">
        <v>5.5954698242189247</v>
      </c>
      <c r="AS302">
        <v>4.1087808688345184</v>
      </c>
      <c r="AT302">
        <v>5.6308617688524683</v>
      </c>
      <c r="AU302">
        <v>4.1635803936807383</v>
      </c>
      <c r="AZ302">
        <v>5.9842240279125987</v>
      </c>
      <c r="BA302">
        <v>3.9548691203255508</v>
      </c>
      <c r="BB302">
        <v>5.9082631060166655</v>
      </c>
      <c r="BC302">
        <v>3.8500820401274813</v>
      </c>
      <c r="BD302">
        <v>5.9626482355723933</v>
      </c>
      <c r="BE302">
        <v>3.9167307177201796</v>
      </c>
      <c r="BJ302">
        <v>5.4965725031371191</v>
      </c>
      <c r="BK302">
        <v>4.3409341547798981</v>
      </c>
      <c r="BL302">
        <v>5.408699770209644</v>
      </c>
      <c r="BM302">
        <v>4.2196645159955306</v>
      </c>
      <c r="BN302">
        <v>5.4598712666787907</v>
      </c>
      <c r="BO302">
        <v>4.2857072391231794</v>
      </c>
      <c r="BZ302">
        <v>3.3511299551016513</v>
      </c>
      <c r="CA302">
        <v>4.1383029121481849</v>
      </c>
      <c r="CC302">
        <v>4.1236665975916624</v>
      </c>
      <c r="CD302">
        <v>4.5653561943991123</v>
      </c>
      <c r="CF302">
        <v>4.6068152809108414</v>
      </c>
      <c r="CG302">
        <v>4.6293861106370366</v>
      </c>
      <c r="CI302">
        <v>4.9343872629112653</v>
      </c>
      <c r="CJ302">
        <v>4.6337009034492374</v>
      </c>
      <c r="CL302">
        <v>5.492998449638165</v>
      </c>
      <c r="CM302">
        <v>4.3599469254553496</v>
      </c>
      <c r="CO302">
        <v>5.9842240279125987</v>
      </c>
      <c r="CP302">
        <v>3.9548691203255508</v>
      </c>
      <c r="CR302">
        <v>5.4144659878272261</v>
      </c>
      <c r="CS302">
        <v>4.3986511256139984</v>
      </c>
    </row>
    <row r="303" spans="2:97" x14ac:dyDescent="0.2">
      <c r="B303">
        <v>3.3931437570739793</v>
      </c>
      <c r="C303">
        <v>4.122074580486971</v>
      </c>
      <c r="D303">
        <v>3.3494058028828895</v>
      </c>
      <c r="E303">
        <v>3.8300421594483218</v>
      </c>
      <c r="F303">
        <v>3.4321925787812675</v>
      </c>
      <c r="G303">
        <v>4.0830884489953592</v>
      </c>
      <c r="L303">
        <v>4.1612953097137018</v>
      </c>
      <c r="M303">
        <v>4.5079761704932428</v>
      </c>
      <c r="N303">
        <v>4.1593011526156731</v>
      </c>
      <c r="O303">
        <v>4.4044953155706725</v>
      </c>
      <c r="P303">
        <v>4.1794932285139552</v>
      </c>
      <c r="Q303">
        <v>4.5388035091060379</v>
      </c>
      <c r="V303">
        <v>4.6677695855581849</v>
      </c>
      <c r="W303">
        <v>4.5822054350417076</v>
      </c>
      <c r="X303">
        <v>4.5981048963404438</v>
      </c>
      <c r="Y303">
        <v>4.5772889654533264</v>
      </c>
      <c r="Z303">
        <v>4.6188237323872139</v>
      </c>
      <c r="AA303">
        <v>4.6301260058635805</v>
      </c>
      <c r="AF303">
        <v>4.9976221797708238</v>
      </c>
      <c r="AG303">
        <v>4.5891170695074965</v>
      </c>
      <c r="AH303">
        <v>4.990078877237325</v>
      </c>
      <c r="AI303">
        <v>4.4679207900017284</v>
      </c>
      <c r="AJ303">
        <v>5.0132090520613124</v>
      </c>
      <c r="AK303">
        <v>4.5155007401655345</v>
      </c>
      <c r="AP303">
        <v>5.5631319788906843</v>
      </c>
      <c r="AQ303">
        <v>4.3012309281753476</v>
      </c>
      <c r="AR303">
        <v>5.5236475882520919</v>
      </c>
      <c r="AS303">
        <v>4.1684191699857926</v>
      </c>
      <c r="AT303">
        <v>5.5575076693600112</v>
      </c>
      <c r="AU303">
        <v>4.2214394207305324</v>
      </c>
      <c r="AZ303">
        <v>5.9102395141292527</v>
      </c>
      <c r="BA303">
        <v>4.0256515265199022</v>
      </c>
      <c r="BB303">
        <v>5.8340089588406174</v>
      </c>
      <c r="BC303">
        <v>3.9188163713482567</v>
      </c>
      <c r="BD303">
        <v>5.8865467214223024</v>
      </c>
      <c r="BE303">
        <v>3.9839965959531249</v>
      </c>
      <c r="BJ303">
        <v>5.4144659878272261</v>
      </c>
      <c r="BK303">
        <v>4.3986511256139984</v>
      </c>
      <c r="BL303">
        <v>5.3258297649561124</v>
      </c>
      <c r="BM303">
        <v>4.2744330925406206</v>
      </c>
      <c r="BN303">
        <v>5.3761231689129838</v>
      </c>
      <c r="BO303">
        <v>4.3395367916098833</v>
      </c>
      <c r="BZ303">
        <v>3.3078291215475772</v>
      </c>
      <c r="CA303">
        <v>4.1525591705187788</v>
      </c>
      <c r="CC303">
        <v>4.0670533401912534</v>
      </c>
      <c r="CD303">
        <v>4.5905081270682988</v>
      </c>
      <c r="CF303">
        <v>4.5470280752337748</v>
      </c>
      <c r="CG303">
        <v>4.674181798882568</v>
      </c>
      <c r="CI303">
        <v>4.8708758302167405</v>
      </c>
      <c r="CJ303">
        <v>4.6759031950085186</v>
      </c>
      <c r="CL303">
        <v>5.4230450412775291</v>
      </c>
      <c r="CM303">
        <v>4.4166296984596043</v>
      </c>
      <c r="CO303">
        <v>5.9102395141292527</v>
      </c>
      <c r="CP303">
        <v>4.0256515265199022</v>
      </c>
      <c r="CR303">
        <v>5.3318173523445838</v>
      </c>
      <c r="CS303">
        <v>4.4549328934484302</v>
      </c>
    </row>
    <row r="304" spans="2:97" x14ac:dyDescent="0.2">
      <c r="B304">
        <v>3.3511299551016513</v>
      </c>
      <c r="C304">
        <v>4.1383029121481849</v>
      </c>
      <c r="D304">
        <v>3.298466092852236</v>
      </c>
      <c r="E304">
        <v>3.8213118178599785</v>
      </c>
      <c r="F304">
        <v>3.3845354074873564</v>
      </c>
      <c r="G304">
        <v>4.082490513430943</v>
      </c>
      <c r="L304">
        <v>4.1117898325269167</v>
      </c>
      <c r="M304">
        <v>4.5410416740118693</v>
      </c>
      <c r="N304">
        <v>4.1028374616424452</v>
      </c>
      <c r="O304">
        <v>4.4244637863352763</v>
      </c>
      <c r="P304">
        <v>4.1236665975916624</v>
      </c>
      <c r="Q304">
        <v>4.5653561943991123</v>
      </c>
      <c r="V304">
        <v>4.6068152809108414</v>
      </c>
      <c r="W304">
        <v>4.6293861106370366</v>
      </c>
      <c r="X304">
        <v>4.5369052492782185</v>
      </c>
      <c r="Y304">
        <v>4.6071301039841197</v>
      </c>
      <c r="Z304">
        <v>4.5585504644690644</v>
      </c>
      <c r="AA304">
        <v>4.6615466761763322</v>
      </c>
      <c r="AF304">
        <v>4.9343872629112653</v>
      </c>
      <c r="AG304">
        <v>4.6337009034492374</v>
      </c>
      <c r="AH304">
        <v>4.9243738171548239</v>
      </c>
      <c r="AI304">
        <v>4.5091986117510547</v>
      </c>
      <c r="AJ304">
        <v>4.947012579773892</v>
      </c>
      <c r="AK304">
        <v>4.5569880708298278</v>
      </c>
      <c r="AP304">
        <v>5.492998449638165</v>
      </c>
      <c r="AQ304">
        <v>4.3599469254553496</v>
      </c>
      <c r="AR304">
        <v>5.4519632612703699</v>
      </c>
      <c r="AS304">
        <v>4.2259315345671746</v>
      </c>
      <c r="AT304">
        <v>5.4843478825197058</v>
      </c>
      <c r="AU304">
        <v>4.2771429999770687</v>
      </c>
      <c r="AZ304">
        <v>5.8368775056501132</v>
      </c>
      <c r="BA304">
        <v>4.0931045245807578</v>
      </c>
      <c r="BB304">
        <v>5.7596870763378121</v>
      </c>
      <c r="BC304">
        <v>3.9852256399161279</v>
      </c>
      <c r="BD304">
        <v>5.8089076819159606</v>
      </c>
      <c r="BE304">
        <v>4.0493395061481081</v>
      </c>
      <c r="BJ304">
        <v>5.3318173523445838</v>
      </c>
      <c r="BK304">
        <v>4.4549328934484302</v>
      </c>
      <c r="BL304">
        <v>5.2417112115945521</v>
      </c>
      <c r="BM304">
        <v>4.327085813895776</v>
      </c>
      <c r="BN304">
        <v>5.2903870534617061</v>
      </c>
      <c r="BO304">
        <v>4.390606999557666</v>
      </c>
      <c r="BZ304">
        <v>3.3078291215475772</v>
      </c>
      <c r="CA304">
        <v>4.1525591705187788</v>
      </c>
      <c r="CC304">
        <v>4.0670533401912534</v>
      </c>
      <c r="CD304">
        <v>4.5905081270682988</v>
      </c>
      <c r="CF304">
        <v>4.5470280752337748</v>
      </c>
      <c r="CG304">
        <v>4.674181798882568</v>
      </c>
      <c r="CI304">
        <v>4.8708758302167405</v>
      </c>
      <c r="CJ304">
        <v>4.6759031950085186</v>
      </c>
      <c r="CL304">
        <v>5.4230450412775291</v>
      </c>
      <c r="CM304">
        <v>4.4166296984596043</v>
      </c>
      <c r="CO304">
        <v>5.8368775056501132</v>
      </c>
      <c r="CP304">
        <v>4.0931045245807578</v>
      </c>
      <c r="CR304">
        <v>5.2494373432119321</v>
      </c>
      <c r="CS304">
        <v>4.5088589061535584</v>
      </c>
    </row>
    <row r="305" spans="2:97" x14ac:dyDescent="0.2">
      <c r="B305">
        <v>3.3078291215475772</v>
      </c>
      <c r="C305">
        <v>4.1525591705187788</v>
      </c>
      <c r="D305">
        <v>3.2464829610188088</v>
      </c>
      <c r="E305">
        <v>3.8105622687386682</v>
      </c>
      <c r="F305">
        <v>3.3345145948516404</v>
      </c>
      <c r="G305">
        <v>4.0783376200415136</v>
      </c>
      <c r="L305">
        <v>4.0605715239401086</v>
      </c>
      <c r="M305">
        <v>4.5735344150219399</v>
      </c>
      <c r="N305">
        <v>4.047232734654469</v>
      </c>
      <c r="O305">
        <v>4.4416197589021378</v>
      </c>
      <c r="P305">
        <v>4.0670533401912534</v>
      </c>
      <c r="Q305">
        <v>4.5905081270682988</v>
      </c>
      <c r="V305">
        <v>4.5470280752337748</v>
      </c>
      <c r="W305">
        <v>4.674181798882568</v>
      </c>
      <c r="X305">
        <v>4.4756824969293492</v>
      </c>
      <c r="Y305">
        <v>4.6347074473067185</v>
      </c>
      <c r="Z305">
        <v>4.4974185764740984</v>
      </c>
      <c r="AA305">
        <v>4.6915059511921076</v>
      </c>
      <c r="AF305">
        <v>4.8708758302167405</v>
      </c>
      <c r="AG305">
        <v>4.6759031950085186</v>
      </c>
      <c r="AH305">
        <v>4.8569110756416425</v>
      </c>
      <c r="AI305">
        <v>4.5482005468365214</v>
      </c>
      <c r="AJ305">
        <v>4.8797895314013111</v>
      </c>
      <c r="AK305">
        <v>4.5968761216807561</v>
      </c>
      <c r="AP305">
        <v>5.4230450412775291</v>
      </c>
      <c r="AQ305">
        <v>4.4166296984596043</v>
      </c>
      <c r="AR305">
        <v>5.3789354129360039</v>
      </c>
      <c r="AS305">
        <v>4.2816677619197625</v>
      </c>
      <c r="AT305">
        <v>5.4099183173595558</v>
      </c>
      <c r="AU305">
        <v>4.3326144560919504</v>
      </c>
      <c r="AZ305">
        <v>5.7620513759171113</v>
      </c>
      <c r="BA305">
        <v>4.1603138285425301</v>
      </c>
      <c r="BB305">
        <v>5.683832036144385</v>
      </c>
      <c r="BC305">
        <v>4.0497525434021089</v>
      </c>
      <c r="BD305">
        <v>5.7313080576020798</v>
      </c>
      <c r="BE305">
        <v>4.1123013690151664</v>
      </c>
      <c r="BJ305">
        <v>5.2494373432119321</v>
      </c>
      <c r="BK305">
        <v>4.5088589061535584</v>
      </c>
      <c r="BL305">
        <v>5.1571597643245832</v>
      </c>
      <c r="BM305">
        <v>4.3766880560017087</v>
      </c>
      <c r="BN305">
        <v>5.204261374822833</v>
      </c>
      <c r="BO305">
        <v>4.4401515332895585</v>
      </c>
      <c r="BZ305">
        <v>3.2646258741822436</v>
      </c>
      <c r="CA305">
        <v>4.1650306077664752</v>
      </c>
      <c r="CC305">
        <v>4.0091755861350444</v>
      </c>
      <c r="CD305">
        <v>4.6120313166229039</v>
      </c>
      <c r="CF305">
        <v>4.485440488700851</v>
      </c>
      <c r="CG305">
        <v>4.7167682090575074</v>
      </c>
      <c r="CI305">
        <v>4.8062114835104515</v>
      </c>
      <c r="CJ305">
        <v>4.7181095763251744</v>
      </c>
      <c r="CL305">
        <v>5.3509890864566954</v>
      </c>
      <c r="CM305">
        <v>4.4725374763524295</v>
      </c>
      <c r="CO305">
        <v>5.7620513759171113</v>
      </c>
      <c r="CP305">
        <v>4.1603138285425301</v>
      </c>
      <c r="CR305">
        <v>5.1658312381874314</v>
      </c>
      <c r="CS305">
        <v>4.5607089119524433</v>
      </c>
    </row>
    <row r="306" spans="2:97" x14ac:dyDescent="0.2">
      <c r="B306">
        <v>3.3078291215475772</v>
      </c>
      <c r="C306">
        <v>4.1525591705187788</v>
      </c>
      <c r="D306">
        <v>3.2464829610188088</v>
      </c>
      <c r="E306">
        <v>3.8105622687386682</v>
      </c>
      <c r="F306">
        <v>3.3345145948516404</v>
      </c>
      <c r="G306">
        <v>4.0783376200415136</v>
      </c>
      <c r="L306">
        <v>4.0605715239401086</v>
      </c>
      <c r="M306">
        <v>4.5735344150219399</v>
      </c>
      <c r="N306">
        <v>4.047232734654469</v>
      </c>
      <c r="O306">
        <v>4.4416197589021378</v>
      </c>
      <c r="P306">
        <v>4.0670533401912534</v>
      </c>
      <c r="Q306">
        <v>4.5905081270682988</v>
      </c>
      <c r="V306">
        <v>4.5470280752337748</v>
      </c>
      <c r="W306">
        <v>4.674181798882568</v>
      </c>
      <c r="X306">
        <v>4.4756824969293492</v>
      </c>
      <c r="Y306">
        <v>4.6347074473067185</v>
      </c>
      <c r="Z306">
        <v>4.4974185764740984</v>
      </c>
      <c r="AA306">
        <v>4.6915059511921076</v>
      </c>
      <c r="AF306">
        <v>4.8708758302167405</v>
      </c>
      <c r="AG306">
        <v>4.6759031950085186</v>
      </c>
      <c r="AH306">
        <v>4.8569110756416425</v>
      </c>
      <c r="AI306">
        <v>4.5482005468365214</v>
      </c>
      <c r="AJ306">
        <v>4.8797895314013111</v>
      </c>
      <c r="AK306">
        <v>4.5968761216807561</v>
      </c>
      <c r="AP306">
        <v>5.4230450412775291</v>
      </c>
      <c r="AQ306">
        <v>4.4166296984596043</v>
      </c>
      <c r="AR306">
        <v>5.3789354129360039</v>
      </c>
      <c r="AS306">
        <v>4.2816677619197625</v>
      </c>
      <c r="AT306">
        <v>5.4099183173595558</v>
      </c>
      <c r="AU306">
        <v>4.3326144560919504</v>
      </c>
      <c r="AZ306">
        <v>5.7620513759171113</v>
      </c>
      <c r="BA306">
        <v>4.1603138285425301</v>
      </c>
      <c r="BB306">
        <v>5.683832036144385</v>
      </c>
      <c r="BC306">
        <v>4.0497525434021089</v>
      </c>
      <c r="BD306">
        <v>5.7313080576020798</v>
      </c>
      <c r="BE306">
        <v>4.1123013690151664</v>
      </c>
      <c r="BJ306">
        <v>5.1658312381874314</v>
      </c>
      <c r="BK306">
        <v>4.5607089119524433</v>
      </c>
      <c r="BL306">
        <v>5.0722523627180118</v>
      </c>
      <c r="BM306">
        <v>4.4232517705451349</v>
      </c>
      <c r="BN306">
        <v>5.1178035478806443</v>
      </c>
      <c r="BO306">
        <v>4.4866163211005192</v>
      </c>
      <c r="BZ306">
        <v>3.2209389782865001</v>
      </c>
      <c r="CA306">
        <v>4.174934562829379</v>
      </c>
      <c r="CC306">
        <v>3.9570857453428423</v>
      </c>
      <c r="CD306">
        <v>4.6331544992309697</v>
      </c>
      <c r="CF306">
        <v>4.4227918155282167</v>
      </c>
      <c r="CG306">
        <v>4.757827879193389</v>
      </c>
      <c r="CI306">
        <v>4.742043959377237</v>
      </c>
      <c r="CJ306">
        <v>4.7586281863590933</v>
      </c>
      <c r="CL306">
        <v>5.279181298574688</v>
      </c>
      <c r="CM306">
        <v>4.5264070479492302</v>
      </c>
      <c r="CO306">
        <v>5.7620513759171113</v>
      </c>
      <c r="CP306">
        <v>4.1603138285425301</v>
      </c>
      <c r="CR306">
        <v>5.0817903828768713</v>
      </c>
      <c r="CS306">
        <v>4.6111224606858396</v>
      </c>
    </row>
    <row r="307" spans="2:97" x14ac:dyDescent="0.2">
      <c r="B307">
        <v>3.2646258741822436</v>
      </c>
      <c r="C307">
        <v>4.1650306077664752</v>
      </c>
      <c r="D307">
        <v>3.1941526342272639</v>
      </c>
      <c r="E307">
        <v>3.7972137007629003</v>
      </c>
      <c r="F307">
        <v>3.2840802109429217</v>
      </c>
      <c r="G307">
        <v>4.0729153994199745</v>
      </c>
      <c r="L307">
        <v>4.0092584221608716</v>
      </c>
      <c r="M307">
        <v>4.6040060965662706</v>
      </c>
      <c r="N307">
        <v>3.9897516768032157</v>
      </c>
      <c r="O307">
        <v>4.4544676208908314</v>
      </c>
      <c r="P307">
        <v>4.0091755861350444</v>
      </c>
      <c r="Q307">
        <v>4.6120313166229039</v>
      </c>
      <c r="V307">
        <v>4.485440488700851</v>
      </c>
      <c r="W307">
        <v>4.7167682090575074</v>
      </c>
      <c r="X307">
        <v>4.4128549941711723</v>
      </c>
      <c r="Y307">
        <v>4.6615741665631392</v>
      </c>
      <c r="Z307">
        <v>4.4354584492000191</v>
      </c>
      <c r="AA307">
        <v>4.7199830941632301</v>
      </c>
      <c r="AF307">
        <v>4.8062114835104515</v>
      </c>
      <c r="AG307">
        <v>4.7181095763251744</v>
      </c>
      <c r="AH307">
        <v>4.7899941392344889</v>
      </c>
      <c r="AI307">
        <v>4.5854244844501499</v>
      </c>
      <c r="AJ307">
        <v>4.8131038349466904</v>
      </c>
      <c r="AK307">
        <v>4.6349927308643419</v>
      </c>
      <c r="AP307">
        <v>5.3509890864566954</v>
      </c>
      <c r="AQ307">
        <v>4.4725374763524295</v>
      </c>
      <c r="AR307">
        <v>5.3053625017787871</v>
      </c>
      <c r="AS307">
        <v>4.3346657800670574</v>
      </c>
      <c r="AT307">
        <v>5.3365042212792622</v>
      </c>
      <c r="AU307">
        <v>4.3850168291700431</v>
      </c>
      <c r="AZ307">
        <v>5.6864203766123191</v>
      </c>
      <c r="BA307">
        <v>4.2246515676207572</v>
      </c>
      <c r="BB307">
        <v>5.6080143956975546</v>
      </c>
      <c r="BC307">
        <v>4.1119691735948338</v>
      </c>
      <c r="BD307">
        <v>5.6538030985448566</v>
      </c>
      <c r="BE307">
        <v>4.1729173039891121</v>
      </c>
      <c r="BJ307">
        <v>5.0817903828768713</v>
      </c>
      <c r="BK307">
        <v>4.6111224606858396</v>
      </c>
      <c r="BL307">
        <v>4.9855396907504117</v>
      </c>
      <c r="BM307">
        <v>4.4669930464028216</v>
      </c>
      <c r="BN307">
        <v>5.0310414908249346</v>
      </c>
      <c r="BO307">
        <v>4.5315627853744784</v>
      </c>
      <c r="BZ307">
        <v>3.1766882078721306</v>
      </c>
      <c r="CA307">
        <v>4.1836179014777697</v>
      </c>
      <c r="CC307">
        <v>3.9048948456803489</v>
      </c>
      <c r="CD307">
        <v>4.6602784591099997</v>
      </c>
      <c r="CF307">
        <v>4.3599549193099829</v>
      </c>
      <c r="CG307">
        <v>4.7965733049346202</v>
      </c>
      <c r="CI307">
        <v>4.6768696206787848</v>
      </c>
      <c r="CJ307">
        <v>4.7975918954538797</v>
      </c>
      <c r="CL307">
        <v>5.2076663464074624</v>
      </c>
      <c r="CM307">
        <v>4.5782712278876652</v>
      </c>
      <c r="CO307">
        <v>5.6864203766123191</v>
      </c>
      <c r="CP307">
        <v>4.2246515676207572</v>
      </c>
      <c r="CR307">
        <v>4.9981517375733064</v>
      </c>
      <c r="CS307">
        <v>4.6592242605944936</v>
      </c>
    </row>
    <row r="308" spans="2:97" x14ac:dyDescent="0.2">
      <c r="B308">
        <v>3.2209389782865001</v>
      </c>
      <c r="C308">
        <v>4.174934562829379</v>
      </c>
      <c r="D308">
        <v>3.1408416225556768</v>
      </c>
      <c r="E308">
        <v>3.7818208331893293</v>
      </c>
      <c r="F308">
        <v>3.2340491858148677</v>
      </c>
      <c r="G308">
        <v>4.0643030702051073</v>
      </c>
      <c r="L308">
        <v>3.9570857453428423</v>
      </c>
      <c r="M308">
        <v>4.6331544992309697</v>
      </c>
      <c r="N308">
        <v>3.9311450499137668</v>
      </c>
      <c r="O308">
        <v>4.4637206512037499</v>
      </c>
      <c r="P308">
        <v>3.9522222056449081</v>
      </c>
      <c r="Q308">
        <v>4.6307322805537892</v>
      </c>
      <c r="V308">
        <v>4.4227918155282167</v>
      </c>
      <c r="W308">
        <v>4.757827879193389</v>
      </c>
      <c r="X308">
        <v>4.3500748613871227</v>
      </c>
      <c r="Y308">
        <v>4.6861589157091856</v>
      </c>
      <c r="Z308">
        <v>4.3727005341942666</v>
      </c>
      <c r="AA308">
        <v>4.7469575507915662</v>
      </c>
      <c r="AF308">
        <v>4.742043959377237</v>
      </c>
      <c r="AG308">
        <v>4.7586281863590933</v>
      </c>
      <c r="AH308">
        <v>4.7228474980604158</v>
      </c>
      <c r="AI308">
        <v>4.6217283442974528</v>
      </c>
      <c r="AJ308">
        <v>4.7454585776226699</v>
      </c>
      <c r="AK308">
        <v>4.6714989908144622</v>
      </c>
      <c r="AP308">
        <v>5.279181298574688</v>
      </c>
      <c r="AQ308">
        <v>4.5264070479492302</v>
      </c>
      <c r="AR308">
        <v>5.2320810559203998</v>
      </c>
      <c r="AS308">
        <v>4.3855739363800854</v>
      </c>
      <c r="AT308">
        <v>5.2610917227138083</v>
      </c>
      <c r="AU308">
        <v>4.4365343980576011</v>
      </c>
      <c r="AZ308">
        <v>5.6108567351723577</v>
      </c>
      <c r="BA308">
        <v>4.2867243748288439</v>
      </c>
      <c r="BB308">
        <v>5.531559926486433</v>
      </c>
      <c r="BC308">
        <v>4.1728748369946924</v>
      </c>
      <c r="BD308">
        <v>5.5749115032960939</v>
      </c>
      <c r="BE308">
        <v>4.2315911599517033</v>
      </c>
      <c r="BJ308">
        <v>4.9981517375733064</v>
      </c>
      <c r="BK308">
        <v>4.6592242605944936</v>
      </c>
      <c r="BL308">
        <v>4.8986239314398681</v>
      </c>
      <c r="BM308">
        <v>4.5076749485444889</v>
      </c>
      <c r="BN308">
        <v>4.9433306487452136</v>
      </c>
      <c r="BO308">
        <v>4.5727716837273622</v>
      </c>
      <c r="BZ308">
        <v>3.1306993343422831</v>
      </c>
      <c r="CA308">
        <v>4.189465583753786</v>
      </c>
      <c r="CC308">
        <v>3.8519099581448084</v>
      </c>
      <c r="CD308">
        <v>4.6860586305791383</v>
      </c>
      <c r="CF308">
        <v>4.2954769276284903</v>
      </c>
      <c r="CG308">
        <v>4.8330151044845993</v>
      </c>
      <c r="CI308">
        <v>4.6115675085137102</v>
      </c>
      <c r="CJ308">
        <v>4.8341709965320607</v>
      </c>
      <c r="CL308">
        <v>5.134936255993825</v>
      </c>
      <c r="CM308">
        <v>4.6283906623853888</v>
      </c>
      <c r="CO308">
        <v>5.6108567351723577</v>
      </c>
      <c r="CP308">
        <v>4.2867243748288439</v>
      </c>
      <c r="CR308">
        <v>4.9134196535306316</v>
      </c>
      <c r="CS308">
        <v>4.7052221993206151</v>
      </c>
    </row>
    <row r="309" spans="2:97" x14ac:dyDescent="0.2">
      <c r="B309">
        <v>3.1766882078721306</v>
      </c>
      <c r="C309">
        <v>4.1836179014777697</v>
      </c>
      <c r="D309">
        <v>3.0866062366831564</v>
      </c>
      <c r="E309">
        <v>3.7630508822283759</v>
      </c>
      <c r="F309">
        <v>3.182325100128879</v>
      </c>
      <c r="G309">
        <v>4.054197941846561</v>
      </c>
      <c r="L309">
        <v>3.9048948456803489</v>
      </c>
      <c r="M309">
        <v>4.6602784591099997</v>
      </c>
      <c r="N309">
        <v>3.8722613404535924</v>
      </c>
      <c r="O309">
        <v>4.4686868736108183</v>
      </c>
      <c r="P309">
        <v>3.8947879443629017</v>
      </c>
      <c r="Q309">
        <v>4.6465684456453937</v>
      </c>
      <c r="V309">
        <v>4.3599549193099829</v>
      </c>
      <c r="W309">
        <v>4.7965733049346202</v>
      </c>
      <c r="X309">
        <v>4.287386266796787</v>
      </c>
      <c r="Y309">
        <v>4.7084756968634958</v>
      </c>
      <c r="Z309">
        <v>4.3100090585790056</v>
      </c>
      <c r="AA309">
        <v>4.77165796211355</v>
      </c>
      <c r="AF309">
        <v>4.6768696206787848</v>
      </c>
      <c r="AG309">
        <v>4.7975918954538797</v>
      </c>
      <c r="AH309">
        <v>4.6548827627942337</v>
      </c>
      <c r="AI309">
        <v>4.6548853772577212</v>
      </c>
      <c r="AJ309">
        <v>4.6775947513331566</v>
      </c>
      <c r="AK309">
        <v>4.707080349651541</v>
      </c>
      <c r="AP309">
        <v>5.2076663464074624</v>
      </c>
      <c r="AQ309">
        <v>4.5782712278876652</v>
      </c>
      <c r="AR309">
        <v>5.1576026061912081</v>
      </c>
      <c r="AS309">
        <v>4.4346747320802864</v>
      </c>
      <c r="AT309">
        <v>5.1868017908629689</v>
      </c>
      <c r="AU309">
        <v>4.4850344988543496</v>
      </c>
      <c r="AZ309">
        <v>5.5346554182530587</v>
      </c>
      <c r="BA309">
        <v>4.3475320475737824</v>
      </c>
      <c r="BB309">
        <v>5.4536485344917516</v>
      </c>
      <c r="BC309">
        <v>4.2302861578953399</v>
      </c>
      <c r="BD309">
        <v>5.4954680484039367</v>
      </c>
      <c r="BE309">
        <v>4.288901332670342</v>
      </c>
      <c r="BJ309">
        <v>4.9134196535306316</v>
      </c>
      <c r="BK309">
        <v>4.7052221993206151</v>
      </c>
      <c r="BL309">
        <v>4.8093299860035579</v>
      </c>
      <c r="BM309">
        <v>4.5447811222089705</v>
      </c>
      <c r="BN309">
        <v>4.8539666111029538</v>
      </c>
      <c r="BO309">
        <v>4.6110774702713009</v>
      </c>
      <c r="BZ309">
        <v>3.0855404871421808</v>
      </c>
      <c r="CA309">
        <v>4.1943159869141375</v>
      </c>
      <c r="CC309">
        <v>3.7981594462744428</v>
      </c>
      <c r="CD309">
        <v>4.7104763296088947</v>
      </c>
      <c r="CF309">
        <v>4.2315793663240671</v>
      </c>
      <c r="CG309">
        <v>4.8678777312110766</v>
      </c>
      <c r="CI309">
        <v>4.5460222816407461</v>
      </c>
      <c r="CJ309">
        <v>4.8699001841614926</v>
      </c>
      <c r="CL309">
        <v>5.0617658035445015</v>
      </c>
      <c r="CM309">
        <v>4.6774131402218959</v>
      </c>
      <c r="CO309">
        <v>5.5346554182530587</v>
      </c>
      <c r="CP309">
        <v>4.3475320475737824</v>
      </c>
      <c r="CR309">
        <v>4.8284733837286797</v>
      </c>
      <c r="CS309">
        <v>4.7482445767856749</v>
      </c>
    </row>
    <row r="310" spans="2:97" x14ac:dyDescent="0.2">
      <c r="B310">
        <v>3.1306993343422831</v>
      </c>
      <c r="C310">
        <v>4.189465583753786</v>
      </c>
      <c r="D310">
        <v>3.0314591573436087</v>
      </c>
      <c r="E310">
        <v>3.7422067327159949</v>
      </c>
      <c r="F310">
        <v>3.1296537762928303</v>
      </c>
      <c r="G310">
        <v>4.0420058292302885</v>
      </c>
      <c r="L310">
        <v>3.8519099581448084</v>
      </c>
      <c r="M310">
        <v>4.6860586305791383</v>
      </c>
      <c r="N310">
        <v>3.8131666101186106</v>
      </c>
      <c r="O310">
        <v>4.4693831121841132</v>
      </c>
      <c r="P310">
        <v>3.8361142705806555</v>
      </c>
      <c r="Q310">
        <v>4.66020606690702</v>
      </c>
      <c r="V310">
        <v>4.2954769276284903</v>
      </c>
      <c r="W310">
        <v>4.8330151044845993</v>
      </c>
      <c r="X310">
        <v>4.2233394948203982</v>
      </c>
      <c r="Y310">
        <v>4.7285310029970899</v>
      </c>
      <c r="Z310">
        <v>4.2472543205012974</v>
      </c>
      <c r="AA310">
        <v>4.7955884411032956</v>
      </c>
      <c r="AF310">
        <v>4.6115675085137102</v>
      </c>
      <c r="AG310">
        <v>4.8341709965320607</v>
      </c>
      <c r="AH310">
        <v>4.5860558429797651</v>
      </c>
      <c r="AI310">
        <v>4.6863997808723772</v>
      </c>
      <c r="AJ310">
        <v>4.6096544076865547</v>
      </c>
      <c r="AK310">
        <v>4.7402141397155519</v>
      </c>
      <c r="AP310">
        <v>5.134936255993825</v>
      </c>
      <c r="AQ310">
        <v>4.6283906623853888</v>
      </c>
      <c r="AR310">
        <v>5.0827190508858893</v>
      </c>
      <c r="AS310">
        <v>4.4825991765497335</v>
      </c>
      <c r="AT310">
        <v>5.1105812658213292</v>
      </c>
      <c r="AU310">
        <v>4.5326061038763026</v>
      </c>
      <c r="AZ310">
        <v>5.4578362952265689</v>
      </c>
      <c r="BA310">
        <v>4.4070677441242543</v>
      </c>
      <c r="BB310">
        <v>5.375978753844711</v>
      </c>
      <c r="BC310">
        <v>4.2869834897600958</v>
      </c>
      <c r="BD310">
        <v>5.4162531217670207</v>
      </c>
      <c r="BE310">
        <v>4.3438978920057272</v>
      </c>
      <c r="BJ310">
        <v>4.8284733837286797</v>
      </c>
      <c r="BK310">
        <v>4.7482445767856749</v>
      </c>
      <c r="BL310">
        <v>4.7200004872281331</v>
      </c>
      <c r="BM310">
        <v>4.5787961529354577</v>
      </c>
      <c r="BN310">
        <v>4.7644608040221446</v>
      </c>
      <c r="BO310">
        <v>4.6478221862568789</v>
      </c>
      <c r="BZ310">
        <v>3.0855404871421808</v>
      </c>
      <c r="CA310">
        <v>4.1943159869141375</v>
      </c>
      <c r="CC310">
        <v>3.7981594462744428</v>
      </c>
      <c r="CD310">
        <v>4.7104763296088947</v>
      </c>
      <c r="CF310">
        <v>4.2315793663240671</v>
      </c>
      <c r="CG310">
        <v>4.8678777312110766</v>
      </c>
      <c r="CI310">
        <v>4.5460222816407461</v>
      </c>
      <c r="CJ310">
        <v>4.8699001841614926</v>
      </c>
      <c r="CL310">
        <v>5.0617658035445015</v>
      </c>
      <c r="CM310">
        <v>4.6774131402218959</v>
      </c>
      <c r="CO310">
        <v>5.4578362952265689</v>
      </c>
      <c r="CP310">
        <v>4.4070677441242543</v>
      </c>
      <c r="CR310">
        <v>4.7432548402578636</v>
      </c>
      <c r="CS310">
        <v>4.7898451839426732</v>
      </c>
    </row>
    <row r="311" spans="2:97" x14ac:dyDescent="0.2">
      <c r="B311">
        <v>3.0855404871421808</v>
      </c>
      <c r="C311">
        <v>4.1943159869141375</v>
      </c>
      <c r="D311">
        <v>2.9754340583292072</v>
      </c>
      <c r="E311">
        <v>3.7192689165413948</v>
      </c>
      <c r="F311">
        <v>3.0779886330382404</v>
      </c>
      <c r="G311">
        <v>4.0287575895719732</v>
      </c>
      <c r="L311">
        <v>3.7981594462744428</v>
      </c>
      <c r="M311">
        <v>4.7104763296088947</v>
      </c>
      <c r="N311">
        <v>3.7518541922910842</v>
      </c>
      <c r="O311">
        <v>4.4649536995471069</v>
      </c>
      <c r="P311">
        <v>3.7778816910153799</v>
      </c>
      <c r="Q311">
        <v>4.6702953399172298</v>
      </c>
      <c r="V311">
        <v>4.2315793663240671</v>
      </c>
      <c r="W311">
        <v>4.8678777312110766</v>
      </c>
      <c r="X311">
        <v>4.1594735720274629</v>
      </c>
      <c r="Y311">
        <v>4.7463142507144864</v>
      </c>
      <c r="Z311">
        <v>4.1846301340673291</v>
      </c>
      <c r="AA311">
        <v>4.8172639720665584</v>
      </c>
      <c r="AF311">
        <v>4.5460222816407461</v>
      </c>
      <c r="AG311">
        <v>4.8699001841614926</v>
      </c>
      <c r="AH311">
        <v>4.5170937714418571</v>
      </c>
      <c r="AI311">
        <v>4.7169721913314184</v>
      </c>
      <c r="AJ311">
        <v>4.5415466695498443</v>
      </c>
      <c r="AK311">
        <v>4.772430773302589</v>
      </c>
      <c r="AP311">
        <v>5.0617658035445015</v>
      </c>
      <c r="AQ311">
        <v>4.6774131402218959</v>
      </c>
      <c r="AR311">
        <v>5.0074973854849842</v>
      </c>
      <c r="AS311">
        <v>4.5277996814950026</v>
      </c>
      <c r="AT311">
        <v>5.0347865710994899</v>
      </c>
      <c r="AU311">
        <v>4.5780942374709728</v>
      </c>
      <c r="AZ311">
        <v>5.3796504464126746</v>
      </c>
      <c r="BA311">
        <v>4.464688626087872</v>
      </c>
      <c r="BB311">
        <v>5.2969845038781749</v>
      </c>
      <c r="BC311">
        <v>4.3401681816346365</v>
      </c>
      <c r="BD311">
        <v>5.335778368712095</v>
      </c>
      <c r="BE311">
        <v>4.3969154727752953</v>
      </c>
      <c r="BJ311">
        <v>4.7432548402578636</v>
      </c>
      <c r="BK311">
        <v>4.7898451839426732</v>
      </c>
      <c r="BL311">
        <v>4.6291921913617644</v>
      </c>
      <c r="BM311">
        <v>4.609844743128515</v>
      </c>
      <c r="BN311">
        <v>4.6742431491142042</v>
      </c>
      <c r="BO311">
        <v>4.6807769605966367</v>
      </c>
      <c r="BZ311">
        <v>3.0387268031499861</v>
      </c>
      <c r="CA311">
        <v>4.1962963225944137</v>
      </c>
      <c r="CC311">
        <v>3.7438763093349885</v>
      </c>
      <c r="CD311">
        <v>4.7320762053932661</v>
      </c>
      <c r="CF311">
        <v>4.1676439176580011</v>
      </c>
      <c r="CG311">
        <v>4.9004320528343071</v>
      </c>
      <c r="CI311">
        <v>4.4795712655455571</v>
      </c>
      <c r="CJ311">
        <v>4.9040399582353951</v>
      </c>
      <c r="CL311">
        <v>4.9874453397730232</v>
      </c>
      <c r="CM311">
        <v>4.7246468027100343</v>
      </c>
      <c r="CO311">
        <v>5.3796504464126746</v>
      </c>
      <c r="CP311">
        <v>4.464688626087872</v>
      </c>
      <c r="CR311">
        <v>4.6570913277130712</v>
      </c>
      <c r="CS311">
        <v>4.8293045927671976</v>
      </c>
    </row>
    <row r="312" spans="2:97" x14ac:dyDescent="0.2">
      <c r="B312">
        <v>3.0855404871421808</v>
      </c>
      <c r="C312">
        <v>4.1943159869141375</v>
      </c>
      <c r="D312">
        <v>2.9754340583292072</v>
      </c>
      <c r="E312">
        <v>3.7192689165413948</v>
      </c>
      <c r="F312">
        <v>3.0779886330382404</v>
      </c>
      <c r="G312">
        <v>4.0287575895719732</v>
      </c>
      <c r="L312">
        <v>3.7981594462744428</v>
      </c>
      <c r="M312">
        <v>4.7104763296088947</v>
      </c>
      <c r="N312">
        <v>3.7518541922910842</v>
      </c>
      <c r="O312">
        <v>4.4649536995471069</v>
      </c>
      <c r="P312">
        <v>3.7778816910153799</v>
      </c>
      <c r="Q312">
        <v>4.6702953399172298</v>
      </c>
      <c r="V312">
        <v>4.2315793663240671</v>
      </c>
      <c r="W312">
        <v>4.8678777312110766</v>
      </c>
      <c r="X312">
        <v>4.1594735720274629</v>
      </c>
      <c r="Y312">
        <v>4.7463142507144864</v>
      </c>
      <c r="Z312">
        <v>4.1846301340673291</v>
      </c>
      <c r="AA312">
        <v>4.8172639720665584</v>
      </c>
      <c r="AF312">
        <v>4.5460222816407461</v>
      </c>
      <c r="AG312">
        <v>4.8699001841614926</v>
      </c>
      <c r="AH312">
        <v>4.5170937714418571</v>
      </c>
      <c r="AI312">
        <v>4.7169721913314184</v>
      </c>
      <c r="AJ312">
        <v>4.5415466695498443</v>
      </c>
      <c r="AK312">
        <v>4.772430773302589</v>
      </c>
      <c r="AP312">
        <v>5.0617658035445015</v>
      </c>
      <c r="AQ312">
        <v>4.6774131402218959</v>
      </c>
      <c r="AR312">
        <v>5.0074973854849842</v>
      </c>
      <c r="AS312">
        <v>4.5277996814950026</v>
      </c>
      <c r="AT312">
        <v>5.0347865710994899</v>
      </c>
      <c r="AU312">
        <v>4.5780942374709728</v>
      </c>
      <c r="AZ312">
        <v>5.3796504464126746</v>
      </c>
      <c r="BA312">
        <v>4.464688626087872</v>
      </c>
      <c r="BB312">
        <v>5.2969845038781749</v>
      </c>
      <c r="BC312">
        <v>4.3401681816346365</v>
      </c>
      <c r="BD312">
        <v>5.335778368712095</v>
      </c>
      <c r="BE312">
        <v>4.3969154727752953</v>
      </c>
      <c r="BJ312">
        <v>4.6570913277130712</v>
      </c>
      <c r="BK312">
        <v>4.8293045927671976</v>
      </c>
      <c r="BZ312">
        <v>2.9914771123396164</v>
      </c>
      <c r="CA312">
        <v>4.1969963880055223</v>
      </c>
      <c r="CC312">
        <v>3.6889066466802145</v>
      </c>
      <c r="CD312">
        <v>4.752285899813157</v>
      </c>
      <c r="CF312">
        <v>4.1028605601298098</v>
      </c>
      <c r="CG312">
        <v>4.9314054522727746</v>
      </c>
      <c r="CI312">
        <v>4.4137768094406242</v>
      </c>
      <c r="CJ312">
        <v>4.9365434421454939</v>
      </c>
      <c r="CL312">
        <v>4.9142842453053239</v>
      </c>
      <c r="CM312">
        <v>4.7705986042447064</v>
      </c>
      <c r="CO312">
        <v>5.3796504464126746</v>
      </c>
      <c r="CP312">
        <v>4.464688626087872</v>
      </c>
      <c r="CR312">
        <v>4.5700353129149232</v>
      </c>
      <c r="CS312">
        <v>4.8665958140839667</v>
      </c>
    </row>
    <row r="313" spans="2:97" x14ac:dyDescent="0.2">
      <c r="B313">
        <v>3.0387268031499861</v>
      </c>
      <c r="C313">
        <v>4.1962963225944137</v>
      </c>
      <c r="D313">
        <v>2.9192327439192813</v>
      </c>
      <c r="E313">
        <v>3.6924148065946043</v>
      </c>
      <c r="F313">
        <v>3.0247213932981447</v>
      </c>
      <c r="G313">
        <v>4.0139427901997493</v>
      </c>
      <c r="L313">
        <v>3.7438763093349885</v>
      </c>
      <c r="M313">
        <v>4.7320762053932661</v>
      </c>
      <c r="N313">
        <v>3.6884145601365339</v>
      </c>
      <c r="O313">
        <v>4.4553622867142968</v>
      </c>
      <c r="P313">
        <v>3.7201462403683543</v>
      </c>
      <c r="Q313">
        <v>4.6768671078158413</v>
      </c>
      <c r="V313">
        <v>4.1676439176580011</v>
      </c>
      <c r="W313">
        <v>4.9004320528343071</v>
      </c>
      <c r="X313">
        <v>4.0966599141355591</v>
      </c>
      <c r="Y313">
        <v>4.7611280462767462</v>
      </c>
      <c r="Z313">
        <v>4.1206857488268174</v>
      </c>
      <c r="AA313">
        <v>4.8366585700117106</v>
      </c>
      <c r="AF313">
        <v>4.4795712655455571</v>
      </c>
      <c r="AG313">
        <v>4.9040399582353951</v>
      </c>
      <c r="AH313">
        <v>4.4474699835775358</v>
      </c>
      <c r="AI313">
        <v>4.7443668615718986</v>
      </c>
      <c r="AJ313">
        <v>4.4719202125459727</v>
      </c>
      <c r="AK313">
        <v>4.802267272781287</v>
      </c>
      <c r="AP313">
        <v>4.9874453397730232</v>
      </c>
      <c r="AQ313">
        <v>4.7246468027100343</v>
      </c>
      <c r="AR313">
        <v>4.9320032408370933</v>
      </c>
      <c r="AS313">
        <v>4.5702866129567967</v>
      </c>
      <c r="AT313">
        <v>4.9587272657470614</v>
      </c>
      <c r="AU313">
        <v>4.6208555754482887</v>
      </c>
      <c r="AZ313">
        <v>5.3016934421020947</v>
      </c>
      <c r="BA313">
        <v>4.5200813877937671</v>
      </c>
      <c r="BB313">
        <v>5.2175293361740085</v>
      </c>
      <c r="BC313">
        <v>4.3920143405531844</v>
      </c>
      <c r="BD313">
        <v>5.2548543479821461</v>
      </c>
      <c r="BE313">
        <v>4.4485653792201445</v>
      </c>
      <c r="BJ313">
        <v>4.5700353129149232</v>
      </c>
      <c r="BK313">
        <v>4.8665958140839667</v>
      </c>
      <c r="BZ313">
        <v>2.9439731031932088</v>
      </c>
      <c r="CA313">
        <v>4.1950741790431962</v>
      </c>
      <c r="CC313">
        <v>3.6332788773443476</v>
      </c>
      <c r="CD313">
        <v>4.7710896247494397</v>
      </c>
      <c r="CF313">
        <v>4.0375000352645145</v>
      </c>
      <c r="CG313">
        <v>4.9592961417210368</v>
      </c>
      <c r="CI313">
        <v>4.3469324912221543</v>
      </c>
      <c r="CJ313">
        <v>4.9689621692715162</v>
      </c>
      <c r="CL313">
        <v>4.839329555849444</v>
      </c>
      <c r="CM313">
        <v>4.8140594477284866</v>
      </c>
      <c r="CO313">
        <v>5.3016934421020947</v>
      </c>
      <c r="CP313">
        <v>4.5200813877937671</v>
      </c>
      <c r="CR313">
        <v>4.4836688139173821</v>
      </c>
      <c r="CS313">
        <v>4.9016491754931781</v>
      </c>
    </row>
    <row r="314" spans="2:97" x14ac:dyDescent="0.2">
      <c r="B314">
        <v>2.9914771123396164</v>
      </c>
      <c r="C314">
        <v>4.1969963880055223</v>
      </c>
      <c r="D314">
        <v>2.8615935231162957</v>
      </c>
      <c r="E314">
        <v>3.6626744750046414</v>
      </c>
      <c r="F314">
        <v>2.9724852101465684</v>
      </c>
      <c r="G314">
        <v>3.9980813424868797</v>
      </c>
      <c r="L314">
        <v>3.6889066466802145</v>
      </c>
      <c r="M314">
        <v>4.752285899813157</v>
      </c>
      <c r="N314">
        <v>3.6237089606267863</v>
      </c>
      <c r="O314">
        <v>4.4399429902349308</v>
      </c>
      <c r="P314">
        <v>3.6607103981224478</v>
      </c>
      <c r="Q314">
        <v>4.6804446731479867</v>
      </c>
      <c r="V314">
        <v>4.1028605601298098</v>
      </c>
      <c r="W314">
        <v>4.9314054522727746</v>
      </c>
      <c r="X314">
        <v>4.0328185927845999</v>
      </c>
      <c r="Y314">
        <v>4.7721986556609552</v>
      </c>
      <c r="Z314">
        <v>4.0561150945621272</v>
      </c>
      <c r="AA314">
        <v>4.854503995510159</v>
      </c>
      <c r="AF314">
        <v>4.4137768094406242</v>
      </c>
      <c r="AG314">
        <v>4.9365434421454939</v>
      </c>
      <c r="AH314">
        <v>4.3771010081596877</v>
      </c>
      <c r="AI314">
        <v>4.7700799226020569</v>
      </c>
      <c r="AJ314">
        <v>4.4030252164276833</v>
      </c>
      <c r="AK314">
        <v>4.8303894254422559</v>
      </c>
      <c r="AP314">
        <v>4.9142842453053239</v>
      </c>
      <c r="AQ314">
        <v>4.7705986042447064</v>
      </c>
      <c r="AR314">
        <v>4.8554962679479807</v>
      </c>
      <c r="AS314">
        <v>4.6109189236192725</v>
      </c>
      <c r="AT314">
        <v>4.8823775741301194</v>
      </c>
      <c r="AU314">
        <v>4.6624445567766797</v>
      </c>
      <c r="AZ314">
        <v>5.2240151382476157</v>
      </c>
      <c r="BA314">
        <v>4.5732824765787807</v>
      </c>
      <c r="BB314">
        <v>5.1376528372689458</v>
      </c>
      <c r="BC314">
        <v>4.4409686804994513</v>
      </c>
      <c r="BD314">
        <v>5.1743175253045992</v>
      </c>
      <c r="BE314">
        <v>4.4963833698677407</v>
      </c>
      <c r="BJ314">
        <v>4.4836688139173821</v>
      </c>
      <c r="BK314">
        <v>4.9016491754931781</v>
      </c>
      <c r="BZ314">
        <v>2.8953584475791319</v>
      </c>
      <c r="CA314">
        <v>4.1923647649131297</v>
      </c>
      <c r="CC314">
        <v>3.5772578639237507</v>
      </c>
      <c r="CD314">
        <v>4.7870450351852964</v>
      </c>
      <c r="CF314">
        <v>3.972011789274386</v>
      </c>
      <c r="CG314">
        <v>4.9863561190377581</v>
      </c>
      <c r="CI314">
        <v>4.2794765188236932</v>
      </c>
      <c r="CJ314">
        <v>4.998247665013043</v>
      </c>
      <c r="CL314">
        <v>4.7655959754406947</v>
      </c>
      <c r="CM314">
        <v>4.8562855815111456</v>
      </c>
      <c r="CO314">
        <v>5.2240151382476157</v>
      </c>
      <c r="CP314">
        <v>4.5732824765787807</v>
      </c>
      <c r="CR314">
        <v>4.3965063325085145</v>
      </c>
      <c r="CS314">
        <v>4.9345329861129379</v>
      </c>
    </row>
    <row r="315" spans="2:97" x14ac:dyDescent="0.2">
      <c r="B315">
        <v>2.9439731031932088</v>
      </c>
      <c r="C315">
        <v>4.1950741790431962</v>
      </c>
      <c r="D315">
        <v>2.8025841707162318</v>
      </c>
      <c r="E315">
        <v>3.6287390807081392</v>
      </c>
      <c r="F315">
        <v>2.9192947137274077</v>
      </c>
      <c r="G315">
        <v>3.981417508637878</v>
      </c>
      <c r="L315">
        <v>3.6332788773443476</v>
      </c>
      <c r="M315">
        <v>4.7710896247494397</v>
      </c>
      <c r="N315">
        <v>3.5578079764639363</v>
      </c>
      <c r="O315">
        <v>4.4187022756904621</v>
      </c>
      <c r="P315">
        <v>3.6010657492137357</v>
      </c>
      <c r="Q315">
        <v>4.681149761754166</v>
      </c>
      <c r="V315">
        <v>4.0375000352645145</v>
      </c>
      <c r="W315">
        <v>4.9592961417210368</v>
      </c>
      <c r="X315">
        <v>3.968467551875845</v>
      </c>
      <c r="Y315">
        <v>4.7817427876081942</v>
      </c>
      <c r="Z315">
        <v>3.9932828593469414</v>
      </c>
      <c r="AA315">
        <v>4.8701636756272002</v>
      </c>
      <c r="AF315">
        <v>4.3469324912221543</v>
      </c>
      <c r="AG315">
        <v>4.9689621692715162</v>
      </c>
      <c r="AH315">
        <v>4.3068588929710465</v>
      </c>
      <c r="AI315">
        <v>4.7933390738652477</v>
      </c>
      <c r="AJ315">
        <v>4.3333749111601874</v>
      </c>
      <c r="AK315">
        <v>4.8568447159632289</v>
      </c>
      <c r="AP315">
        <v>4.839329555849444</v>
      </c>
      <c r="AQ315">
        <v>4.8140594477284866</v>
      </c>
      <c r="AR315">
        <v>4.7780187133755421</v>
      </c>
      <c r="AS315">
        <v>4.649669206847391</v>
      </c>
      <c r="AT315">
        <v>4.8050400903177088</v>
      </c>
      <c r="AU315">
        <v>4.7021611411393627</v>
      </c>
      <c r="AZ315">
        <v>5.1443051846893439</v>
      </c>
      <c r="BA315">
        <v>4.6254568669513239</v>
      </c>
      <c r="BB315">
        <v>5.0566450063136479</v>
      </c>
      <c r="BC315">
        <v>4.4879242857917143</v>
      </c>
      <c r="BD315">
        <v>5.0926330530723254</v>
      </c>
      <c r="BE315">
        <v>4.543755163212956</v>
      </c>
      <c r="BJ315">
        <v>4.3965063325085145</v>
      </c>
      <c r="BK315">
        <v>4.9345329861129379</v>
      </c>
      <c r="BZ315">
        <v>2.8471202965528768</v>
      </c>
      <c r="CA315">
        <v>4.1878399361192526</v>
      </c>
      <c r="CC315">
        <v>3.521494395700588</v>
      </c>
      <c r="CD315">
        <v>4.8009575269547984</v>
      </c>
      <c r="CF315">
        <v>3.9060514893328184</v>
      </c>
      <c r="CG315">
        <v>5.0103266207774588</v>
      </c>
      <c r="CI315">
        <v>4.2127690630248571</v>
      </c>
      <c r="CJ315">
        <v>5.0259269764286039</v>
      </c>
      <c r="CL315">
        <v>4.6908583888273272</v>
      </c>
      <c r="CM315">
        <v>4.8967142492109534</v>
      </c>
      <c r="CO315">
        <v>5.1443051846893439</v>
      </c>
      <c r="CP315">
        <v>4.6254568669513239</v>
      </c>
      <c r="CR315">
        <v>4.3088103426568765</v>
      </c>
      <c r="CS315">
        <v>4.9637165339327147</v>
      </c>
    </row>
    <row r="316" spans="2:97" x14ac:dyDescent="0.2">
      <c r="B316">
        <v>2.8953584475791319</v>
      </c>
      <c r="C316">
        <v>4.1923647649131297</v>
      </c>
      <c r="D316">
        <v>2.7422237196082495</v>
      </c>
      <c r="E316">
        <v>3.5918756317972891</v>
      </c>
      <c r="F316">
        <v>2.865871268804653</v>
      </c>
      <c r="G316">
        <v>3.963415301934702</v>
      </c>
      <c r="L316">
        <v>3.5772578639237507</v>
      </c>
      <c r="M316">
        <v>4.7870450351852964</v>
      </c>
      <c r="N316">
        <v>3.4893848708633932</v>
      </c>
      <c r="O316">
        <v>4.3914777164214884</v>
      </c>
      <c r="P316">
        <v>3.5414699855246865</v>
      </c>
      <c r="Q316">
        <v>4.6775720785673141</v>
      </c>
      <c r="V316">
        <v>3.972011789274386</v>
      </c>
      <c r="W316">
        <v>4.9863561190377581</v>
      </c>
      <c r="X316">
        <v>3.9032082265784176</v>
      </c>
      <c r="Y316">
        <v>4.7875145018570757</v>
      </c>
      <c r="Z316">
        <v>3.9294819593150252</v>
      </c>
      <c r="AA316">
        <v>4.882055204287985</v>
      </c>
      <c r="AF316">
        <v>4.2794765188236932</v>
      </c>
      <c r="AG316">
        <v>4.998247665013043</v>
      </c>
      <c r="AH316">
        <v>4.2359520047087997</v>
      </c>
      <c r="AI316">
        <v>4.8149019703175799</v>
      </c>
      <c r="AJ316">
        <v>4.2638561557785097</v>
      </c>
      <c r="AK316">
        <v>4.8808699010098833</v>
      </c>
      <c r="AP316">
        <v>4.7655959754406947</v>
      </c>
      <c r="AQ316">
        <v>4.8562855815111456</v>
      </c>
      <c r="AR316">
        <v>4.7004325207793674</v>
      </c>
      <c r="AS316">
        <v>4.6856914358073274</v>
      </c>
      <c r="AT316">
        <v>4.7275848884034852</v>
      </c>
      <c r="AU316">
        <v>4.7391533007065583</v>
      </c>
      <c r="AZ316">
        <v>5.0649491509145159</v>
      </c>
      <c r="BA316">
        <v>4.6754401754381467</v>
      </c>
      <c r="BB316">
        <v>4.9753435332226301</v>
      </c>
      <c r="BC316">
        <v>4.5319815735667861</v>
      </c>
      <c r="BD316">
        <v>5.0106629050463898</v>
      </c>
      <c r="BE316">
        <v>4.5882126447585492</v>
      </c>
      <c r="BJ316">
        <v>4.3088103426568765</v>
      </c>
      <c r="BK316">
        <v>4.9637165339327147</v>
      </c>
      <c r="BZ316">
        <v>2.7987223804575465</v>
      </c>
      <c r="CA316">
        <v>4.1806836066523241</v>
      </c>
      <c r="CC316">
        <v>3.4637594686072828</v>
      </c>
      <c r="CD316">
        <v>4.8132388583706804</v>
      </c>
      <c r="CF316">
        <v>3.8394197684494609</v>
      </c>
      <c r="CG316">
        <v>5.032668762769724</v>
      </c>
      <c r="CI316">
        <v>4.1444361740049152</v>
      </c>
      <c r="CJ316">
        <v>5.052709352938856</v>
      </c>
      <c r="CL316">
        <v>4.6151572290912446</v>
      </c>
      <c r="CM316">
        <v>4.9353188689640186</v>
      </c>
      <c r="CO316">
        <v>5.0649491509145159</v>
      </c>
      <c r="CP316">
        <v>4.6754401754381467</v>
      </c>
      <c r="CR316">
        <v>4.2210984797951827</v>
      </c>
      <c r="CS316">
        <v>4.9914626080857678</v>
      </c>
    </row>
    <row r="317" spans="2:97" x14ac:dyDescent="0.2">
      <c r="B317">
        <v>2.8471202965528768</v>
      </c>
      <c r="C317">
        <v>4.1878399361192526</v>
      </c>
      <c r="D317">
        <v>2.6817961975135827</v>
      </c>
      <c r="E317">
        <v>3.5511219997997032</v>
      </c>
      <c r="F317">
        <v>2.8122359531191616</v>
      </c>
      <c r="G317">
        <v>3.944066887559039</v>
      </c>
      <c r="L317">
        <v>3.521494395700588</v>
      </c>
      <c r="M317">
        <v>4.8009575269547984</v>
      </c>
      <c r="N317">
        <v>3.419138579622965</v>
      </c>
      <c r="O317">
        <v>4.3590240823681397</v>
      </c>
      <c r="P317">
        <v>3.4803500040424695</v>
      </c>
      <c r="Q317">
        <v>4.6709513621210466</v>
      </c>
      <c r="V317">
        <v>3.9060514893328184</v>
      </c>
      <c r="W317">
        <v>5.0103266207774588</v>
      </c>
      <c r="X317">
        <v>3.8385742016011859</v>
      </c>
      <c r="Y317">
        <v>4.7896129529732869</v>
      </c>
      <c r="Z317">
        <v>3.8657951093100378</v>
      </c>
      <c r="AA317">
        <v>4.8931916919394309</v>
      </c>
      <c r="AF317">
        <v>4.2127690630248571</v>
      </c>
      <c r="AG317">
        <v>5.0259269764286039</v>
      </c>
      <c r="AH317">
        <v>4.1646060662800002</v>
      </c>
      <c r="AI317">
        <v>4.8332657461565205</v>
      </c>
      <c r="AJ317">
        <v>4.192805828710906</v>
      </c>
      <c r="AK317">
        <v>4.9039458708317181</v>
      </c>
      <c r="AP317">
        <v>4.6908583888273272</v>
      </c>
      <c r="AQ317">
        <v>4.8967142492109534</v>
      </c>
      <c r="AR317">
        <v>4.6227983608666259</v>
      </c>
      <c r="AS317">
        <v>4.7190010181363506</v>
      </c>
      <c r="AT317">
        <v>4.6499388921816038</v>
      </c>
      <c r="AU317">
        <v>4.7749652135358822</v>
      </c>
      <c r="AZ317">
        <v>4.9852675738618615</v>
      </c>
      <c r="BA317">
        <v>4.7225837876696151</v>
      </c>
      <c r="BB317">
        <v>4.8922907280803258</v>
      </c>
      <c r="BC317">
        <v>4.5733249162505016</v>
      </c>
      <c r="BD317">
        <v>4.9276683754452817</v>
      </c>
      <c r="BE317">
        <v>4.6306294946384678</v>
      </c>
      <c r="BJ317">
        <v>4.2210984797951827</v>
      </c>
      <c r="BK317">
        <v>4.9914626080857678</v>
      </c>
      <c r="BZ317">
        <v>2.7492952086936415</v>
      </c>
      <c r="CA317">
        <v>4.1726954152594278</v>
      </c>
      <c r="CC317">
        <v>3.4066226165440692</v>
      </c>
      <c r="CD317">
        <v>4.8220468736014235</v>
      </c>
      <c r="CF317">
        <v>3.773915569667202</v>
      </c>
      <c r="CG317">
        <v>5.0520491097961635</v>
      </c>
      <c r="CI317">
        <v>4.0777850357237515</v>
      </c>
      <c r="CJ317">
        <v>5.0771856668281323</v>
      </c>
      <c r="CL317">
        <v>4.5392086230716986</v>
      </c>
      <c r="CM317">
        <v>4.9728132284511233</v>
      </c>
      <c r="CO317">
        <v>4.9852675738618615</v>
      </c>
      <c r="CP317">
        <v>4.7225837876696151</v>
      </c>
      <c r="CR317">
        <v>4.1321203805731193</v>
      </c>
      <c r="CS317">
        <v>5.0162319625927925</v>
      </c>
    </row>
    <row r="318" spans="2:97" x14ac:dyDescent="0.2">
      <c r="B318">
        <v>2.7987223804575465</v>
      </c>
      <c r="C318">
        <v>4.1806836066523241</v>
      </c>
      <c r="D318">
        <v>2.6194778451996203</v>
      </c>
      <c r="E318">
        <v>3.5066313677861412</v>
      </c>
      <c r="F318">
        <v>2.7584091714618029</v>
      </c>
      <c r="G318">
        <v>3.9233652492963214</v>
      </c>
      <c r="L318">
        <v>3.4637594686072828</v>
      </c>
      <c r="M318">
        <v>4.8132388583706804</v>
      </c>
      <c r="N318">
        <v>3.3466622474776253</v>
      </c>
      <c r="O318">
        <v>4.3191608283139624</v>
      </c>
      <c r="P318">
        <v>3.4193957489683107</v>
      </c>
      <c r="Q318">
        <v>4.6600574178138636</v>
      </c>
      <c r="V318">
        <v>3.8394197684494609</v>
      </c>
      <c r="W318">
        <v>5.032668762769724</v>
      </c>
      <c r="X318">
        <v>3.7723243446071058</v>
      </c>
      <c r="Y318">
        <v>4.7886101753048198</v>
      </c>
      <c r="Z318">
        <v>3.8018612744181532</v>
      </c>
      <c r="AA318">
        <v>4.9013325434959008</v>
      </c>
      <c r="AF318">
        <v>4.1444361740049152</v>
      </c>
      <c r="AG318">
        <v>5.052709352938856</v>
      </c>
      <c r="AH318">
        <v>4.0920433215600953</v>
      </c>
      <c r="AI318">
        <v>4.8491446453995897</v>
      </c>
      <c r="AJ318">
        <v>4.122826650014658</v>
      </c>
      <c r="AK318">
        <v>4.9238586019504487</v>
      </c>
      <c r="AP318">
        <v>4.6151572290912446</v>
      </c>
      <c r="AQ318">
        <v>4.9353188689640186</v>
      </c>
      <c r="AR318">
        <v>4.5428273676826123</v>
      </c>
      <c r="AS318">
        <v>4.7504787027896196</v>
      </c>
      <c r="AT318">
        <v>4.5707404028678038</v>
      </c>
      <c r="AU318">
        <v>4.8081478597663097</v>
      </c>
      <c r="AZ318">
        <v>4.9043840976843827</v>
      </c>
      <c r="BA318">
        <v>4.7693079915672252</v>
      </c>
      <c r="BB318">
        <v>4.8098089163908924</v>
      </c>
      <c r="BC318">
        <v>4.6124434571479833</v>
      </c>
      <c r="BD318">
        <v>4.8445134797531617</v>
      </c>
      <c r="BE318">
        <v>4.6701318371761866</v>
      </c>
      <c r="BJ318">
        <v>4.1321203805731193</v>
      </c>
      <c r="BK318">
        <v>5.0162319625927925</v>
      </c>
      <c r="BZ318">
        <v>2.6995919889321192</v>
      </c>
      <c r="CA318">
        <v>4.1633695528136796</v>
      </c>
      <c r="CC318">
        <v>3.3484573348058437</v>
      </c>
      <c r="CD318">
        <v>4.8285824654041924</v>
      </c>
      <c r="CF318">
        <v>3.7116554694210522</v>
      </c>
      <c r="CG318">
        <v>5.0657690740409498</v>
      </c>
      <c r="CI318">
        <v>4.0107241118516077</v>
      </c>
      <c r="CJ318">
        <v>5.0985547903436794</v>
      </c>
      <c r="CL318">
        <v>4.4632380286186368</v>
      </c>
      <c r="CM318">
        <v>5.0076713906201382</v>
      </c>
      <c r="CO318">
        <v>4.9043840976843827</v>
      </c>
      <c r="CP318">
        <v>4.7693079915672252</v>
      </c>
      <c r="CR318">
        <v>4.0428385579366886</v>
      </c>
      <c r="CS318">
        <v>5.0372749402360331</v>
      </c>
    </row>
    <row r="319" spans="2:97" x14ac:dyDescent="0.2">
      <c r="B319">
        <v>2.7492952086936415</v>
      </c>
      <c r="C319">
        <v>4.1726954152594278</v>
      </c>
      <c r="D319">
        <v>2.5565215276824169</v>
      </c>
      <c r="E319">
        <v>3.4587280459341088</v>
      </c>
      <c r="F319">
        <v>2.7038422924836913</v>
      </c>
      <c r="G319">
        <v>3.9004808784469587</v>
      </c>
      <c r="L319">
        <v>3.4066226165440692</v>
      </c>
      <c r="M319">
        <v>4.8220468736014235</v>
      </c>
      <c r="N319">
        <v>3.2723494892902418</v>
      </c>
      <c r="O319">
        <v>4.2754161119609817</v>
      </c>
      <c r="P319">
        <v>3.3570319122616699</v>
      </c>
      <c r="Q319">
        <v>4.6460907542697676</v>
      </c>
      <c r="V319">
        <v>3.773915569667202</v>
      </c>
      <c r="W319">
        <v>5.0520491097961635</v>
      </c>
      <c r="X319">
        <v>3.70786506460585</v>
      </c>
      <c r="Y319">
        <v>4.7818761060701824</v>
      </c>
      <c r="Z319">
        <v>3.7368791240275456</v>
      </c>
      <c r="AA319">
        <v>4.9071336991952119</v>
      </c>
      <c r="AF319">
        <v>4.0777850357237515</v>
      </c>
      <c r="AG319">
        <v>5.0771856668281323</v>
      </c>
      <c r="AH319">
        <v>4.0200210345358389</v>
      </c>
      <c r="AI319">
        <v>4.8611002858193011</v>
      </c>
      <c r="AJ319">
        <v>4.0507536535461579</v>
      </c>
      <c r="AK319">
        <v>4.9420130647306459</v>
      </c>
      <c r="AP319">
        <v>4.5392086230716986</v>
      </c>
      <c r="AQ319">
        <v>4.9728132284511233</v>
      </c>
      <c r="AR319">
        <v>4.4636061551272688</v>
      </c>
      <c r="AS319">
        <v>4.7799392875796611</v>
      </c>
      <c r="AT319">
        <v>4.4922653711882576</v>
      </c>
      <c r="AU319">
        <v>4.8393349750796553</v>
      </c>
      <c r="AZ319">
        <v>4.8239752473242623</v>
      </c>
      <c r="BA319">
        <v>4.8138849792156106</v>
      </c>
      <c r="BB319">
        <v>4.7249895097392836</v>
      </c>
      <c r="BC319">
        <v>4.6481023278859768</v>
      </c>
      <c r="BD319">
        <v>4.760444783695009</v>
      </c>
      <c r="BE319">
        <v>4.7075676054557993</v>
      </c>
      <c r="BJ319">
        <v>4.0428385579366886</v>
      </c>
      <c r="BK319">
        <v>5.0372749402360331</v>
      </c>
      <c r="BZ319">
        <v>2.6498235566665689</v>
      </c>
      <c r="CA319">
        <v>4.1513927780051567</v>
      </c>
      <c r="CC319">
        <v>3.2887505019207524</v>
      </c>
      <c r="CD319">
        <v>4.8319915856152349</v>
      </c>
      <c r="CF319">
        <v>3.6494657810156044</v>
      </c>
      <c r="CG319">
        <v>5.0787712934521512</v>
      </c>
      <c r="CI319">
        <v>3.9436503463360602</v>
      </c>
      <c r="CJ319">
        <v>5.1190882552864192</v>
      </c>
      <c r="CL319">
        <v>4.3864250303791774</v>
      </c>
      <c r="CM319">
        <v>5.0406747161473193</v>
      </c>
      <c r="CO319">
        <v>4.8239752473242623</v>
      </c>
      <c r="CP319">
        <v>4.8138849792156106</v>
      </c>
      <c r="CR319">
        <v>3.9530794690312656</v>
      </c>
      <c r="CS319">
        <v>5.0560745199729675</v>
      </c>
    </row>
    <row r="320" spans="2:97" x14ac:dyDescent="0.2">
      <c r="B320">
        <v>2.6995919889321192</v>
      </c>
      <c r="C320">
        <v>4.1633695528136796</v>
      </c>
      <c r="D320">
        <v>2.4929416802484057</v>
      </c>
      <c r="E320">
        <v>3.4074223116077045</v>
      </c>
      <c r="F320">
        <v>2.649249625222545</v>
      </c>
      <c r="G320">
        <v>3.8749335786182457</v>
      </c>
      <c r="L320">
        <v>3.3484573348058437</v>
      </c>
      <c r="M320">
        <v>4.8285824654041924</v>
      </c>
      <c r="N320">
        <v>3.1957947430526543</v>
      </c>
      <c r="O320">
        <v>4.2256003673699851</v>
      </c>
      <c r="P320">
        <v>3.2935473208982624</v>
      </c>
      <c r="Q320">
        <v>4.6276283445119777</v>
      </c>
      <c r="V320">
        <v>3.7116554694210522</v>
      </c>
      <c r="W320">
        <v>5.0657690740409498</v>
      </c>
      <c r="X320">
        <v>3.6481884449157076</v>
      </c>
      <c r="Y320">
        <v>4.764737264581079</v>
      </c>
      <c r="Z320">
        <v>3.672354611415765</v>
      </c>
      <c r="AA320">
        <v>4.9107265484595848</v>
      </c>
      <c r="AF320">
        <v>4.0107241118516077</v>
      </c>
      <c r="AG320">
        <v>5.0985547903436794</v>
      </c>
      <c r="AH320">
        <v>3.9460584882675542</v>
      </c>
      <c r="AI320">
        <v>4.8712405069728417</v>
      </c>
      <c r="AJ320">
        <v>3.9789942349728533</v>
      </c>
      <c r="AK320">
        <v>4.9577265230699039</v>
      </c>
      <c r="AP320">
        <v>4.4632380286186368</v>
      </c>
      <c r="AQ320">
        <v>5.0076713906201382</v>
      </c>
      <c r="AR320">
        <v>4.3829812384817455</v>
      </c>
      <c r="AS320">
        <v>4.8067142573688928</v>
      </c>
      <c r="AT320">
        <v>4.4130249971776463</v>
      </c>
      <c r="AU320">
        <v>4.8685986359256175</v>
      </c>
      <c r="AZ320">
        <v>4.7433849009081328</v>
      </c>
      <c r="BA320">
        <v>4.8556405480543958</v>
      </c>
      <c r="BB320">
        <v>4.6408637615706629</v>
      </c>
      <c r="BC320">
        <v>4.681543297581058</v>
      </c>
      <c r="BD320">
        <v>4.6770398815771088</v>
      </c>
      <c r="BE320">
        <v>4.742806758428264</v>
      </c>
      <c r="BJ320">
        <v>3.9530794690312656</v>
      </c>
      <c r="BK320">
        <v>5.0560745199729675</v>
      </c>
      <c r="BZ320">
        <v>2.5998335804185757</v>
      </c>
      <c r="CA320">
        <v>4.1380714317656064</v>
      </c>
      <c r="CC320">
        <v>3.2289730641512526</v>
      </c>
      <c r="CD320">
        <v>4.83250189869156</v>
      </c>
      <c r="CF320">
        <v>3.5870903071135714</v>
      </c>
      <c r="CG320">
        <v>5.0887972094184528</v>
      </c>
      <c r="CI320">
        <v>3.8759708902245018</v>
      </c>
      <c r="CJ320">
        <v>5.1379902674720661</v>
      </c>
      <c r="CL320">
        <v>4.3094597343667882</v>
      </c>
      <c r="CM320">
        <v>5.072562924794167</v>
      </c>
      <c r="CO320">
        <v>4.7433849009081328</v>
      </c>
      <c r="CP320">
        <v>4.8556405480543958</v>
      </c>
      <c r="CR320">
        <v>3.8631748037219875</v>
      </c>
      <c r="CS320">
        <v>5.071144391149554</v>
      </c>
    </row>
    <row r="321" spans="2:97" x14ac:dyDescent="0.2">
      <c r="B321">
        <v>2.6498235566665689</v>
      </c>
      <c r="C321">
        <v>4.1513927780051567</v>
      </c>
      <c r="D321">
        <v>2.4281671462704906</v>
      </c>
      <c r="E321">
        <v>3.3543827455633672</v>
      </c>
      <c r="F321">
        <v>2.5933112291786351</v>
      </c>
      <c r="G321">
        <v>3.8476402676968573</v>
      </c>
      <c r="L321">
        <v>3.2887505019207524</v>
      </c>
      <c r="M321">
        <v>4.8319915856152349</v>
      </c>
      <c r="N321">
        <v>3.1168018161405633</v>
      </c>
      <c r="O321">
        <v>4.17238688835653</v>
      </c>
      <c r="P321">
        <v>3.2284343242342288</v>
      </c>
      <c r="Q321">
        <v>4.6038399672783532</v>
      </c>
      <c r="V321">
        <v>3.6494657810156044</v>
      </c>
      <c r="W321">
        <v>5.0787712934521512</v>
      </c>
      <c r="X321">
        <v>3.5866735306518565</v>
      </c>
      <c r="Y321">
        <v>4.7424350458382909</v>
      </c>
      <c r="Z321">
        <v>3.6062781237343691</v>
      </c>
      <c r="AA321">
        <v>4.9111512198276497</v>
      </c>
      <c r="AF321">
        <v>3.9436503463360602</v>
      </c>
      <c r="AG321">
        <v>5.1190882552864192</v>
      </c>
      <c r="AH321">
        <v>3.8721434512997259</v>
      </c>
      <c r="AI321">
        <v>4.8766829954455275</v>
      </c>
      <c r="AJ321">
        <v>3.9075926284318885</v>
      </c>
      <c r="AK321">
        <v>4.9710208480086697</v>
      </c>
      <c r="AP321">
        <v>4.3864250303791774</v>
      </c>
      <c r="AQ321">
        <v>5.0406747161473193</v>
      </c>
      <c r="AR321">
        <v>4.3018655887004327</v>
      </c>
      <c r="AS321">
        <v>4.8300078279292036</v>
      </c>
      <c r="AT321">
        <v>4.3339177139330118</v>
      </c>
      <c r="AU321">
        <v>4.8951611460221756</v>
      </c>
      <c r="AZ321">
        <v>4.6616619177631549</v>
      </c>
      <c r="BA321">
        <v>4.8969410124436425</v>
      </c>
      <c r="BB321">
        <v>4.5545624215383897</v>
      </c>
      <c r="BC321">
        <v>4.7114509228413279</v>
      </c>
      <c r="BD321">
        <v>4.5912856082403142</v>
      </c>
      <c r="BE321">
        <v>4.7760571043032316</v>
      </c>
      <c r="BJ321">
        <v>3.8631748037219875</v>
      </c>
      <c r="BK321">
        <v>5.071144391149554</v>
      </c>
      <c r="BZ321">
        <v>2.5998335804185757</v>
      </c>
      <c r="CA321">
        <v>4.1380714317656064</v>
      </c>
      <c r="CC321">
        <v>3.2289730641512526</v>
      </c>
      <c r="CD321">
        <v>4.83250189869156</v>
      </c>
      <c r="CF321">
        <v>3.5870903071135714</v>
      </c>
      <c r="CG321">
        <v>5.0887972094184528</v>
      </c>
      <c r="CI321">
        <v>3.8759708902245018</v>
      </c>
      <c r="CJ321">
        <v>5.1379902674720661</v>
      </c>
      <c r="CL321">
        <v>4.3094597343667882</v>
      </c>
      <c r="CM321">
        <v>5.072562924794167</v>
      </c>
      <c r="CO321">
        <v>4.6616619177631549</v>
      </c>
      <c r="CP321">
        <v>4.8969410124436425</v>
      </c>
      <c r="CR321">
        <v>3.7723282902935935</v>
      </c>
      <c r="CS321">
        <v>5.0831523983025804</v>
      </c>
    </row>
    <row r="322" spans="2:97" x14ac:dyDescent="0.2">
      <c r="B322">
        <v>2.5998335804185757</v>
      </c>
      <c r="C322">
        <v>4.1380714317656064</v>
      </c>
      <c r="D322">
        <v>2.3634058900020523</v>
      </c>
      <c r="E322">
        <v>3.2987387455185844</v>
      </c>
      <c r="F322">
        <v>2.5375250265629972</v>
      </c>
      <c r="G322">
        <v>3.8163932472835156</v>
      </c>
      <c r="L322">
        <v>3.2289730641512526</v>
      </c>
      <c r="M322">
        <v>4.83250189869156</v>
      </c>
      <c r="N322">
        <v>3.0374918119626573</v>
      </c>
      <c r="O322">
        <v>4.1154424003743131</v>
      </c>
      <c r="P322">
        <v>3.1623400312780716</v>
      </c>
      <c r="Q322">
        <v>4.5755269945152275</v>
      </c>
      <c r="V322">
        <v>3.5870903071135714</v>
      </c>
      <c r="W322">
        <v>5.0887972094184528</v>
      </c>
      <c r="X322">
        <v>3.5213634205963955</v>
      </c>
      <c r="Y322">
        <v>4.7139636819860256</v>
      </c>
      <c r="Z322">
        <v>3.5407476288737407</v>
      </c>
      <c r="AA322">
        <v>4.9093701128922751</v>
      </c>
      <c r="AF322">
        <v>3.8759708902245018</v>
      </c>
      <c r="AG322">
        <v>5.1379902674720661</v>
      </c>
      <c r="AH322">
        <v>3.7975101815635748</v>
      </c>
      <c r="AI322">
        <v>4.8781187359316629</v>
      </c>
      <c r="AJ322">
        <v>3.8351121706841145</v>
      </c>
      <c r="AK322">
        <v>4.9817954486984677</v>
      </c>
      <c r="AP322">
        <v>4.3094597343667882</v>
      </c>
      <c r="AQ322">
        <v>5.072562924794167</v>
      </c>
      <c r="AR322">
        <v>4.2203420247053298</v>
      </c>
      <c r="AS322">
        <v>4.8498198852351528</v>
      </c>
      <c r="AT322">
        <v>4.2541412872733178</v>
      </c>
      <c r="AU322">
        <v>4.9197866152277454</v>
      </c>
      <c r="AZ322">
        <v>4.5798477585160589</v>
      </c>
      <c r="BA322">
        <v>4.9354109086926465</v>
      </c>
      <c r="BB322">
        <v>4.4683879285886379</v>
      </c>
      <c r="BC322">
        <v>4.7384257373851586</v>
      </c>
      <c r="BD322">
        <v>4.5064410659897938</v>
      </c>
      <c r="BE322">
        <v>4.8055936736708817</v>
      </c>
      <c r="BJ322">
        <v>3.7723282902935935</v>
      </c>
      <c r="BK322">
        <v>5.0831523983025804</v>
      </c>
      <c r="BZ322">
        <v>2.548399642339521</v>
      </c>
      <c r="CA322">
        <v>4.1229927778585092</v>
      </c>
      <c r="CC322">
        <v>3.1686266729680725</v>
      </c>
      <c r="CD322">
        <v>4.8292837224333365</v>
      </c>
      <c r="CF322">
        <v>3.5242663863646304</v>
      </c>
      <c r="CG322">
        <v>5.0972890607553243</v>
      </c>
      <c r="CI322">
        <v>3.8077207405153866</v>
      </c>
      <c r="CJ322">
        <v>5.1552441974572245</v>
      </c>
      <c r="CL322">
        <v>4.2326101296429011</v>
      </c>
      <c r="CM322">
        <v>5.1018285906752983</v>
      </c>
      <c r="CO322">
        <v>4.5798477585160589</v>
      </c>
      <c r="CP322">
        <v>4.9354109086926465</v>
      </c>
      <c r="CR322">
        <v>3.6809250163012375</v>
      </c>
      <c r="CS322">
        <v>5.0906105566170847</v>
      </c>
    </row>
    <row r="323" spans="2:97" x14ac:dyDescent="0.2">
      <c r="B323">
        <v>2.5998335804185757</v>
      </c>
      <c r="C323">
        <v>4.1380714317656064</v>
      </c>
      <c r="D323">
        <v>2.3634058900020523</v>
      </c>
      <c r="E323">
        <v>3.2987387455185844</v>
      </c>
      <c r="F323">
        <v>2.5375250265629972</v>
      </c>
      <c r="G323">
        <v>3.8163932472835156</v>
      </c>
      <c r="L323">
        <v>3.2289730641512526</v>
      </c>
      <c r="M323">
        <v>4.83250189869156</v>
      </c>
      <c r="N323">
        <v>3.0374918119626573</v>
      </c>
      <c r="O323">
        <v>4.1154424003743131</v>
      </c>
      <c r="P323">
        <v>3.1623400312780716</v>
      </c>
      <c r="Q323">
        <v>4.5755269945152275</v>
      </c>
      <c r="V323">
        <v>3.5870903071135714</v>
      </c>
      <c r="W323">
        <v>5.0887972094184528</v>
      </c>
      <c r="X323">
        <v>3.5213634205963955</v>
      </c>
      <c r="Y323">
        <v>4.7139636819860256</v>
      </c>
      <c r="Z323">
        <v>3.5407476288737407</v>
      </c>
      <c r="AA323">
        <v>4.9093701128922751</v>
      </c>
      <c r="AF323">
        <v>3.8759708902245018</v>
      </c>
      <c r="AG323">
        <v>5.1379902674720661</v>
      </c>
      <c r="AH323">
        <v>3.7975101815635748</v>
      </c>
      <c r="AI323">
        <v>4.8781187359316629</v>
      </c>
      <c r="AJ323">
        <v>3.8351121706841145</v>
      </c>
      <c r="AK323">
        <v>4.9817954486984677</v>
      </c>
      <c r="AP323">
        <v>4.3094597343667882</v>
      </c>
      <c r="AQ323">
        <v>5.072562924794167</v>
      </c>
      <c r="AR323">
        <v>4.2203420247053298</v>
      </c>
      <c r="AS323">
        <v>4.8498198852351528</v>
      </c>
      <c r="AT323">
        <v>4.2541412872733178</v>
      </c>
      <c r="AU323">
        <v>4.9197866152277454</v>
      </c>
      <c r="AZ323">
        <v>4.5798477585160589</v>
      </c>
      <c r="BA323">
        <v>4.9354109086926465</v>
      </c>
      <c r="BB323">
        <v>4.4683879285886379</v>
      </c>
      <c r="BC323">
        <v>4.7384257373851586</v>
      </c>
      <c r="BD323">
        <v>4.5064410659897938</v>
      </c>
      <c r="BE323">
        <v>4.8055936736708817</v>
      </c>
      <c r="BJ323">
        <v>3.6809250163012375</v>
      </c>
      <c r="BK323">
        <v>5.0906105566170847</v>
      </c>
      <c r="BZ323">
        <v>2.4977214178807494</v>
      </c>
      <c r="CA323">
        <v>4.1048034141714966</v>
      </c>
      <c r="CC323">
        <v>3.1069373835502589</v>
      </c>
      <c r="CD323">
        <v>4.8228735172496862</v>
      </c>
      <c r="CF323">
        <v>3.4604625288150346</v>
      </c>
      <c r="CG323">
        <v>5.1034060902915135</v>
      </c>
      <c r="CI323">
        <v>3.7398364657133176</v>
      </c>
      <c r="CJ323">
        <v>5.1701822738889733</v>
      </c>
      <c r="CL323">
        <v>4.1556673872855256</v>
      </c>
      <c r="CM323">
        <v>5.1299937318817301</v>
      </c>
      <c r="CO323">
        <v>4.5798477585160589</v>
      </c>
      <c r="CP323">
        <v>4.9354109086926465</v>
      </c>
      <c r="CR323">
        <v>3.5890819871794584</v>
      </c>
      <c r="CS323">
        <v>5.0935106580590714</v>
      </c>
    </row>
    <row r="324" spans="2:97" x14ac:dyDescent="0.2">
      <c r="B324">
        <v>2.548399642339521</v>
      </c>
      <c r="C324">
        <v>4.1229927778585092</v>
      </c>
      <c r="L324">
        <v>3.1686266729680725</v>
      </c>
      <c r="M324">
        <v>4.8292837224333365</v>
      </c>
      <c r="V324">
        <v>3.5242663863646304</v>
      </c>
      <c r="W324">
        <v>5.0972890607553243</v>
      </c>
      <c r="AF324">
        <v>3.8077207405153866</v>
      </c>
      <c r="AG324">
        <v>5.1552441974572245</v>
      </c>
      <c r="AP324">
        <v>4.2326101296429011</v>
      </c>
      <c r="AQ324">
        <v>5.1018285906752983</v>
      </c>
      <c r="AZ324">
        <v>4.4980102460320612</v>
      </c>
      <c r="BA324">
        <v>4.9710682730619524</v>
      </c>
      <c r="BJ324">
        <v>3.5890819871794584</v>
      </c>
      <c r="BK324">
        <v>5.0935106580590714</v>
      </c>
      <c r="BZ324">
        <v>2.4456821554240413</v>
      </c>
      <c r="CA324">
        <v>4.0848208386544798</v>
      </c>
      <c r="CC324">
        <v>3.0451209582937815</v>
      </c>
      <c r="CD324">
        <v>4.8113274363123422</v>
      </c>
      <c r="CF324">
        <v>3.3966235753306315</v>
      </c>
      <c r="CG324">
        <v>5.1065287646452253</v>
      </c>
      <c r="CI324">
        <v>3.6717815914482288</v>
      </c>
      <c r="CJ324">
        <v>5.1820091482660873</v>
      </c>
      <c r="CL324">
        <v>4.0783061214095779</v>
      </c>
      <c r="CM324">
        <v>5.1547791008245003</v>
      </c>
      <c r="CO324">
        <v>4.4980102460320612</v>
      </c>
      <c r="CP324">
        <v>4.9710682730619524</v>
      </c>
      <c r="CR324">
        <v>3.4948925717070223</v>
      </c>
      <c r="CS324">
        <v>5.0908106690194908</v>
      </c>
    </row>
    <row r="325" spans="2:97" x14ac:dyDescent="0.2">
      <c r="B325">
        <v>2.4977214178807494</v>
      </c>
      <c r="C325">
        <v>4.1048034141714966</v>
      </c>
      <c r="L325">
        <v>3.1069373835502589</v>
      </c>
      <c r="M325">
        <v>4.8228735172496862</v>
      </c>
      <c r="V325">
        <v>3.4604625288150346</v>
      </c>
      <c r="W325">
        <v>5.1034060902915135</v>
      </c>
      <c r="AF325">
        <v>3.7398364657133176</v>
      </c>
      <c r="AG325">
        <v>5.1701822738889733</v>
      </c>
      <c r="AP325">
        <v>4.1556673872855256</v>
      </c>
      <c r="AQ325">
        <v>5.1299937318817301</v>
      </c>
      <c r="AZ325">
        <v>4.4153410331871799</v>
      </c>
      <c r="BA325">
        <v>5.0047014605481905</v>
      </c>
      <c r="BJ325">
        <v>3.4948925717070223</v>
      </c>
      <c r="BK325">
        <v>5.0908106690194908</v>
      </c>
      <c r="BZ325">
        <v>2.3932440676060325</v>
      </c>
      <c r="CA325">
        <v>4.0613028642052251</v>
      </c>
      <c r="CC325">
        <v>2.9810517342727771</v>
      </c>
      <c r="CD325">
        <v>4.7948561525634741</v>
      </c>
      <c r="CF325">
        <v>3.3333496254417541</v>
      </c>
      <c r="CG325">
        <v>5.1075024224543704</v>
      </c>
      <c r="CI325">
        <v>3.6023785113254614</v>
      </c>
      <c r="CJ325">
        <v>5.1928095700632415</v>
      </c>
      <c r="CL325">
        <v>4.0000242262873726</v>
      </c>
      <c r="CM325">
        <v>5.1791644245242576</v>
      </c>
      <c r="CO325">
        <v>4.4153410331871799</v>
      </c>
      <c r="CP325">
        <v>5.0047014605481905</v>
      </c>
      <c r="CR325">
        <v>3.3999724068957895</v>
      </c>
      <c r="CS325">
        <v>5.0826577529007846</v>
      </c>
    </row>
    <row r="326" spans="2:97" x14ac:dyDescent="0.2">
      <c r="B326">
        <v>2.4456821554240413</v>
      </c>
      <c r="C326">
        <v>4.0848208386544798</v>
      </c>
      <c r="L326">
        <v>3.0451209582937815</v>
      </c>
      <c r="M326">
        <v>4.8113274363123422</v>
      </c>
      <c r="V326">
        <v>3.3966235753306315</v>
      </c>
      <c r="W326">
        <v>5.1065287646452253</v>
      </c>
      <c r="AF326">
        <v>3.6717815914482288</v>
      </c>
      <c r="AG326">
        <v>5.1820091482660873</v>
      </c>
      <c r="AP326">
        <v>4.0783061214095779</v>
      </c>
      <c r="AQ326">
        <v>5.1547791008245003</v>
      </c>
      <c r="AZ326">
        <v>4.3325406175616497</v>
      </c>
      <c r="BA326">
        <v>5.0370456129396208</v>
      </c>
      <c r="BJ326">
        <v>3.3999724068957895</v>
      </c>
      <c r="BK326">
        <v>5.0826577529007846</v>
      </c>
      <c r="BZ326">
        <v>2.3402512216718687</v>
      </c>
      <c r="CA326">
        <v>4.0355233692238821</v>
      </c>
      <c r="CC326">
        <v>2.9167146779984687</v>
      </c>
      <c r="CD326">
        <v>4.774599264796251</v>
      </c>
      <c r="CF326">
        <v>3.2678097167334199</v>
      </c>
      <c r="CG326">
        <v>5.1058066163932443</v>
      </c>
      <c r="CI326">
        <v>3.5334713613119417</v>
      </c>
      <c r="CJ326">
        <v>5.2013003645290539</v>
      </c>
      <c r="CL326">
        <v>3.9223429088122863</v>
      </c>
      <c r="CM326">
        <v>5.1994610542594426</v>
      </c>
      <c r="CO326">
        <v>4.3325406175616497</v>
      </c>
      <c r="CP326">
        <v>5.0370456129396208</v>
      </c>
      <c r="CR326">
        <v>3.3024851409334235</v>
      </c>
      <c r="CS326">
        <v>5.067937480820218</v>
      </c>
    </row>
    <row r="327" spans="2:97" x14ac:dyDescent="0.2">
      <c r="B327">
        <v>2.3932440676060325</v>
      </c>
      <c r="C327">
        <v>4.0613028642052251</v>
      </c>
      <c r="L327">
        <v>2.9810517342727771</v>
      </c>
      <c r="M327">
        <v>4.7948561525634741</v>
      </c>
      <c r="V327">
        <v>3.3333496254417541</v>
      </c>
      <c r="W327">
        <v>5.1075024224543704</v>
      </c>
      <c r="AF327">
        <v>3.6023785113254614</v>
      </c>
      <c r="AG327">
        <v>5.1928095700632415</v>
      </c>
      <c r="AP327">
        <v>4.0000242262873726</v>
      </c>
      <c r="AQ327">
        <v>5.1791644245242576</v>
      </c>
      <c r="AZ327">
        <v>4.2489845293018007</v>
      </c>
      <c r="BA327">
        <v>5.0673364166772936</v>
      </c>
      <c r="BJ327">
        <v>3.3024851409334235</v>
      </c>
      <c r="BK327">
        <v>5.067937480820218</v>
      </c>
      <c r="BZ327">
        <v>2.2864528456816871</v>
      </c>
      <c r="CA327">
        <v>4.0053311072761275</v>
      </c>
      <c r="CC327">
        <v>2.8514514267986155</v>
      </c>
      <c r="CD327">
        <v>4.7474909103285903</v>
      </c>
      <c r="CF327">
        <v>3.2032836658583999</v>
      </c>
      <c r="CG327">
        <v>5.1005391780703491</v>
      </c>
      <c r="CI327">
        <v>3.464545490754682</v>
      </c>
      <c r="CJ327">
        <v>5.2066729185237737</v>
      </c>
      <c r="CL327">
        <v>3.8432146018316127</v>
      </c>
      <c r="CM327">
        <v>5.2185306200139134</v>
      </c>
      <c r="CO327">
        <v>4.2489845293018007</v>
      </c>
      <c r="CP327">
        <v>5.0673364166772936</v>
      </c>
      <c r="CR327">
        <v>3.2027885778226048</v>
      </c>
      <c r="CS327">
        <v>5.042898080697352</v>
      </c>
    </row>
    <row r="328" spans="2:97" x14ac:dyDescent="0.2">
      <c r="B328">
        <v>2.3402512216718687</v>
      </c>
      <c r="C328">
        <v>4.0355233692238821</v>
      </c>
      <c r="L328">
        <v>2.9167146779984687</v>
      </c>
      <c r="M328">
        <v>4.774599264796251</v>
      </c>
      <c r="V328">
        <v>3.2678097167334199</v>
      </c>
      <c r="W328">
        <v>5.1058066163932443</v>
      </c>
      <c r="AF328">
        <v>3.5334713613119417</v>
      </c>
      <c r="AG328">
        <v>5.2013003645290539</v>
      </c>
      <c r="AP328">
        <v>3.9223429088122863</v>
      </c>
      <c r="AQ328">
        <v>5.1994610542594426</v>
      </c>
      <c r="AZ328">
        <v>4.1656111481101483</v>
      </c>
      <c r="BA328">
        <v>5.0948251004904677</v>
      </c>
      <c r="BJ328">
        <v>3.2027885778226048</v>
      </c>
      <c r="BK328">
        <v>5.042898080697352</v>
      </c>
      <c r="BZ328">
        <v>2.2314189396779236</v>
      </c>
      <c r="CA328">
        <v>3.9698469255496276</v>
      </c>
      <c r="CC328">
        <v>2.7837100914240773</v>
      </c>
      <c r="CD328">
        <v>4.7145076182598746</v>
      </c>
      <c r="CF328">
        <v>3.1375142595996475</v>
      </c>
      <c r="CG328">
        <v>5.0919902427213231</v>
      </c>
      <c r="CI328">
        <v>3.394751713895777</v>
      </c>
      <c r="CJ328">
        <v>5.2095281930832193</v>
      </c>
      <c r="CL328">
        <v>3.764500237992733</v>
      </c>
      <c r="CM328">
        <v>5.2350015633064171</v>
      </c>
      <c r="CO328">
        <v>4.1656111481101483</v>
      </c>
      <c r="CP328">
        <v>5.0948251004904677</v>
      </c>
      <c r="CR328">
        <v>3.1034216849785476</v>
      </c>
      <c r="CS328">
        <v>5.0072599711007362</v>
      </c>
    </row>
    <row r="329" spans="2:97" x14ac:dyDescent="0.2">
      <c r="B329">
        <v>2.2864528456816871</v>
      </c>
      <c r="C329">
        <v>4.0053311072761275</v>
      </c>
      <c r="L329">
        <v>2.8514514267986155</v>
      </c>
      <c r="M329">
        <v>4.7474909103285903</v>
      </c>
      <c r="V329">
        <v>3.2032836658583999</v>
      </c>
      <c r="W329">
        <v>5.1005391780703491</v>
      </c>
      <c r="AF329">
        <v>3.464545490754682</v>
      </c>
      <c r="AG329">
        <v>5.2066729185237737</v>
      </c>
      <c r="AP329">
        <v>3.8432146018316127</v>
      </c>
      <c r="AQ329">
        <v>5.2185306200139134</v>
      </c>
      <c r="AZ329">
        <v>4.0815887902105086</v>
      </c>
      <c r="BA329">
        <v>5.1202475622970365</v>
      </c>
      <c r="BJ329">
        <v>3.1034216849785476</v>
      </c>
      <c r="BK329">
        <v>5.0072599711007362</v>
      </c>
      <c r="BZ329">
        <v>2.1757066974692267</v>
      </c>
      <c r="CA329">
        <v>3.929931970392242</v>
      </c>
      <c r="CC329">
        <v>2.7162510883844857</v>
      </c>
      <c r="CD329">
        <v>4.6763708088998426</v>
      </c>
      <c r="CF329">
        <v>3.0700579219081634</v>
      </c>
      <c r="CG329">
        <v>5.079268517899215</v>
      </c>
      <c r="CI329">
        <v>3.3241484765648552</v>
      </c>
      <c r="CJ329">
        <v>5.2098401879536542</v>
      </c>
      <c r="CL329">
        <v>3.6853343806572871</v>
      </c>
      <c r="CM329">
        <v>5.2495434985491647</v>
      </c>
      <c r="CO329">
        <v>4.0815887902105086</v>
      </c>
      <c r="CP329">
        <v>5.1202475622970365</v>
      </c>
      <c r="CR329">
        <v>3.1000941759008946</v>
      </c>
      <c r="CS329">
        <v>5.0057926680308062</v>
      </c>
    </row>
    <row r="330" spans="2:97" x14ac:dyDescent="0.2">
      <c r="B330">
        <v>2.2314189396779236</v>
      </c>
      <c r="C330">
        <v>3.9698469255496276</v>
      </c>
      <c r="L330">
        <v>2.7837100914240773</v>
      </c>
      <c r="M330">
        <v>4.7145076182598746</v>
      </c>
      <c r="V330">
        <v>3.1375142595996475</v>
      </c>
      <c r="W330">
        <v>5.0919902427213231</v>
      </c>
      <c r="AF330">
        <v>3.394751713895777</v>
      </c>
      <c r="AG330">
        <v>5.2095281930832193</v>
      </c>
      <c r="AP330">
        <v>3.764500237992733</v>
      </c>
      <c r="AQ330">
        <v>5.2350015633064171</v>
      </c>
      <c r="AZ330">
        <v>3.9978631584361568</v>
      </c>
      <c r="BA330">
        <v>5.1428868713255653</v>
      </c>
      <c r="BJ330">
        <v>3.1000941759008946</v>
      </c>
      <c r="BK330">
        <v>5.0057926680308062</v>
      </c>
      <c r="BZ330">
        <v>2.1757066974692267</v>
      </c>
      <c r="CA330">
        <v>3.929931970392242</v>
      </c>
      <c r="CC330">
        <v>2.7162510883844857</v>
      </c>
      <c r="CD330">
        <v>4.6763708088998426</v>
      </c>
      <c r="CF330">
        <v>3.0700579219081634</v>
      </c>
      <c r="CG330">
        <v>5.079268517899215</v>
      </c>
      <c r="CI330">
        <v>3.3241484765648552</v>
      </c>
      <c r="CJ330">
        <v>5.2098401879536542</v>
      </c>
      <c r="CL330">
        <v>3.6853343806572871</v>
      </c>
      <c r="CM330">
        <v>5.2495434985491647</v>
      </c>
      <c r="CO330">
        <v>3.9978631584361568</v>
      </c>
      <c r="CP330">
        <v>5.1428868713255653</v>
      </c>
      <c r="CR330">
        <v>2.9921187773979581</v>
      </c>
      <c r="CS330">
        <v>4.9522740854546479</v>
      </c>
    </row>
    <row r="331" spans="2:97" x14ac:dyDescent="0.2">
      <c r="B331">
        <v>2.1757066974692267</v>
      </c>
      <c r="C331">
        <v>3.929931970392242</v>
      </c>
      <c r="L331">
        <v>2.7162510883844857</v>
      </c>
      <c r="M331">
        <v>4.6763708088998426</v>
      </c>
      <c r="V331">
        <v>3.0700579219081634</v>
      </c>
      <c r="W331">
        <v>5.079268517899215</v>
      </c>
      <c r="AF331">
        <v>3.3241484765648552</v>
      </c>
      <c r="AG331">
        <v>5.2098401879536542</v>
      </c>
      <c r="AP331">
        <v>3.6853343806572871</v>
      </c>
      <c r="AQ331">
        <v>5.2495434985491647</v>
      </c>
      <c r="AZ331">
        <v>3.9135926946449211</v>
      </c>
      <c r="BA331">
        <v>5.1634517918503171</v>
      </c>
      <c r="BJ331">
        <v>2.9921187773979581</v>
      </c>
      <c r="BK331">
        <v>4.9522740854546479</v>
      </c>
      <c r="BZ331">
        <v>2.1186895521482714</v>
      </c>
      <c r="CA331">
        <v>3.885953117115089</v>
      </c>
      <c r="CC331">
        <v>2.6465057387629067</v>
      </c>
      <c r="CD331">
        <v>4.6323031832689017</v>
      </c>
      <c r="CF331">
        <v>3.0032879154857102</v>
      </c>
      <c r="CG331">
        <v>5.0621398180876813</v>
      </c>
      <c r="CI331">
        <v>3.2537031717915634</v>
      </c>
      <c r="CJ331">
        <v>5.2070158469431078</v>
      </c>
      <c r="CL331">
        <v>3.6061133057609389</v>
      </c>
      <c r="CM331">
        <v>5.2606870323540527</v>
      </c>
      <c r="CO331">
        <v>3.9135926946449211</v>
      </c>
      <c r="CP331">
        <v>5.1634517918503171</v>
      </c>
      <c r="CR331">
        <v>2.876920797438963</v>
      </c>
      <c r="CS331">
        <v>4.8743127718652053</v>
      </c>
    </row>
    <row r="332" spans="2:97" x14ac:dyDescent="0.2">
      <c r="B332">
        <v>2.1757066974692267</v>
      </c>
      <c r="C332">
        <v>3.929931970392242</v>
      </c>
      <c r="L332">
        <v>2.7162510883844857</v>
      </c>
      <c r="M332">
        <v>4.6763708088998426</v>
      </c>
      <c r="V332">
        <v>3.0700579219081634</v>
      </c>
      <c r="W332">
        <v>5.079268517899215</v>
      </c>
      <c r="AF332">
        <v>3.3241484765648552</v>
      </c>
      <c r="AG332">
        <v>5.2098401879536542</v>
      </c>
      <c r="AP332">
        <v>3.6853343806572871</v>
      </c>
      <c r="AQ332">
        <v>5.2495434985491647</v>
      </c>
      <c r="AZ332">
        <v>3.9135926946449211</v>
      </c>
      <c r="BA332">
        <v>5.1634517918503171</v>
      </c>
      <c r="BJ332">
        <v>2.876920797438963</v>
      </c>
      <c r="BK332">
        <v>4.8743127718652053</v>
      </c>
      <c r="BZ332">
        <v>2.060833198079894</v>
      </c>
      <c r="CA332">
        <v>3.8353987181169336</v>
      </c>
      <c r="CC332">
        <v>2.5758826423519694</v>
      </c>
      <c r="CD332">
        <v>4.5826714143573533</v>
      </c>
      <c r="CF332">
        <v>2.9339877324761945</v>
      </c>
      <c r="CG332">
        <v>5.0390748407506551</v>
      </c>
      <c r="CI332">
        <v>3.1820426620536288</v>
      </c>
      <c r="CJ332">
        <v>5.2007706145720425</v>
      </c>
      <c r="CL332">
        <v>3.5254375799026985</v>
      </c>
      <c r="CM332">
        <v>5.268226810190602</v>
      </c>
      <c r="CO332">
        <v>3.9135926946449211</v>
      </c>
      <c r="CP332">
        <v>5.1634517918503171</v>
      </c>
      <c r="CR332">
        <v>2.7501608301632627</v>
      </c>
      <c r="CS332">
        <v>4.7595826286289347</v>
      </c>
    </row>
    <row r="333" spans="2:97" x14ac:dyDescent="0.2">
      <c r="B333">
        <v>2.1186895521482714</v>
      </c>
      <c r="C333">
        <v>3.885953117115089</v>
      </c>
      <c r="L333">
        <v>2.6465057387629067</v>
      </c>
      <c r="M333">
        <v>4.6323031832689017</v>
      </c>
      <c r="V333">
        <v>3.0032879154857102</v>
      </c>
      <c r="W333">
        <v>5.0621398180876813</v>
      </c>
      <c r="AF333">
        <v>3.2537031717915634</v>
      </c>
      <c r="AG333">
        <v>5.2070158469431078</v>
      </c>
      <c r="AP333">
        <v>3.6061133057609389</v>
      </c>
      <c r="AQ333">
        <v>5.2606870323540527</v>
      </c>
      <c r="AZ333">
        <v>3.8282309076932104</v>
      </c>
      <c r="BA333">
        <v>5.1811206304201756</v>
      </c>
      <c r="BJ333">
        <v>2.7501608301632627</v>
      </c>
      <c r="BK333">
        <v>4.7595826286289347</v>
      </c>
      <c r="BZ333">
        <v>2.0013351090912272</v>
      </c>
      <c r="CA333">
        <v>3.7798659178490501</v>
      </c>
      <c r="CC333">
        <v>2.5049383473684705</v>
      </c>
      <c r="CD333">
        <v>4.528345266208043</v>
      </c>
      <c r="CF333">
        <v>2.8640425867889632</v>
      </c>
      <c r="CG333">
        <v>5.0090078699230602</v>
      </c>
      <c r="CI333">
        <v>3.1105471679905898</v>
      </c>
      <c r="CJ333">
        <v>5.1891231073850621</v>
      </c>
      <c r="CL333">
        <v>3.4454189849305372</v>
      </c>
      <c r="CM333">
        <v>5.2731855957340557</v>
      </c>
      <c r="CO333">
        <v>3.8282309076932104</v>
      </c>
      <c r="CP333">
        <v>5.1811206304201756</v>
      </c>
      <c r="CR333">
        <v>2.607273051693523</v>
      </c>
      <c r="CS333">
        <v>4.5971024157678677</v>
      </c>
    </row>
    <row r="334" spans="2:97" x14ac:dyDescent="0.2">
      <c r="B334">
        <v>2.060833198079894</v>
      </c>
      <c r="C334">
        <v>3.8353987181169336</v>
      </c>
      <c r="L334">
        <v>2.5758826423519694</v>
      </c>
      <c r="M334">
        <v>4.5826714143573533</v>
      </c>
      <c r="V334">
        <v>2.9339877324761945</v>
      </c>
      <c r="W334">
        <v>5.0390748407506551</v>
      </c>
      <c r="AF334">
        <v>3.1820426620536288</v>
      </c>
      <c r="AG334">
        <v>5.2007706145720425</v>
      </c>
      <c r="AP334">
        <v>3.5254375799026985</v>
      </c>
      <c r="AQ334">
        <v>5.268226810190602</v>
      </c>
      <c r="AZ334">
        <v>3.7427631151184113</v>
      </c>
      <c r="BA334">
        <v>5.1952027583990139</v>
      </c>
      <c r="BJ334">
        <v>2.607273051693523</v>
      </c>
      <c r="BK334">
        <v>4.5971024157678677</v>
      </c>
      <c r="BZ334">
        <v>1.9413930513976745</v>
      </c>
      <c r="CA334">
        <v>3.7198669132539219</v>
      </c>
      <c r="CC334">
        <v>2.4334202938250766</v>
      </c>
      <c r="CD334">
        <v>4.4706338730592812</v>
      </c>
      <c r="CF334">
        <v>2.7921934463407379</v>
      </c>
      <c r="CG334">
        <v>4.9715652834711666</v>
      </c>
      <c r="CI334">
        <v>3.0371047648798317</v>
      </c>
      <c r="CJ334">
        <v>5.1745526035730105</v>
      </c>
      <c r="CL334">
        <v>3.3641073699898185</v>
      </c>
      <c r="CM334">
        <v>5.2744969549905516</v>
      </c>
      <c r="CO334">
        <v>3.7427631151184113</v>
      </c>
      <c r="CP334">
        <v>5.1952027583990139</v>
      </c>
      <c r="CR334">
        <v>2.4470374055934654</v>
      </c>
      <c r="CS334">
        <v>4.3820508294306038</v>
      </c>
    </row>
    <row r="335" spans="2:97" x14ac:dyDescent="0.2">
      <c r="B335">
        <v>2.0013351090912272</v>
      </c>
      <c r="C335">
        <v>3.7798659178490501</v>
      </c>
      <c r="L335">
        <v>2.5049383473684705</v>
      </c>
      <c r="M335">
        <v>4.528345266208043</v>
      </c>
      <c r="V335">
        <v>2.8640425867889632</v>
      </c>
      <c r="W335">
        <v>5.0090078699230602</v>
      </c>
      <c r="AF335">
        <v>3.1105471679905898</v>
      </c>
      <c r="AG335">
        <v>5.1891231073850621</v>
      </c>
      <c r="AP335">
        <v>3.4454189849305372</v>
      </c>
      <c r="AQ335">
        <v>5.2731855957340557</v>
      </c>
      <c r="AZ335">
        <v>3.6569399768441402</v>
      </c>
      <c r="BA335">
        <v>5.2071640974479338</v>
      </c>
      <c r="BJ335">
        <v>2.4470374055934654</v>
      </c>
      <c r="BK335">
        <v>4.3820508294306038</v>
      </c>
      <c r="BZ335">
        <v>1.8810431797098455</v>
      </c>
      <c r="CA335">
        <v>3.6554066884408543</v>
      </c>
      <c r="CC335">
        <v>2.3631038242081899</v>
      </c>
      <c r="CD335">
        <v>4.4108681896775925</v>
      </c>
      <c r="CF335">
        <v>2.718086033114234</v>
      </c>
      <c r="CG335">
        <v>4.9258383551485769</v>
      </c>
      <c r="CI335">
        <v>2.9635087024345417</v>
      </c>
      <c r="CJ335">
        <v>5.1537018939446373</v>
      </c>
      <c r="CL335">
        <v>3.2830496705180354</v>
      </c>
      <c r="CM335">
        <v>5.2723908651043594</v>
      </c>
      <c r="CO335">
        <v>3.6569399768441402</v>
      </c>
      <c r="CP335">
        <v>5.2071640974479338</v>
      </c>
      <c r="CR335">
        <v>2.269727469082234</v>
      </c>
      <c r="CS335">
        <v>4.1099104403860087</v>
      </c>
    </row>
    <row r="336" spans="2:97" x14ac:dyDescent="0.2">
      <c r="B336">
        <v>1.9553994637754561</v>
      </c>
      <c r="C336">
        <v>3.7339843630340233</v>
      </c>
      <c r="L336">
        <v>2.4334202938250766</v>
      </c>
      <c r="M336">
        <v>4.4706338730592812</v>
      </c>
      <c r="V336">
        <v>2.7921934463407379</v>
      </c>
      <c r="W336">
        <v>4.9715652834711666</v>
      </c>
      <c r="AF336">
        <v>3.0371047648798317</v>
      </c>
      <c r="AG336">
        <v>5.1745526035730105</v>
      </c>
      <c r="AP336">
        <v>3.3641073699898185</v>
      </c>
      <c r="AQ336">
        <v>5.2744969549905516</v>
      </c>
      <c r="AZ336">
        <v>3.5705905780142975</v>
      </c>
      <c r="BA336">
        <v>5.2147181221994492</v>
      </c>
      <c r="BJ336">
        <v>2.269727469082234</v>
      </c>
      <c r="BK336">
        <v>4.1099104403860087</v>
      </c>
      <c r="BZ336">
        <v>1.8192392988639097</v>
      </c>
      <c r="CA336">
        <v>3.585918102411441</v>
      </c>
      <c r="CC336">
        <v>2.2932222126416324</v>
      </c>
      <c r="CD336">
        <v>4.3494849215496618</v>
      </c>
      <c r="CF336">
        <v>2.6417589699018125</v>
      </c>
      <c r="CG336">
        <v>4.8695697060700196</v>
      </c>
      <c r="CI336">
        <v>2.8884766254625895</v>
      </c>
      <c r="CJ336">
        <v>5.1262224609505429</v>
      </c>
      <c r="CL336">
        <v>3.2016748023133696</v>
      </c>
      <c r="CM336">
        <v>5.2637625978908291</v>
      </c>
      <c r="CO336">
        <v>3.5705905780142975</v>
      </c>
      <c r="CP336">
        <v>5.2147181221994492</v>
      </c>
      <c r="CR336">
        <v>1.7644985663659563</v>
      </c>
      <c r="CS336">
        <v>2.9296664197725781</v>
      </c>
    </row>
    <row r="337" spans="2:94" x14ac:dyDescent="0.2">
      <c r="B337">
        <v>1.9553994637754561</v>
      </c>
      <c r="C337">
        <v>3.7339843630340233</v>
      </c>
      <c r="L337">
        <v>2.3631038242081899</v>
      </c>
      <c r="M337">
        <v>4.4108681896775925</v>
      </c>
      <c r="V337">
        <v>2.718086033114234</v>
      </c>
      <c r="W337">
        <v>4.9258383551485769</v>
      </c>
      <c r="AF337">
        <v>2.9635087024345417</v>
      </c>
      <c r="AG337">
        <v>5.1537018939446373</v>
      </c>
      <c r="AP337">
        <v>3.2830496705180354</v>
      </c>
      <c r="AQ337">
        <v>5.2723908651043594</v>
      </c>
      <c r="AZ337">
        <v>3.4834699384020547</v>
      </c>
      <c r="BA337">
        <v>5.21929721180069</v>
      </c>
      <c r="BJ337">
        <v>1.7644985663659563</v>
      </c>
      <c r="BK337">
        <v>2.9296664197725781</v>
      </c>
      <c r="BZ337">
        <v>1.7566761595637743</v>
      </c>
      <c r="CA337">
        <v>3.5110633430576801</v>
      </c>
      <c r="CC337">
        <v>2.2230522485137376</v>
      </c>
      <c r="CD337">
        <v>4.2868729469784466</v>
      </c>
      <c r="CF337">
        <v>2.5628787207412769</v>
      </c>
      <c r="CG337">
        <v>4.8018642128496527</v>
      </c>
      <c r="CI337">
        <v>2.8116580283058341</v>
      </c>
      <c r="CJ337">
        <v>5.0912115409176542</v>
      </c>
      <c r="CL337">
        <v>3.1207391171303143</v>
      </c>
      <c r="CM337">
        <v>5.2517493161463058</v>
      </c>
      <c r="CO337">
        <v>3.4834699384020547</v>
      </c>
      <c r="CP337">
        <v>5.21929721180069</v>
      </c>
    </row>
    <row r="338" spans="2:94" x14ac:dyDescent="0.2">
      <c r="B338">
        <v>1.9413930513976745</v>
      </c>
      <c r="C338">
        <v>3.7198669132539219</v>
      </c>
      <c r="L338">
        <v>2.2932222126416324</v>
      </c>
      <c r="M338">
        <v>4.3494849215496618</v>
      </c>
      <c r="V338">
        <v>2.6417589699018125</v>
      </c>
      <c r="W338">
        <v>4.8695697060700196</v>
      </c>
      <c r="AF338">
        <v>2.8884766254625895</v>
      </c>
      <c r="AG338">
        <v>5.1262224609505429</v>
      </c>
      <c r="AP338">
        <v>3.2016748023133696</v>
      </c>
      <c r="AQ338">
        <v>5.2637625978908291</v>
      </c>
      <c r="AZ338">
        <v>3.395476776155018</v>
      </c>
      <c r="BA338">
        <v>5.2186024348061899</v>
      </c>
      <c r="BZ338">
        <v>1.6929511069371619</v>
      </c>
      <c r="CA338">
        <v>3.4299478005212656</v>
      </c>
      <c r="CC338">
        <v>2.1508348026015676</v>
      </c>
      <c r="CD338">
        <v>4.2194319795492472</v>
      </c>
      <c r="CF338">
        <v>2.4820452629019631</v>
      </c>
      <c r="CG338">
        <v>4.7235947059958354</v>
      </c>
      <c r="CI338">
        <v>2.7322493039109212</v>
      </c>
      <c r="CJ338">
        <v>5.0468735813461194</v>
      </c>
      <c r="CL338">
        <v>3.038294491354057</v>
      </c>
      <c r="CM338">
        <v>5.2329120970007761</v>
      </c>
      <c r="CO338">
        <v>3.395476776155018</v>
      </c>
      <c r="CP338">
        <v>5.2186024348061899</v>
      </c>
    </row>
    <row r="339" spans="2:94" x14ac:dyDescent="0.2">
      <c r="B339">
        <v>1.8810431797098455</v>
      </c>
      <c r="C339">
        <v>3.6554066884408543</v>
      </c>
      <c r="L339">
        <v>2.2741799820103719</v>
      </c>
      <c r="M339">
        <v>4.3335138089267584</v>
      </c>
      <c r="V339">
        <v>2.5984211704807465</v>
      </c>
      <c r="W339">
        <v>4.833875308658147</v>
      </c>
      <c r="AF339">
        <v>2.8116580283058341</v>
      </c>
      <c r="AG339">
        <v>5.0912115409176542</v>
      </c>
      <c r="AP339">
        <v>3.1207391171303143</v>
      </c>
      <c r="AQ339">
        <v>5.2517493161463058</v>
      </c>
      <c r="AZ339">
        <v>3.3063737212702082</v>
      </c>
      <c r="BA339">
        <v>5.2140354982946224</v>
      </c>
      <c r="BZ339">
        <v>1.6286967484545083</v>
      </c>
      <c r="CA339">
        <v>3.3422852091570827</v>
      </c>
      <c r="CC339">
        <v>2.0768093907552299</v>
      </c>
      <c r="CD339">
        <v>4.1436807160066715</v>
      </c>
      <c r="CF339">
        <v>2.3998151627958517</v>
      </c>
      <c r="CG339">
        <v>4.6356536749433728</v>
      </c>
      <c r="CI339">
        <v>2.650771933087964</v>
      </c>
      <c r="CJ339">
        <v>4.9895800661383412</v>
      </c>
      <c r="CL339">
        <v>2.9549963258703849</v>
      </c>
      <c r="CM339">
        <v>5.2080840727686626</v>
      </c>
      <c r="CO339">
        <v>3.3063737212702082</v>
      </c>
      <c r="CP339">
        <v>5.2140354982946224</v>
      </c>
    </row>
    <row r="340" spans="2:94" x14ac:dyDescent="0.2">
      <c r="B340">
        <v>1.8192392988639097</v>
      </c>
      <c r="C340">
        <v>3.585918102411441</v>
      </c>
      <c r="L340">
        <v>2.2741799820103719</v>
      </c>
      <c r="M340">
        <v>4.3335138089267584</v>
      </c>
      <c r="V340">
        <v>2.5984211704807465</v>
      </c>
      <c r="W340">
        <v>4.833875308658147</v>
      </c>
      <c r="AF340">
        <v>2.7322493039109212</v>
      </c>
      <c r="AG340">
        <v>5.0468735813461194</v>
      </c>
      <c r="AP340">
        <v>3.038294491354057</v>
      </c>
      <c r="AQ340">
        <v>5.2329120970007761</v>
      </c>
      <c r="AZ340">
        <v>3.2166512681961108</v>
      </c>
      <c r="BA340">
        <v>5.2041405623047341</v>
      </c>
      <c r="BZ340">
        <v>1.5626398231311847</v>
      </c>
      <c r="CA340">
        <v>3.2498295952252927</v>
      </c>
      <c r="CC340">
        <v>2.0004709767192121</v>
      </c>
      <c r="CD340">
        <v>4.0565555255442458</v>
      </c>
      <c r="CF340">
        <v>2.3161438232225935</v>
      </c>
      <c r="CG340">
        <v>4.5437293952655278</v>
      </c>
      <c r="CI340">
        <v>2.5642907824411374</v>
      </c>
      <c r="CJ340">
        <v>4.9175734692427362</v>
      </c>
      <c r="CL340">
        <v>2.8695207040209048</v>
      </c>
      <c r="CM340">
        <v>5.1746244078508044</v>
      </c>
      <c r="CO340">
        <v>3.2166512681961108</v>
      </c>
      <c r="CP340">
        <v>5.2041405623047341</v>
      </c>
    </row>
    <row r="341" spans="2:94" x14ac:dyDescent="0.2">
      <c r="B341">
        <v>1.7566761595637743</v>
      </c>
      <c r="C341">
        <v>3.5110633430576801</v>
      </c>
      <c r="L341">
        <v>2.2230522485137376</v>
      </c>
      <c r="M341">
        <v>4.2868729469784466</v>
      </c>
      <c r="V341">
        <v>2.5628787207412769</v>
      </c>
      <c r="W341">
        <v>4.8018642128496527</v>
      </c>
      <c r="AF341">
        <v>2.667546755014107</v>
      </c>
      <c r="AG341">
        <v>5.0021752264993875</v>
      </c>
      <c r="AP341">
        <v>2.9549963258703849</v>
      </c>
      <c r="AQ341">
        <v>5.2080840727686626</v>
      </c>
      <c r="AZ341">
        <v>3.1248930547475711</v>
      </c>
      <c r="BA341">
        <v>5.1863345743955964</v>
      </c>
      <c r="BZ341">
        <v>1.4969830989431472</v>
      </c>
      <c r="CA341">
        <v>3.1526404279659039</v>
      </c>
      <c r="CC341">
        <v>1.9217439792194981</v>
      </c>
      <c r="CD341">
        <v>3.9559198674873186</v>
      </c>
      <c r="CF341">
        <v>2.2332760179301614</v>
      </c>
      <c r="CG341">
        <v>4.4500472064260324</v>
      </c>
      <c r="CI341">
        <v>2.4751574305385566</v>
      </c>
      <c r="CJ341">
        <v>4.8285684190409608</v>
      </c>
      <c r="CL341">
        <v>2.7820117327465548</v>
      </c>
      <c r="CM341">
        <v>5.1302345285702282</v>
      </c>
      <c r="CO341">
        <v>3.1248930547475711</v>
      </c>
      <c r="CP341">
        <v>5.1863345743955964</v>
      </c>
    </row>
    <row r="342" spans="2:94" x14ac:dyDescent="0.2">
      <c r="B342">
        <v>1.6929511069371619</v>
      </c>
      <c r="C342">
        <v>3.4299478005212656</v>
      </c>
      <c r="L342">
        <v>2.1508348026015676</v>
      </c>
      <c r="M342">
        <v>4.2194319795492472</v>
      </c>
      <c r="V342">
        <v>2.4820452629019631</v>
      </c>
      <c r="W342">
        <v>4.7235947059958354</v>
      </c>
      <c r="AF342">
        <v>2.667546755014107</v>
      </c>
      <c r="AG342">
        <v>5.0021752264993875</v>
      </c>
      <c r="AP342">
        <v>2.8695207040209048</v>
      </c>
      <c r="AQ342">
        <v>5.1746244078508044</v>
      </c>
      <c r="AZ342">
        <v>3.032720930927773</v>
      </c>
      <c r="BA342">
        <v>5.1608914429413719</v>
      </c>
      <c r="BZ342">
        <v>1.4293432990975223</v>
      </c>
      <c r="CA342">
        <v>3.0485516933300718</v>
      </c>
      <c r="CC342">
        <v>1.8397753541053448</v>
      </c>
      <c r="CD342">
        <v>3.8433512693077421</v>
      </c>
      <c r="CF342">
        <v>2.1501584416084176</v>
      </c>
      <c r="CG342">
        <v>4.3562576540733868</v>
      </c>
      <c r="CI342">
        <v>2.3822946200657098</v>
      </c>
      <c r="CJ342">
        <v>4.724336162103552</v>
      </c>
      <c r="CL342">
        <v>2.6908109425924547</v>
      </c>
      <c r="CM342">
        <v>5.0713528260259135</v>
      </c>
      <c r="CO342">
        <v>3.032720930927773</v>
      </c>
      <c r="CP342">
        <v>5.1608914429413719</v>
      </c>
    </row>
    <row r="343" spans="2:94" x14ac:dyDescent="0.2">
      <c r="B343">
        <v>1.6286967484545083</v>
      </c>
      <c r="C343">
        <v>3.3422852091570827</v>
      </c>
      <c r="L343">
        <v>2.0768093907552299</v>
      </c>
      <c r="M343">
        <v>4.1436807160066715</v>
      </c>
      <c r="V343">
        <v>2.3998151627958517</v>
      </c>
      <c r="W343">
        <v>4.6356536749433728</v>
      </c>
      <c r="AF343">
        <v>2.650771933087964</v>
      </c>
      <c r="AG343">
        <v>4.9895800661383412</v>
      </c>
      <c r="AP343">
        <v>2.7820117327465548</v>
      </c>
      <c r="AQ343">
        <v>5.1302345285702282</v>
      </c>
      <c r="AZ343">
        <v>2.9374133334735535</v>
      </c>
      <c r="BA343">
        <v>5.1248661128333843</v>
      </c>
      <c r="BZ343">
        <v>1.3611702638023264</v>
      </c>
      <c r="CA343">
        <v>2.9391048032079263</v>
      </c>
      <c r="CC343">
        <v>1.7555525553580777</v>
      </c>
      <c r="CD343">
        <v>3.7206222515185892</v>
      </c>
      <c r="CF343">
        <v>2.0658957165121761</v>
      </c>
      <c r="CG343">
        <v>4.2583285465990786</v>
      </c>
      <c r="CI343">
        <v>2.2850648236485291</v>
      </c>
      <c r="CJ343">
        <v>4.6052532648810338</v>
      </c>
      <c r="CL343">
        <v>2.5939019497667748</v>
      </c>
      <c r="CM343">
        <v>4.9934757477766158</v>
      </c>
      <c r="CO343">
        <v>2.9374133334735535</v>
      </c>
      <c r="CP343">
        <v>5.1248661128333843</v>
      </c>
    </row>
    <row r="344" spans="2:94" x14ac:dyDescent="0.2">
      <c r="B344">
        <v>1.5626398231311847</v>
      </c>
      <c r="C344">
        <v>3.2498295952252927</v>
      </c>
      <c r="L344">
        <v>2.0004709767192121</v>
      </c>
      <c r="M344">
        <v>4.0565555255442458</v>
      </c>
      <c r="V344">
        <v>2.3161438232225935</v>
      </c>
      <c r="W344">
        <v>4.5437293952655278</v>
      </c>
      <c r="AF344">
        <v>2.5642907824411374</v>
      </c>
      <c r="AG344">
        <v>4.9175734692427362</v>
      </c>
      <c r="AP344">
        <v>2.7755730384132078</v>
      </c>
      <c r="AQ344">
        <v>5.1268990061094701</v>
      </c>
      <c r="AZ344">
        <v>2.9103217508946781</v>
      </c>
      <c r="BA344">
        <v>5.1127013500114291</v>
      </c>
      <c r="BZ344">
        <v>1.2916425931339837</v>
      </c>
      <c r="CA344">
        <v>2.8224946377205931</v>
      </c>
      <c r="CC344">
        <v>1.6695915160596697</v>
      </c>
      <c r="CD344">
        <v>3.5886247688554729</v>
      </c>
      <c r="CF344">
        <v>1.9789215799589024</v>
      </c>
      <c r="CG344">
        <v>4.1470341754360156</v>
      </c>
      <c r="CI344">
        <v>2.1892849403339012</v>
      </c>
      <c r="CJ344">
        <v>4.4807589017803462</v>
      </c>
      <c r="CL344">
        <v>2.4914990005408999</v>
      </c>
      <c r="CM344">
        <v>4.8898441497823963</v>
      </c>
      <c r="CO344">
        <v>2.8400486810253556</v>
      </c>
      <c r="CP344">
        <v>5.0754289781176034</v>
      </c>
    </row>
    <row r="345" spans="2:94" x14ac:dyDescent="0.2">
      <c r="B345">
        <v>1.4969830989431472</v>
      </c>
      <c r="C345">
        <v>3.1526404279659039</v>
      </c>
      <c r="L345">
        <v>1.9217439792194981</v>
      </c>
      <c r="M345">
        <v>3.9559198674873186</v>
      </c>
      <c r="V345">
        <v>2.2332760179301614</v>
      </c>
      <c r="W345">
        <v>4.4500472064260324</v>
      </c>
      <c r="AF345">
        <v>2.4751574305385566</v>
      </c>
      <c r="AG345">
        <v>4.8285684190409608</v>
      </c>
      <c r="AP345">
        <v>2.7755730384132078</v>
      </c>
      <c r="AQ345">
        <v>5.1268990061094701</v>
      </c>
      <c r="AZ345">
        <v>2.9103217508946781</v>
      </c>
      <c r="BA345">
        <v>5.1127013500114291</v>
      </c>
      <c r="BZ345">
        <v>1.219965205107634</v>
      </c>
      <c r="CA345">
        <v>2.6969028762928726</v>
      </c>
      <c r="CC345">
        <v>1.5817286319516541</v>
      </c>
      <c r="CD345">
        <v>3.4452597429071088</v>
      </c>
      <c r="CF345">
        <v>1.8854017234062597</v>
      </c>
      <c r="CG345">
        <v>4.0175995489741325</v>
      </c>
      <c r="CI345">
        <v>2.0939199643536881</v>
      </c>
      <c r="CJ345">
        <v>4.3547354735617994</v>
      </c>
      <c r="CL345">
        <v>2.3816949457723005</v>
      </c>
      <c r="CM345">
        <v>4.7582109285716729</v>
      </c>
      <c r="CO345">
        <v>2.7379272132550385</v>
      </c>
      <c r="CP345">
        <v>5.0050752945788526</v>
      </c>
    </row>
    <row r="346" spans="2:94" x14ac:dyDescent="0.2">
      <c r="B346">
        <v>1.4293432990975223</v>
      </c>
      <c r="C346">
        <v>3.0485516933300718</v>
      </c>
      <c r="L346">
        <v>1.8397753541053448</v>
      </c>
      <c r="M346">
        <v>3.8433512693077421</v>
      </c>
      <c r="V346">
        <v>2.1501584416084176</v>
      </c>
      <c r="W346">
        <v>4.3562576540733868</v>
      </c>
      <c r="AF346">
        <v>2.3822946200657098</v>
      </c>
      <c r="AG346">
        <v>4.724336162103552</v>
      </c>
      <c r="AP346">
        <v>2.6908109425924547</v>
      </c>
      <c r="AQ346">
        <v>5.0713528260259135</v>
      </c>
      <c r="AZ346">
        <v>2.8400486810253556</v>
      </c>
      <c r="BA346">
        <v>5.0754289781176034</v>
      </c>
      <c r="BZ346">
        <v>1.1470775727198514</v>
      </c>
      <c r="CA346">
        <v>2.561925370330111</v>
      </c>
      <c r="CC346">
        <v>1.4901587313697675</v>
      </c>
      <c r="CD346">
        <v>3.2880885325541818</v>
      </c>
      <c r="CF346">
        <v>1.7829244675332834</v>
      </c>
      <c r="CG346">
        <v>3.8568357443634818</v>
      </c>
      <c r="CI346">
        <v>1.9955234493594003</v>
      </c>
      <c r="CJ346">
        <v>4.2177530902949831</v>
      </c>
      <c r="CL346">
        <v>2.2635192163045681</v>
      </c>
      <c r="CM346">
        <v>4.5980545622491205</v>
      </c>
      <c r="CO346">
        <v>2.6290640707992496</v>
      </c>
      <c r="CP346">
        <v>4.9093564262394462</v>
      </c>
    </row>
    <row r="347" spans="2:94" x14ac:dyDescent="0.2">
      <c r="B347">
        <v>1.3611702638023264</v>
      </c>
      <c r="C347">
        <v>2.9391048032079263</v>
      </c>
      <c r="L347">
        <v>1.7555525553580777</v>
      </c>
      <c r="M347">
        <v>3.7206222515185892</v>
      </c>
      <c r="V347">
        <v>2.0658957165121761</v>
      </c>
      <c r="W347">
        <v>4.2583285465990786</v>
      </c>
      <c r="AF347">
        <v>2.2850648236485291</v>
      </c>
      <c r="AG347">
        <v>4.6052532648810338</v>
      </c>
      <c r="AP347">
        <v>2.5939019497667748</v>
      </c>
      <c r="AQ347">
        <v>4.9934757477766158</v>
      </c>
      <c r="AZ347">
        <v>2.7379272132550385</v>
      </c>
      <c r="BA347">
        <v>5.0050752945788526</v>
      </c>
      <c r="BZ347">
        <v>1.0704159253869028</v>
      </c>
      <c r="CA347">
        <v>2.4132571973521917</v>
      </c>
      <c r="CC347">
        <v>1.3953970588717788</v>
      </c>
      <c r="CD347">
        <v>3.1136169714022039</v>
      </c>
      <c r="CF347">
        <v>1.6737382380056047</v>
      </c>
      <c r="CG347">
        <v>3.6692900197584812</v>
      </c>
      <c r="CI347">
        <v>1.8896632868586818</v>
      </c>
      <c r="CJ347">
        <v>4.0542449489319345</v>
      </c>
      <c r="CL347">
        <v>2.1434569217521013</v>
      </c>
      <c r="CM347">
        <v>4.424098477307667</v>
      </c>
      <c r="CO347">
        <v>2.5086555785224793</v>
      </c>
      <c r="CP347">
        <v>4.7762612975574443</v>
      </c>
    </row>
    <row r="348" spans="2:94" x14ac:dyDescent="0.2">
      <c r="B348">
        <v>1.2916425931339837</v>
      </c>
      <c r="C348">
        <v>2.8224946377205931</v>
      </c>
      <c r="L348">
        <v>1.6695915160596697</v>
      </c>
      <c r="M348">
        <v>3.5886247688554729</v>
      </c>
      <c r="V348">
        <v>1.9789215799589024</v>
      </c>
      <c r="W348">
        <v>4.1470341754360156</v>
      </c>
      <c r="AF348">
        <v>2.1892849403339012</v>
      </c>
      <c r="AG348">
        <v>4.4807589017803462</v>
      </c>
      <c r="AP348">
        <v>2.4914990005408999</v>
      </c>
      <c r="AQ348">
        <v>4.8898441497823963</v>
      </c>
      <c r="AZ348">
        <v>2.6290640707992496</v>
      </c>
      <c r="BA348">
        <v>4.9093564262394462</v>
      </c>
      <c r="BZ348">
        <v>0.98993023246058676</v>
      </c>
      <c r="CA348">
        <v>2.2476597997024976</v>
      </c>
      <c r="CC348">
        <v>1.2947393294843219</v>
      </c>
      <c r="CD348">
        <v>2.917621207176639</v>
      </c>
      <c r="CF348">
        <v>1.5565969499811174</v>
      </c>
      <c r="CG348">
        <v>3.452299883769582</v>
      </c>
      <c r="CI348">
        <v>1.7721737907052231</v>
      </c>
      <c r="CJ348">
        <v>3.8529835898853202</v>
      </c>
      <c r="CL348">
        <v>2.0172511716995833</v>
      </c>
      <c r="CM348">
        <v>4.2273577862798639</v>
      </c>
      <c r="CO348">
        <v>2.3756895890461873</v>
      </c>
      <c r="CP348">
        <v>4.6008458678771804</v>
      </c>
    </row>
    <row r="349" spans="2:94" x14ac:dyDescent="0.2">
      <c r="B349">
        <v>1.219965205107634</v>
      </c>
      <c r="C349">
        <v>2.6969028762928726</v>
      </c>
      <c r="L349">
        <v>1.5817286319516541</v>
      </c>
      <c r="M349">
        <v>3.4452597429071088</v>
      </c>
      <c r="V349">
        <v>1.8854017234062597</v>
      </c>
      <c r="W349">
        <v>4.0175995489741325</v>
      </c>
      <c r="AF349">
        <v>2.0939199643536881</v>
      </c>
      <c r="AG349">
        <v>4.3547354735617994</v>
      </c>
      <c r="AP349">
        <v>2.3816949457723005</v>
      </c>
      <c r="AQ349">
        <v>4.7582109285716729</v>
      </c>
      <c r="AZ349">
        <v>2.5086555785224793</v>
      </c>
      <c r="BA349">
        <v>4.7762612975574443</v>
      </c>
      <c r="BZ349">
        <v>0.90201363330333673</v>
      </c>
      <c r="CA349">
        <v>2.0558200046441821</v>
      </c>
      <c r="CC349">
        <v>1.1856156309984855</v>
      </c>
      <c r="CD349">
        <v>2.6881516628694957</v>
      </c>
      <c r="CF349">
        <v>1.4268543465282204</v>
      </c>
      <c r="CG349">
        <v>3.1882810238417392</v>
      </c>
      <c r="CI349">
        <v>1.634072708214265</v>
      </c>
      <c r="CJ349">
        <v>3.593954649521764</v>
      </c>
      <c r="CL349">
        <v>1.8675751348402849</v>
      </c>
      <c r="CM349">
        <v>3.94198008821557</v>
      </c>
      <c r="CO349">
        <v>2.2355586259738547</v>
      </c>
      <c r="CP349">
        <v>4.3951155758053915</v>
      </c>
    </row>
    <row r="350" spans="2:94" x14ac:dyDescent="0.2">
      <c r="B350">
        <v>1.1470775727198514</v>
      </c>
      <c r="C350">
        <v>2.561925370330111</v>
      </c>
      <c r="L350">
        <v>1.4901587313697675</v>
      </c>
      <c r="M350">
        <v>3.2880885325541818</v>
      </c>
      <c r="V350">
        <v>1.7829244675332834</v>
      </c>
      <c r="W350">
        <v>3.8568357443634818</v>
      </c>
      <c r="AF350">
        <v>1.9955234493594003</v>
      </c>
      <c r="AG350">
        <v>4.2177530902949831</v>
      </c>
      <c r="AP350">
        <v>2.2635192163045681</v>
      </c>
      <c r="AQ350">
        <v>4.5980545622491205</v>
      </c>
      <c r="AZ350">
        <v>2.3756895890461873</v>
      </c>
      <c r="BA350">
        <v>4.6008458678771804</v>
      </c>
      <c r="CI350">
        <v>1.4563395816279052</v>
      </c>
      <c r="CJ350">
        <v>3.2089952517249252</v>
      </c>
      <c r="CL350">
        <v>1.6593012945986765</v>
      </c>
      <c r="CM350">
        <v>3.4929083884809549</v>
      </c>
      <c r="CO350">
        <v>2.0786290986588654</v>
      </c>
      <c r="CP350">
        <v>4.1382922152571133</v>
      </c>
    </row>
    <row r="351" spans="2:94" x14ac:dyDescent="0.2">
      <c r="B351">
        <v>1.0704159253869028</v>
      </c>
      <c r="C351">
        <v>2.4132571973521917</v>
      </c>
      <c r="L351">
        <v>1.3953970588717788</v>
      </c>
      <c r="M351">
        <v>3.1136169714022039</v>
      </c>
      <c r="V351">
        <v>1.6737382380056047</v>
      </c>
      <c r="W351">
        <v>3.6692900197584812</v>
      </c>
      <c r="AF351">
        <v>1.8896632868586818</v>
      </c>
      <c r="AG351">
        <v>4.0542449489319345</v>
      </c>
      <c r="AP351">
        <v>2.1434569217521013</v>
      </c>
      <c r="AQ351">
        <v>4.424098477307667</v>
      </c>
      <c r="AZ351">
        <v>2.2355586259738547</v>
      </c>
      <c r="BA351">
        <v>4.3951155758053915</v>
      </c>
      <c r="CO351">
        <v>1.6008819178363163</v>
      </c>
      <c r="CP351">
        <v>3.075266840137119</v>
      </c>
    </row>
    <row r="352" spans="2:94" x14ac:dyDescent="0.2">
      <c r="B352">
        <v>0.98993023246058676</v>
      </c>
      <c r="C352">
        <v>2.2476597997024976</v>
      </c>
      <c r="L352">
        <v>1.2947393294843219</v>
      </c>
      <c r="M352">
        <v>2.917621207176639</v>
      </c>
      <c r="V352">
        <v>1.5565969499811174</v>
      </c>
      <c r="W352">
        <v>3.452299883769582</v>
      </c>
      <c r="AF352">
        <v>1.7721737907052231</v>
      </c>
      <c r="AG352">
        <v>3.8529835898853202</v>
      </c>
      <c r="AP352">
        <v>2.0172511716995833</v>
      </c>
      <c r="AQ352">
        <v>4.2273577862798639</v>
      </c>
      <c r="AZ352">
        <v>2.0786290986588654</v>
      </c>
      <c r="BA352">
        <v>4.1382922152571133</v>
      </c>
    </row>
    <row r="353" spans="2:53" x14ac:dyDescent="0.2">
      <c r="B353">
        <v>0.90201363330333673</v>
      </c>
      <c r="C353">
        <v>2.0558200046441821</v>
      </c>
      <c r="L353">
        <v>1.1856156309984855</v>
      </c>
      <c r="M353">
        <v>2.6881516628694957</v>
      </c>
      <c r="V353">
        <v>1.4268543465282204</v>
      </c>
      <c r="W353">
        <v>3.1882810238417392</v>
      </c>
      <c r="AF353">
        <v>1.634072708214265</v>
      </c>
      <c r="AG353">
        <v>3.593954649521764</v>
      </c>
      <c r="AP353">
        <v>1.8675751348402849</v>
      </c>
      <c r="AQ353">
        <v>3.94198008821557</v>
      </c>
      <c r="AZ353">
        <v>1.6008819178363163</v>
      </c>
      <c r="BA353">
        <v>3.075266840137119</v>
      </c>
    </row>
    <row r="354" spans="2:53" x14ac:dyDescent="0.2">
      <c r="AF354">
        <v>1.4563395816279052</v>
      </c>
      <c r="AG354">
        <v>3.2089952517249252</v>
      </c>
      <c r="AP354">
        <v>1.6593012945986765</v>
      </c>
      <c r="AQ354">
        <v>3.4929083884809549</v>
      </c>
    </row>
  </sheetData>
  <phoneticPr fontId="1"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A75"/>
  <sheetViews>
    <sheetView topLeftCell="G1" workbookViewId="0">
      <selection activeCell="L17" sqref="L17:M17"/>
    </sheetView>
    <sheetView workbookViewId="1">
      <selection activeCell="A2" sqref="A2"/>
    </sheetView>
    <sheetView topLeftCell="X23" workbookViewId="2">
      <selection activeCell="B4" sqref="B4"/>
    </sheetView>
  </sheetViews>
  <sheetFormatPr defaultRowHeight="12.75" x14ac:dyDescent="0.2"/>
  <sheetData>
    <row r="1" spans="1:53" x14ac:dyDescent="0.2">
      <c r="A1" t="s">
        <v>829</v>
      </c>
      <c r="R1" t="s">
        <v>33</v>
      </c>
      <c r="S1">
        <v>30</v>
      </c>
      <c r="U1" t="s">
        <v>33</v>
      </c>
      <c r="V1">
        <v>60</v>
      </c>
      <c r="X1" t="s">
        <v>33</v>
      </c>
      <c r="Y1">
        <v>90</v>
      </c>
      <c r="AA1" t="s">
        <v>33</v>
      </c>
      <c r="AB1">
        <v>120</v>
      </c>
      <c r="AD1" t="s">
        <v>33</v>
      </c>
      <c r="AE1">
        <v>150</v>
      </c>
      <c r="AG1" t="s">
        <v>33</v>
      </c>
      <c r="AH1">
        <v>180</v>
      </c>
    </row>
    <row r="2" spans="1:53" x14ac:dyDescent="0.2">
      <c r="A2" t="s">
        <v>831</v>
      </c>
      <c r="H2" t="str">
        <f>A1&amp;CHAR(10)&amp;A2&amp;CHAR(10)&amp;A3</f>
        <v>ZUBENELGENUBI
USA-5333
CAL30TM</v>
      </c>
      <c r="O2" t="s">
        <v>41</v>
      </c>
      <c r="R2" t="s">
        <v>43</v>
      </c>
      <c r="S2">
        <f>COS(RADIANS(S1))</f>
        <v>0.86602540378443871</v>
      </c>
      <c r="U2" t="s">
        <v>43</v>
      </c>
      <c r="V2">
        <f>COS(RADIANS(V1))</f>
        <v>0.50000000000000011</v>
      </c>
      <c r="X2" t="s">
        <v>43</v>
      </c>
      <c r="Y2">
        <f>COS(RADIANS(Y1))</f>
        <v>6.1257422745431001E-17</v>
      </c>
      <c r="AA2" t="s">
        <v>43</v>
      </c>
      <c r="AB2">
        <f>COS(RADIANS(AB1))</f>
        <v>-0.49999999999999978</v>
      </c>
      <c r="AD2" t="s">
        <v>43</v>
      </c>
      <c r="AE2">
        <f>COS(RADIANS(AE1))</f>
        <v>-0.86602540378443871</v>
      </c>
      <c r="AG2" t="s">
        <v>43</v>
      </c>
      <c r="AH2">
        <f>COS(RADIANS(AH1))</f>
        <v>-1</v>
      </c>
      <c r="AJ2" t="s">
        <v>53</v>
      </c>
      <c r="AK2">
        <v>0</v>
      </c>
      <c r="AL2">
        <v>1.61E-2</v>
      </c>
      <c r="AM2">
        <v>3.1199999999999999E-2</v>
      </c>
      <c r="AN2">
        <v>4.19E-2</v>
      </c>
      <c r="AO2">
        <v>0.05</v>
      </c>
      <c r="AP2">
        <v>5.3699999999999998E-2</v>
      </c>
      <c r="AQ2">
        <v>5.6000000000000001E-2</v>
      </c>
      <c r="AR2">
        <v>5.7000000000000002E-2</v>
      </c>
      <c r="AS2">
        <v>5.8999999999999997E-2</v>
      </c>
    </row>
    <row r="3" spans="1:53" x14ac:dyDescent="0.2">
      <c r="A3" t="s">
        <v>833</v>
      </c>
      <c r="I3" s="38" t="s">
        <v>65</v>
      </c>
      <c r="J3" s="38" t="s">
        <v>66</v>
      </c>
      <c r="K3" s="38" t="s">
        <v>33</v>
      </c>
      <c r="R3" t="s">
        <v>44</v>
      </c>
      <c r="S3">
        <f>SIN(RADIANS(S1))</f>
        <v>0.49999999999999994</v>
      </c>
      <c r="U3" t="s">
        <v>44</v>
      </c>
      <c r="V3">
        <f>SIN(RADIANS(V1))</f>
        <v>0.8660254037844386</v>
      </c>
      <c r="X3" t="s">
        <v>44</v>
      </c>
      <c r="Y3">
        <f>SIN(RADIANS(Y1))</f>
        <v>1</v>
      </c>
      <c r="AA3" t="s">
        <v>44</v>
      </c>
      <c r="AB3">
        <f>SIN(RADIANS(AB1))</f>
        <v>0.86602540378443871</v>
      </c>
      <c r="AD3" t="s">
        <v>44</v>
      </c>
      <c r="AE3">
        <f>SIN(RADIANS(AE1))</f>
        <v>0.49999999999999994</v>
      </c>
      <c r="AG3" t="s">
        <v>44</v>
      </c>
      <c r="AH3">
        <f>SIN(RADIANS(AH1))</f>
        <v>1.22514845490862E-16</v>
      </c>
      <c r="AJ3" t="s">
        <v>52</v>
      </c>
      <c r="AK3">
        <v>0.5</v>
      </c>
      <c r="AL3">
        <v>0.45</v>
      </c>
      <c r="AM3">
        <v>0.4</v>
      </c>
      <c r="AN3">
        <v>0.35</v>
      </c>
      <c r="AO3">
        <v>0.3</v>
      </c>
      <c r="AP3">
        <v>0.25</v>
      </c>
      <c r="AQ3">
        <v>0.19</v>
      </c>
      <c r="AR3">
        <v>0.15</v>
      </c>
      <c r="AS3">
        <v>0.1</v>
      </c>
    </row>
    <row r="4" spans="1:53" x14ac:dyDescent="0.2">
      <c r="A4" t="s">
        <v>153</v>
      </c>
      <c r="B4">
        <v>10</v>
      </c>
      <c r="C4" s="21">
        <v>2</v>
      </c>
      <c r="H4" t="s">
        <v>130</v>
      </c>
      <c r="I4">
        <f>Deckman!A3</f>
        <v>6</v>
      </c>
      <c r="J4" s="37">
        <f>Deckman!D3</f>
        <v>4.2150001525878906</v>
      </c>
      <c r="K4" s="28">
        <f>Deckman!E3</f>
        <v>48.200000762939453</v>
      </c>
      <c r="L4">
        <f t="shared" ref="L4:L9" si="0">J4*SIN(RADIANS(K4))</f>
        <v>3.1421814898237566</v>
      </c>
      <c r="M4">
        <f t="shared" ref="M4:M9" si="1">J4*COS(RADIANS(K4))</f>
        <v>2.8094344219655487</v>
      </c>
      <c r="R4" t="s">
        <v>46</v>
      </c>
      <c r="S4" t="s">
        <v>47</v>
      </c>
      <c r="U4" t="s">
        <v>46</v>
      </c>
      <c r="V4" t="s">
        <v>47</v>
      </c>
      <c r="X4" t="s">
        <v>46</v>
      </c>
      <c r="Y4" t="s">
        <v>47</v>
      </c>
      <c r="AA4" t="s">
        <v>46</v>
      </c>
      <c r="AB4" t="s">
        <v>47</v>
      </c>
      <c r="AD4" t="s">
        <v>46</v>
      </c>
      <c r="AE4" t="s">
        <v>47</v>
      </c>
      <c r="AG4" t="s">
        <v>46</v>
      </c>
      <c r="AH4" t="s">
        <v>47</v>
      </c>
      <c r="AJ4" t="s">
        <v>51</v>
      </c>
      <c r="AK4">
        <v>0</v>
      </c>
      <c r="AL4">
        <v>1.9E-2</v>
      </c>
      <c r="AM4">
        <v>0.03</v>
      </c>
      <c r="AN4">
        <v>3.6999999999999998E-2</v>
      </c>
      <c r="AO4">
        <v>4.4999999999999998E-2</v>
      </c>
      <c r="AP4">
        <v>0.05</v>
      </c>
      <c r="AQ4">
        <v>5.2999999999999999E-2</v>
      </c>
      <c r="AR4">
        <v>5.6000000000000001E-2</v>
      </c>
      <c r="AS4">
        <v>5.7000000000000002E-2</v>
      </c>
    </row>
    <row r="5" spans="1:53" x14ac:dyDescent="0.2">
      <c r="A5" t="s">
        <v>149</v>
      </c>
      <c r="B5" s="20">
        <v>9.2857142857142865</v>
      </c>
      <c r="D5">
        <f>DEGREES(ATAN(B5/B7))</f>
        <v>61.699244233993632</v>
      </c>
      <c r="I5">
        <f>Deckman!A4</f>
        <v>8</v>
      </c>
      <c r="J5" s="37">
        <f>Deckman!D4</f>
        <v>4.8940000534057617</v>
      </c>
      <c r="K5" s="28">
        <f>Deckman!E4</f>
        <v>45.700000762939453</v>
      </c>
      <c r="L5">
        <f t="shared" si="0"/>
        <v>3.5026003224822135</v>
      </c>
      <c r="M5">
        <f t="shared" si="1"/>
        <v>3.4180443975587989</v>
      </c>
      <c r="O5" t="s">
        <v>49</v>
      </c>
      <c r="P5">
        <v>1.25</v>
      </c>
      <c r="R5">
        <f>$P5*S3</f>
        <v>0.62499999999999989</v>
      </c>
      <c r="S5">
        <f>$P5*S2</f>
        <v>1.0825317547305484</v>
      </c>
      <c r="U5">
        <f>$P5*V3</f>
        <v>1.0825317547305482</v>
      </c>
      <c r="V5">
        <f>$P5*V2</f>
        <v>0.62500000000000011</v>
      </c>
      <c r="X5">
        <f>$P5*Y3</f>
        <v>1.25</v>
      </c>
      <c r="Y5">
        <f>$P5*Y2</f>
        <v>7.6571778431788751E-17</v>
      </c>
      <c r="AA5">
        <f>$P5*AB3</f>
        <v>1.0825317547305484</v>
      </c>
      <c r="AB5">
        <f>$P5*AB2</f>
        <v>-0.62499999999999978</v>
      </c>
      <c r="AD5">
        <f>$P5*AE3</f>
        <v>0.62499999999999989</v>
      </c>
      <c r="AE5">
        <f>$P5*AE2</f>
        <v>-1.0825317547305484</v>
      </c>
      <c r="AG5">
        <f>$P5*AH3</f>
        <v>1.531435568635775E-16</v>
      </c>
      <c r="AH5">
        <f>$P5*AH2</f>
        <v>-1.25</v>
      </c>
      <c r="AJ5" t="s">
        <v>54</v>
      </c>
      <c r="AK5">
        <v>0</v>
      </c>
      <c r="AL5">
        <v>-0.05</v>
      </c>
      <c r="AM5">
        <v>-0.1</v>
      </c>
      <c r="AN5">
        <v>-0.15</v>
      </c>
      <c r="AO5">
        <v>-0.2</v>
      </c>
      <c r="AP5">
        <v>-0.25</v>
      </c>
      <c r="AQ5">
        <v>-0.3</v>
      </c>
      <c r="AR5">
        <v>-0.35</v>
      </c>
      <c r="AS5">
        <v>-0.4</v>
      </c>
    </row>
    <row r="6" spans="1:53" x14ac:dyDescent="0.2">
      <c r="A6" t="s">
        <v>150</v>
      </c>
      <c r="B6" s="20">
        <v>-8</v>
      </c>
      <c r="I6">
        <f>Deckman!A5</f>
        <v>10</v>
      </c>
      <c r="J6" s="37">
        <f>Deckman!D5</f>
        <v>5.4879999160766602</v>
      </c>
      <c r="K6" s="28">
        <f>Deckman!E5</f>
        <v>45.400001525878906</v>
      </c>
      <c r="L6">
        <f t="shared" si="0"/>
        <v>3.9075989832656561</v>
      </c>
      <c r="M6">
        <f t="shared" si="1"/>
        <v>3.8534157918447676</v>
      </c>
      <c r="O6" t="s">
        <v>48</v>
      </c>
      <c r="P6">
        <v>1.5</v>
      </c>
      <c r="R6" t="s">
        <v>48</v>
      </c>
      <c r="S6">
        <f>$P6</f>
        <v>1.5</v>
      </c>
      <c r="U6" t="s">
        <v>48</v>
      </c>
      <c r="V6">
        <f>$P6</f>
        <v>1.5</v>
      </c>
      <c r="X6" t="s">
        <v>48</v>
      </c>
      <c r="Y6">
        <f>$P6</f>
        <v>1.5</v>
      </c>
      <c r="AA6" t="s">
        <v>48</v>
      </c>
      <c r="AB6">
        <f>$P6</f>
        <v>1.5</v>
      </c>
      <c r="AD6" t="s">
        <v>48</v>
      </c>
      <c r="AE6">
        <f>$P6</f>
        <v>1.5</v>
      </c>
      <c r="AG6" t="s">
        <v>48</v>
      </c>
      <c r="AH6">
        <f>$P6</f>
        <v>1.5</v>
      </c>
      <c r="AJ6" t="s">
        <v>55</v>
      </c>
      <c r="AK6">
        <v>0.25</v>
      </c>
      <c r="AL6">
        <v>0.221</v>
      </c>
      <c r="AM6">
        <v>0.19</v>
      </c>
      <c r="AN6">
        <v>0.161</v>
      </c>
      <c r="AO6">
        <v>0.13</v>
      </c>
      <c r="AP6">
        <v>0.11</v>
      </c>
      <c r="AQ6">
        <v>7.0000000000000007E-2</v>
      </c>
      <c r="AR6">
        <v>3.5999999999999997E-2</v>
      </c>
      <c r="AS6">
        <v>0</v>
      </c>
      <c r="AT6">
        <v>-3.5999999999999997E-2</v>
      </c>
      <c r="AU6">
        <v>-7.0000000000000007E-2</v>
      </c>
      <c r="AV6">
        <v>-0.11</v>
      </c>
      <c r="AW6">
        <v>-0.13</v>
      </c>
      <c r="AX6">
        <v>-0.161</v>
      </c>
      <c r="AY6">
        <v>-0.19</v>
      </c>
      <c r="AZ6">
        <v>-0.221</v>
      </c>
      <c r="BA6">
        <v>-0.25</v>
      </c>
    </row>
    <row r="7" spans="1:53" x14ac:dyDescent="0.2">
      <c r="A7" t="s">
        <v>151</v>
      </c>
      <c r="B7" s="20">
        <v>5</v>
      </c>
      <c r="I7">
        <f>Deckman!A6</f>
        <v>12</v>
      </c>
      <c r="J7" s="37">
        <f>Deckman!D6</f>
        <v>5.6690001487731934</v>
      </c>
      <c r="K7" s="28">
        <f>Deckman!E6</f>
        <v>43.200000762939453</v>
      </c>
      <c r="L7">
        <f t="shared" si="0"/>
        <v>3.8806977003798702</v>
      </c>
      <c r="M7">
        <f t="shared" si="1"/>
        <v>4.132523205628357</v>
      </c>
      <c r="AJ7" t="s">
        <v>50</v>
      </c>
      <c r="AK7">
        <v>0.4</v>
      </c>
      <c r="AL7">
        <v>0.42499999999999999</v>
      </c>
      <c r="AM7">
        <v>0.44800000000000001</v>
      </c>
      <c r="AN7">
        <v>0.46360000000000001</v>
      </c>
      <c r="AO7">
        <v>0.47699999999999998</v>
      </c>
      <c r="AP7">
        <v>0.48399999999999999</v>
      </c>
      <c r="AQ7">
        <v>0.49099999999999999</v>
      </c>
      <c r="AR7">
        <v>0.49559999999999998</v>
      </c>
      <c r="AS7">
        <v>0.498</v>
      </c>
      <c r="AT7">
        <v>0.49559999999999998</v>
      </c>
      <c r="AU7">
        <v>0.49099999999999999</v>
      </c>
      <c r="AV7">
        <v>0.48399999999999999</v>
      </c>
      <c r="AW7">
        <v>0.47699999999999998</v>
      </c>
      <c r="AX7">
        <v>0.46360000000000001</v>
      </c>
      <c r="AY7">
        <v>0.44800000000000001</v>
      </c>
      <c r="AZ7">
        <v>0.42499999999999999</v>
      </c>
      <c r="BA7">
        <v>0.4</v>
      </c>
    </row>
    <row r="8" spans="1:53" x14ac:dyDescent="0.2">
      <c r="I8">
        <f>Deckman!A7</f>
        <v>16</v>
      </c>
      <c r="J8" s="37">
        <f>Deckman!D7</f>
        <v>5.8299999237060547</v>
      </c>
      <c r="K8" s="28">
        <f>Deckman!E7</f>
        <v>40.900001525878906</v>
      </c>
      <c r="L8">
        <f t="shared" si="0"/>
        <v>3.81713901137487</v>
      </c>
      <c r="M8">
        <f t="shared" si="1"/>
        <v>4.4066255659237363</v>
      </c>
      <c r="O8" t="s">
        <v>42</v>
      </c>
      <c r="P8" t="s">
        <v>45</v>
      </c>
      <c r="R8" t="s">
        <v>42</v>
      </c>
      <c r="S8" t="s">
        <v>45</v>
      </c>
      <c r="U8" t="s">
        <v>42</v>
      </c>
      <c r="V8" t="s">
        <v>45</v>
      </c>
      <c r="X8" t="s">
        <v>42</v>
      </c>
      <c r="Y8" t="s">
        <v>45</v>
      </c>
      <c r="AA8" t="s">
        <v>42</v>
      </c>
      <c r="AB8" t="s">
        <v>45</v>
      </c>
      <c r="AD8" t="s">
        <v>42</v>
      </c>
      <c r="AE8" t="s">
        <v>45</v>
      </c>
      <c r="AG8" t="s">
        <v>42</v>
      </c>
      <c r="AH8" t="s">
        <v>45</v>
      </c>
    </row>
    <row r="9" spans="1:53" x14ac:dyDescent="0.2">
      <c r="A9" s="15" t="s">
        <v>152</v>
      </c>
      <c r="I9">
        <f>Deckman!A8</f>
        <v>20</v>
      </c>
      <c r="J9" s="37">
        <f>Deckman!D8</f>
        <v>5.8829998970031738</v>
      </c>
      <c r="K9" s="28">
        <f>Deckman!E8</f>
        <v>40.700000762939453</v>
      </c>
      <c r="L9">
        <f t="shared" si="0"/>
        <v>3.8362949019600112</v>
      </c>
      <c r="M9">
        <f t="shared" si="1"/>
        <v>4.4601041706820013</v>
      </c>
      <c r="O9">
        <v>0</v>
      </c>
      <c r="P9">
        <v>0.5</v>
      </c>
      <c r="R9" s="20">
        <f>S$6*($O9*S$2+$P9*S$3)+R$5</f>
        <v>0.99999999999999978</v>
      </c>
      <c r="S9" s="20">
        <f>S$6*(-$O9*S$3+$P9*S$2)+S$5</f>
        <v>1.7320508075688774</v>
      </c>
      <c r="U9" s="20">
        <f>V$6*($O9*V$2+$P9*V$3)+U$5</f>
        <v>1.7320508075688772</v>
      </c>
      <c r="V9" s="20">
        <f>V$6*(-$O9*V$3+$P9*V$2)+V$5</f>
        <v>1.0000000000000002</v>
      </c>
      <c r="X9" s="20">
        <f>Y$6*($O9*Y$2+$P9*Y$3)+X$5</f>
        <v>2</v>
      </c>
      <c r="Y9" s="20">
        <f>Y$6*(-$O9*Y$3+$P9*Y$2)+Y$5</f>
        <v>1.22514845490862E-16</v>
      </c>
      <c r="AA9" s="20">
        <f>AB$6*($O9*AB$2+$P9*AB$3)+AA$5</f>
        <v>1.7320508075688774</v>
      </c>
      <c r="AB9" s="20">
        <f>AB$6*(-$O9*AB$3+$P9*AB$2)+AB$5</f>
        <v>-0.99999999999999956</v>
      </c>
      <c r="AD9" s="20">
        <f>AE$6*($O9*AE$2+$P9*AE$3)+AD$5</f>
        <v>0.99999999999999978</v>
      </c>
      <c r="AE9" s="20">
        <f>AE$6*(-$O9*AE$3+$P9*AE$2)+AE$5</f>
        <v>-1.7320508075688774</v>
      </c>
      <c r="AG9" s="20">
        <f>AH$6*($O9*AH$2+$P9*AH$3)+AG$5</f>
        <v>2.45029690981724E-16</v>
      </c>
      <c r="AH9" s="20">
        <f>AH$6*(-$O9*AH$3+$P9*AH$2)+AH$5</f>
        <v>-2</v>
      </c>
    </row>
    <row r="10" spans="1:53" x14ac:dyDescent="0.2">
      <c r="A10">
        <v>30</v>
      </c>
      <c r="B10">
        <f>B$4*SIN(RADIANS(A10))</f>
        <v>4.9999999999999991</v>
      </c>
      <c r="C10">
        <f>IF(A10&lt;$D$5,B7*TAN(RADIANS(A10)),B5)</f>
        <v>2.8867513459481287</v>
      </c>
      <c r="E10" s="22">
        <f>C$4*SIN(RADIANS(A10))</f>
        <v>0.99999999999999989</v>
      </c>
      <c r="F10" s="23">
        <f t="shared" ref="F10:F37" si="2">B10</f>
        <v>4.9999999999999991</v>
      </c>
      <c r="I10">
        <f>Deckman!A9</f>
        <v>24</v>
      </c>
      <c r="J10" s="37">
        <f>Deckman!D9</f>
        <v>5.8909997940063477</v>
      </c>
      <c r="K10" s="28">
        <f>Deckman!E9</f>
        <v>42</v>
      </c>
      <c r="L10">
        <f>J10*SIN(RADIANS(K10))</f>
        <v>3.9418482642233763</v>
      </c>
      <c r="M10">
        <f>J10*COS(RADIANS(K10))</f>
        <v>4.3778660138042129</v>
      </c>
      <c r="O10">
        <v>2.9000000000000001E-2</v>
      </c>
      <c r="P10">
        <v>0.4</v>
      </c>
      <c r="R10" s="20">
        <f t="shared" ref="R10:R32" si="3">S$6*($O10*S$2+$P10*S$3)+R$5</f>
        <v>0.96267210506462297</v>
      </c>
      <c r="S10" s="20">
        <f t="shared" ref="S10:S32" si="4">S$6*(-$O10*S$3+$P10*S$2)+S$5</f>
        <v>1.5803969970012117</v>
      </c>
      <c r="U10" s="20">
        <f t="shared" ref="U10:U32" si="5">V$6*($O10*V$2+$P10*V$3)+U$5</f>
        <v>1.6238969970012114</v>
      </c>
      <c r="V10" s="20">
        <f t="shared" ref="V10:V32" si="6">V$6*(-$O10*V$3+$P10*V$2)+V$5</f>
        <v>0.88732789493537712</v>
      </c>
      <c r="X10" s="20">
        <f t="shared" ref="X10:X32" si="7">Y$6*($O10*Y$2+$P10*Y$3)+X$5</f>
        <v>1.85</v>
      </c>
      <c r="Y10" s="20">
        <f t="shared" ref="Y10:Y32" si="8">Y$6*(-$O10*Y$3+$P10*Y$2)+Y$5</f>
        <v>-4.3499999999999893E-2</v>
      </c>
      <c r="AA10" s="20">
        <f t="shared" ref="AA10:AA32" si="9">AB$6*($O10*AB$2+$P10*AB$3)+AA$5</f>
        <v>1.5803969970012117</v>
      </c>
      <c r="AB10" s="20">
        <f t="shared" ref="AB10:AB32" si="10">AB$6*(-$O10*AB$3+$P10*AB$2)+AB$5</f>
        <v>-0.96267210506462275</v>
      </c>
      <c r="AD10" s="20">
        <f t="shared" ref="AD10:AD32" si="11">AE$6*($O10*AE$2+$P10*AE$3)+AD$5</f>
        <v>0.88732789493537678</v>
      </c>
      <c r="AE10" s="20">
        <f t="shared" ref="AE10:AE32" si="12">AE$6*(-$O10*AE$3+$P10*AE$2)+AE$5</f>
        <v>-1.6238969970012116</v>
      </c>
      <c r="AG10" s="20">
        <f t="shared" ref="AG10:AG32" si="13">AH$6*($O10*AH$2+$P10*AH$3)+AG$5</f>
        <v>-4.3499999999999775E-2</v>
      </c>
      <c r="AH10" s="20">
        <f t="shared" ref="AH10:AH32" si="14">AH$6*(-$O10*AH$3+$P10*AH$2)+AH$5</f>
        <v>-1.85</v>
      </c>
    </row>
    <row r="11" spans="1:53" x14ac:dyDescent="0.2">
      <c r="B11">
        <f>B$4*COS(RADIANS(A10))</f>
        <v>8.6602540378443873</v>
      </c>
      <c r="C11">
        <f>IF(A10&lt;$D$5,B7*TAN(RADIANS(A10)),B5)</f>
        <v>2.8867513459481287</v>
      </c>
      <c r="E11" s="24">
        <f>C$4*COS(RADIANS(A10))</f>
        <v>1.7320508075688774</v>
      </c>
      <c r="F11" s="25">
        <f t="shared" si="2"/>
        <v>8.6602540378443873</v>
      </c>
      <c r="O11">
        <v>5.8000000000000003E-2</v>
      </c>
      <c r="P11">
        <v>0.3</v>
      </c>
      <c r="R11" s="20">
        <f t="shared" si="3"/>
        <v>0.92534421012924606</v>
      </c>
      <c r="S11" s="20">
        <f t="shared" si="4"/>
        <v>1.4287431864335458</v>
      </c>
      <c r="U11" s="20">
        <f t="shared" si="5"/>
        <v>1.5157431864335456</v>
      </c>
      <c r="V11" s="20">
        <f t="shared" si="6"/>
        <v>0.77465578987075401</v>
      </c>
      <c r="X11" s="20">
        <f t="shared" si="7"/>
        <v>1.7</v>
      </c>
      <c r="Y11" s="20">
        <f t="shared" si="8"/>
        <v>-8.6999999999999883E-2</v>
      </c>
      <c r="AA11" s="20">
        <f t="shared" si="9"/>
        <v>1.4287431864335458</v>
      </c>
      <c r="AB11" s="20">
        <f t="shared" si="10"/>
        <v>-0.92534421012924584</v>
      </c>
      <c r="AD11" s="20">
        <f t="shared" si="11"/>
        <v>0.77465578987075367</v>
      </c>
      <c r="AE11" s="20">
        <f t="shared" si="12"/>
        <v>-1.515743186433546</v>
      </c>
      <c r="AG11" s="20">
        <f t="shared" si="13"/>
        <v>-8.69999999999998E-2</v>
      </c>
      <c r="AH11" s="20">
        <f t="shared" si="14"/>
        <v>-1.7</v>
      </c>
    </row>
    <row r="12" spans="1:53" x14ac:dyDescent="0.2">
      <c r="A12">
        <f>A10+10</f>
        <v>40</v>
      </c>
      <c r="B12">
        <f>B$4*SIN(RADIANS(A12))</f>
        <v>6.4278760968653925</v>
      </c>
      <c r="E12" s="22">
        <f>C$4*SIN(RADIANS(A12))</f>
        <v>1.2855752193730785</v>
      </c>
      <c r="F12" s="23">
        <f t="shared" si="2"/>
        <v>6.4278760968653925</v>
      </c>
      <c r="H12" t="s">
        <v>131</v>
      </c>
      <c r="I12">
        <f>Deckman!A3</f>
        <v>6</v>
      </c>
      <c r="J12" s="37">
        <f>Deckman!X3</f>
        <v>3.5190000534057617</v>
      </c>
      <c r="K12" s="28">
        <f>Deckman!Y3</f>
        <v>148.39999389648437</v>
      </c>
      <c r="L12">
        <f t="shared" ref="L12:L17" si="15">J12*SIN(RADIANS(K12))</f>
        <v>1.8439067503765112</v>
      </c>
      <c r="M12">
        <f t="shared" ref="M12:M17" si="16">J12*COS(RADIANS(K12))</f>
        <v>-2.9972269303116987</v>
      </c>
      <c r="O12">
        <v>8.5999999999999993E-2</v>
      </c>
      <c r="P12">
        <v>0.2</v>
      </c>
      <c r="R12" s="20">
        <f t="shared" si="3"/>
        <v>0.88671727708819248</v>
      </c>
      <c r="S12" s="20">
        <f t="shared" si="4"/>
        <v>1.2778393758658801</v>
      </c>
      <c r="U12" s="20">
        <f t="shared" si="5"/>
        <v>1.4068393758658799</v>
      </c>
      <c r="V12" s="20">
        <f t="shared" si="6"/>
        <v>0.66328272291180757</v>
      </c>
      <c r="X12" s="20">
        <f t="shared" si="7"/>
        <v>1.55</v>
      </c>
      <c r="Y12" s="20">
        <f t="shared" si="8"/>
        <v>-0.12899999999999989</v>
      </c>
      <c r="AA12" s="20">
        <f t="shared" si="9"/>
        <v>1.2778393758658801</v>
      </c>
      <c r="AB12" s="20">
        <f t="shared" si="10"/>
        <v>-0.88671727708819226</v>
      </c>
      <c r="AD12" s="20">
        <f t="shared" si="11"/>
        <v>0.66328272291180734</v>
      </c>
      <c r="AE12" s="20">
        <f t="shared" si="12"/>
        <v>-1.4068393758658799</v>
      </c>
      <c r="AG12" s="20">
        <f t="shared" si="13"/>
        <v>-0.12899999999999978</v>
      </c>
      <c r="AH12" s="20">
        <f t="shared" si="14"/>
        <v>-1.55</v>
      </c>
    </row>
    <row r="13" spans="1:53" x14ac:dyDescent="0.2">
      <c r="B13">
        <f>B$4*COS(RADIANS(A12))</f>
        <v>7.6604444311897799</v>
      </c>
      <c r="E13" s="24">
        <f>C$4*COS(RADIANS(A12))</f>
        <v>1.532088886237956</v>
      </c>
      <c r="F13" s="25">
        <f t="shared" si="2"/>
        <v>7.6604444311897799</v>
      </c>
      <c r="I13">
        <f>Deckman!A4</f>
        <v>8</v>
      </c>
      <c r="J13" s="37">
        <f>Deckman!X4</f>
        <v>4.3810000419616699</v>
      </c>
      <c r="K13" s="28">
        <f>Deckman!Y4</f>
        <v>152.89999389648437</v>
      </c>
      <c r="L13">
        <f t="shared" si="15"/>
        <v>1.9957426731609549</v>
      </c>
      <c r="M13">
        <f t="shared" si="16"/>
        <v>-3.9000221217568138</v>
      </c>
      <c r="O13">
        <v>0.107</v>
      </c>
      <c r="P13">
        <v>0.1</v>
      </c>
      <c r="R13" s="20">
        <f t="shared" si="3"/>
        <v>0.83899707730740225</v>
      </c>
      <c r="S13" s="20">
        <f t="shared" si="4"/>
        <v>1.1321855652982142</v>
      </c>
      <c r="U13" s="20">
        <f t="shared" si="5"/>
        <v>1.2926855652982141</v>
      </c>
      <c r="V13" s="20">
        <f t="shared" si="6"/>
        <v>0.56100292269259777</v>
      </c>
      <c r="X13" s="20">
        <f t="shared" si="7"/>
        <v>1.4</v>
      </c>
      <c r="Y13" s="20">
        <f t="shared" si="8"/>
        <v>-0.16049999999999992</v>
      </c>
      <c r="AA13" s="20">
        <f t="shared" si="9"/>
        <v>1.1321855652982142</v>
      </c>
      <c r="AB13" s="20">
        <f t="shared" si="10"/>
        <v>-0.83899707730740214</v>
      </c>
      <c r="AD13" s="20">
        <f t="shared" si="11"/>
        <v>0.56100292269259744</v>
      </c>
      <c r="AE13" s="20">
        <f t="shared" si="12"/>
        <v>-1.2926855652982143</v>
      </c>
      <c r="AG13" s="20">
        <f t="shared" si="13"/>
        <v>-0.16049999999999981</v>
      </c>
      <c r="AH13" s="20">
        <f t="shared" si="14"/>
        <v>-1.4</v>
      </c>
    </row>
    <row r="14" spans="1:53" x14ac:dyDescent="0.2">
      <c r="A14">
        <f>A12+10</f>
        <v>50</v>
      </c>
      <c r="B14">
        <f>B$4*SIN(RADIANS(A14))</f>
        <v>7.6604444311897799</v>
      </c>
      <c r="E14" s="22">
        <f>C$4*SIN(RADIANS(A14))</f>
        <v>1.532088886237956</v>
      </c>
      <c r="F14" s="23">
        <f t="shared" si="2"/>
        <v>7.6604444311897799</v>
      </c>
      <c r="I14">
        <f>Deckman!A5</f>
        <v>10</v>
      </c>
      <c r="J14" s="37">
        <f>Deckman!X5</f>
        <v>5.1999998092651367</v>
      </c>
      <c r="K14" s="28">
        <f>Deckman!Y5</f>
        <v>155.5</v>
      </c>
      <c r="L14">
        <f t="shared" si="15"/>
        <v>2.1564047827159847</v>
      </c>
      <c r="M14">
        <f t="shared" si="16"/>
        <v>-4.7317984349966853</v>
      </c>
      <c r="O14">
        <v>0.122</v>
      </c>
      <c r="P14">
        <v>0</v>
      </c>
      <c r="R14" s="20">
        <f t="shared" si="3"/>
        <v>0.78348264889255215</v>
      </c>
      <c r="S14" s="20">
        <f t="shared" si="4"/>
        <v>0.99103175473054839</v>
      </c>
      <c r="U14" s="20">
        <f t="shared" si="5"/>
        <v>1.1740317547305481</v>
      </c>
      <c r="V14" s="20">
        <f t="shared" si="6"/>
        <v>0.46651735110744785</v>
      </c>
      <c r="X14" s="20">
        <f t="shared" si="7"/>
        <v>1.25</v>
      </c>
      <c r="Y14" s="20">
        <f t="shared" si="8"/>
        <v>-0.18299999999999991</v>
      </c>
      <c r="AA14" s="20">
        <f t="shared" si="9"/>
        <v>0.9910317547305485</v>
      </c>
      <c r="AB14" s="20">
        <f t="shared" si="10"/>
        <v>-0.78348264889255204</v>
      </c>
      <c r="AD14" s="20">
        <f t="shared" si="11"/>
        <v>0.46651735110744763</v>
      </c>
      <c r="AE14" s="20">
        <f t="shared" si="12"/>
        <v>-1.1740317547305483</v>
      </c>
      <c r="AG14" s="20">
        <f t="shared" si="13"/>
        <v>-0.18299999999999983</v>
      </c>
      <c r="AH14" s="20">
        <f t="shared" si="14"/>
        <v>-1.25</v>
      </c>
    </row>
    <row r="15" spans="1:53" x14ac:dyDescent="0.2">
      <c r="B15">
        <f>B$4*COS(RADIANS(A14))</f>
        <v>6.4278760968653934</v>
      </c>
      <c r="E15" s="24">
        <f>C$4*COS(RADIANS(A14))</f>
        <v>1.2855752193730787</v>
      </c>
      <c r="F15" s="25">
        <f t="shared" si="2"/>
        <v>6.4278760968653934</v>
      </c>
      <c r="I15">
        <f>Deckman!A6</f>
        <v>12</v>
      </c>
      <c r="J15" s="37">
        <f>Deckman!X6</f>
        <v>5.6700000762939453</v>
      </c>
      <c r="K15" s="28">
        <f>Deckman!Y6</f>
        <v>165.5</v>
      </c>
      <c r="L15">
        <f t="shared" si="15"/>
        <v>1.4196546420911607</v>
      </c>
      <c r="M15">
        <f t="shared" si="16"/>
        <v>-5.4893971948076743</v>
      </c>
      <c r="O15">
        <v>0.13</v>
      </c>
      <c r="P15">
        <v>-0.1</v>
      </c>
      <c r="R15" s="20">
        <f t="shared" si="3"/>
        <v>0.71887495373796551</v>
      </c>
      <c r="S15" s="20">
        <f t="shared" si="4"/>
        <v>0.85512794416288263</v>
      </c>
      <c r="U15" s="20">
        <f t="shared" si="5"/>
        <v>1.0501279441628824</v>
      </c>
      <c r="V15" s="20">
        <f t="shared" si="6"/>
        <v>0.38112504626203453</v>
      </c>
      <c r="X15" s="20">
        <f t="shared" si="7"/>
        <v>1.1000000000000001</v>
      </c>
      <c r="Y15" s="20">
        <f t="shared" si="8"/>
        <v>-0.19499999999999992</v>
      </c>
      <c r="AA15" s="20">
        <f t="shared" si="9"/>
        <v>0.85512794416288263</v>
      </c>
      <c r="AB15" s="20">
        <f t="shared" si="10"/>
        <v>-0.71887495373796539</v>
      </c>
      <c r="AD15" s="20">
        <f t="shared" si="11"/>
        <v>0.38112504626203436</v>
      </c>
      <c r="AE15" s="20">
        <f t="shared" si="12"/>
        <v>-1.0501279441628826</v>
      </c>
      <c r="AG15" s="20">
        <f t="shared" si="13"/>
        <v>-0.19499999999999984</v>
      </c>
      <c r="AH15" s="20">
        <f t="shared" si="14"/>
        <v>-1.1000000000000001</v>
      </c>
    </row>
    <row r="16" spans="1:53" x14ac:dyDescent="0.2">
      <c r="A16">
        <f>A14+10</f>
        <v>60</v>
      </c>
      <c r="B16">
        <f>B$4*SIN(RADIANS(A16))</f>
        <v>8.6602540378443855</v>
      </c>
      <c r="E16" s="22">
        <f>C$4*SIN(RADIANS(A16))</f>
        <v>1.7320508075688772</v>
      </c>
      <c r="F16" s="23">
        <f t="shared" si="2"/>
        <v>8.6602540378443855</v>
      </c>
      <c r="I16">
        <f>Deckman!A7</f>
        <v>16</v>
      </c>
      <c r="J16" s="37">
        <f>Deckman!X7</f>
        <v>6.4739999771118164</v>
      </c>
      <c r="K16" s="28">
        <f>Deckman!Y7</f>
        <v>174.89999389648437</v>
      </c>
      <c r="L16">
        <f t="shared" si="15"/>
        <v>0.57550236280061551</v>
      </c>
      <c r="M16">
        <f t="shared" si="16"/>
        <v>-6.4483697733655685</v>
      </c>
      <c r="O16">
        <v>0.125</v>
      </c>
      <c r="P16">
        <v>-0.2</v>
      </c>
      <c r="R16" s="20">
        <f t="shared" si="3"/>
        <v>0.63737976320958212</v>
      </c>
      <c r="S16" s="20">
        <f t="shared" si="4"/>
        <v>0.72897413359521679</v>
      </c>
      <c r="U16" s="20">
        <f t="shared" si="5"/>
        <v>0.91647413359521668</v>
      </c>
      <c r="V16" s="20">
        <f t="shared" si="6"/>
        <v>0.31262023679041784</v>
      </c>
      <c r="X16" s="20">
        <f t="shared" si="7"/>
        <v>0.95</v>
      </c>
      <c r="Y16" s="20">
        <f t="shared" si="8"/>
        <v>-0.18749999999999992</v>
      </c>
      <c r="AA16" s="20">
        <f t="shared" si="9"/>
        <v>0.72897413359521679</v>
      </c>
      <c r="AB16" s="20">
        <f t="shared" si="10"/>
        <v>-0.63737976320958212</v>
      </c>
      <c r="AD16" s="20">
        <f t="shared" si="11"/>
        <v>0.31262023679041762</v>
      </c>
      <c r="AE16" s="20">
        <f t="shared" si="12"/>
        <v>-0.91647413359521679</v>
      </c>
      <c r="AG16" s="20">
        <f t="shared" si="13"/>
        <v>-0.18749999999999989</v>
      </c>
      <c r="AH16" s="20">
        <f t="shared" si="14"/>
        <v>-0.95</v>
      </c>
    </row>
    <row r="17" spans="1:34" x14ac:dyDescent="0.2">
      <c r="B17">
        <f>B$4*COS(RADIANS(A16))</f>
        <v>5.0000000000000009</v>
      </c>
      <c r="E17" s="24">
        <f>C$4*COS(RADIANS(A16))</f>
        <v>1.0000000000000002</v>
      </c>
      <c r="F17" s="25">
        <f t="shared" si="2"/>
        <v>5.0000000000000009</v>
      </c>
      <c r="I17">
        <f>Deckman!A8</f>
        <v>20</v>
      </c>
      <c r="J17" s="37">
        <f>Deckman!X8</f>
        <v>7.1180000305175781</v>
      </c>
      <c r="K17" s="28">
        <f>Deckman!Y8</f>
        <v>175.80000305175781</v>
      </c>
      <c r="L17">
        <f t="shared" si="15"/>
        <v>0.52130911128007529</v>
      </c>
      <c r="M17">
        <f t="shared" si="16"/>
        <v>-7.0988845070859279</v>
      </c>
      <c r="O17">
        <v>0.115</v>
      </c>
      <c r="P17">
        <v>-0.3</v>
      </c>
      <c r="R17" s="20">
        <f t="shared" si="3"/>
        <v>0.54938938215281563</v>
      </c>
      <c r="S17" s="20">
        <f t="shared" si="4"/>
        <v>0.60657032302755098</v>
      </c>
      <c r="U17" s="20">
        <f t="shared" si="5"/>
        <v>0.77907032302755086</v>
      </c>
      <c r="V17" s="20">
        <f t="shared" si="6"/>
        <v>0.25061061784718441</v>
      </c>
      <c r="X17" s="20">
        <f t="shared" si="7"/>
        <v>0.8</v>
      </c>
      <c r="Y17" s="20">
        <f t="shared" si="8"/>
        <v>-0.17249999999999996</v>
      </c>
      <c r="AA17" s="20">
        <f t="shared" si="9"/>
        <v>0.60657032302755098</v>
      </c>
      <c r="AB17" s="20">
        <f t="shared" si="10"/>
        <v>-0.54938938215281552</v>
      </c>
      <c r="AD17" s="20">
        <f t="shared" si="11"/>
        <v>0.25061061784718425</v>
      </c>
      <c r="AE17" s="20">
        <f t="shared" si="12"/>
        <v>-0.77907032302755097</v>
      </c>
      <c r="AG17" s="20">
        <f t="shared" si="13"/>
        <v>-0.1724999999999999</v>
      </c>
      <c r="AH17" s="20">
        <f t="shared" si="14"/>
        <v>-0.8</v>
      </c>
    </row>
    <row r="18" spans="1:34" x14ac:dyDescent="0.2">
      <c r="A18">
        <f>A16+10</f>
        <v>70</v>
      </c>
      <c r="B18">
        <f>B$4*SIN(RADIANS(A18))</f>
        <v>9.3969262078590834</v>
      </c>
      <c r="E18" s="22">
        <f>C$4*SIN(RADIANS(A18))</f>
        <v>1.8793852415718166</v>
      </c>
      <c r="F18" s="23">
        <f t="shared" si="2"/>
        <v>9.3969262078590834</v>
      </c>
      <c r="I18">
        <f>Deckman!A9</f>
        <v>24</v>
      </c>
      <c r="J18" s="37">
        <f>Deckman!X9</f>
        <v>7.7239999771118164</v>
      </c>
      <c r="K18" s="28">
        <f>Deckman!Y9</f>
        <v>175.30000305175781</v>
      </c>
      <c r="L18">
        <f>J18*SIN(RADIANS(K18))</f>
        <v>0.63289262876128294</v>
      </c>
      <c r="M18">
        <f>J18*COS(RADIANS(K18))</f>
        <v>-7.6980271866812071</v>
      </c>
      <c r="O18">
        <v>0.104</v>
      </c>
      <c r="P18">
        <v>-0.4</v>
      </c>
      <c r="R18" s="20">
        <f t="shared" si="3"/>
        <v>0.46009996299037237</v>
      </c>
      <c r="S18" s="20">
        <f t="shared" si="4"/>
        <v>0.4849165124598851</v>
      </c>
      <c r="U18" s="20">
        <f t="shared" si="5"/>
        <v>0.64091651245988501</v>
      </c>
      <c r="V18" s="20">
        <f t="shared" si="6"/>
        <v>0.1899000370096276</v>
      </c>
      <c r="X18" s="20">
        <f t="shared" si="7"/>
        <v>0.64999999999999991</v>
      </c>
      <c r="Y18" s="20">
        <f t="shared" si="8"/>
        <v>-0.15599999999999994</v>
      </c>
      <c r="AA18" s="20">
        <f t="shared" si="9"/>
        <v>0.4849165124598851</v>
      </c>
      <c r="AB18" s="20">
        <f t="shared" si="10"/>
        <v>-0.46009996299037231</v>
      </c>
      <c r="AD18" s="20">
        <f t="shared" si="11"/>
        <v>0.18990003700962743</v>
      </c>
      <c r="AE18" s="20">
        <f t="shared" si="12"/>
        <v>-0.64091651245988512</v>
      </c>
      <c r="AG18" s="20">
        <f t="shared" si="13"/>
        <v>-0.15599999999999992</v>
      </c>
      <c r="AH18" s="20">
        <f t="shared" si="14"/>
        <v>-0.64999999999999991</v>
      </c>
    </row>
    <row r="19" spans="1:34" x14ac:dyDescent="0.2">
      <c r="B19">
        <f>B$4*COS(RADIANS(A18))</f>
        <v>3.4202014332566884</v>
      </c>
      <c r="E19" s="24">
        <f>C$4*COS(RADIANS(A18))</f>
        <v>0.68404028665133765</v>
      </c>
      <c r="F19" s="25">
        <f t="shared" si="2"/>
        <v>3.4202014332566884</v>
      </c>
      <c r="O19">
        <v>0.09</v>
      </c>
      <c r="P19">
        <v>-0.5</v>
      </c>
      <c r="R19" s="20">
        <f t="shared" si="3"/>
        <v>0.36691342951089917</v>
      </c>
      <c r="S19" s="20">
        <f t="shared" si="4"/>
        <v>0.3655127018922194</v>
      </c>
      <c r="U19" s="20">
        <f t="shared" si="5"/>
        <v>0.50051270189221919</v>
      </c>
      <c r="V19" s="20">
        <f t="shared" si="6"/>
        <v>0.13308657048910083</v>
      </c>
      <c r="X19" s="20">
        <f t="shared" si="7"/>
        <v>0.5</v>
      </c>
      <c r="Y19" s="20">
        <f t="shared" si="8"/>
        <v>-0.13499999999999995</v>
      </c>
      <c r="AA19" s="20">
        <f t="shared" si="9"/>
        <v>0.3655127018922194</v>
      </c>
      <c r="AB19" s="20">
        <f t="shared" si="10"/>
        <v>-0.36691342951089911</v>
      </c>
      <c r="AD19" s="20">
        <f t="shared" si="11"/>
        <v>0.13308657048910066</v>
      </c>
      <c r="AE19" s="20">
        <f t="shared" si="12"/>
        <v>-0.5005127018922193</v>
      </c>
      <c r="AG19" s="20">
        <f t="shared" si="13"/>
        <v>-0.1349999999999999</v>
      </c>
      <c r="AH19" s="20">
        <f t="shared" si="14"/>
        <v>-0.5</v>
      </c>
    </row>
    <row r="20" spans="1:34" x14ac:dyDescent="0.2">
      <c r="A20">
        <f>A18+10</f>
        <v>80</v>
      </c>
      <c r="B20">
        <f>B$4*SIN(RADIANS(A20))</f>
        <v>9.8480775301220795</v>
      </c>
      <c r="E20" s="22">
        <f>C$4*SIN(RADIANS(A20))</f>
        <v>1.969615506024416</v>
      </c>
      <c r="F20" s="23">
        <f t="shared" si="2"/>
        <v>9.8480775301220795</v>
      </c>
      <c r="I20" s="38" t="s">
        <v>65</v>
      </c>
      <c r="J20" s="38" t="s">
        <v>66</v>
      </c>
      <c r="K20" s="38" t="s">
        <v>67</v>
      </c>
      <c r="O20">
        <v>0</v>
      </c>
      <c r="P20">
        <v>-0.5</v>
      </c>
      <c r="R20" s="20">
        <f t="shared" si="3"/>
        <v>0.24999999999999994</v>
      </c>
      <c r="S20" s="20">
        <f t="shared" si="4"/>
        <v>0.43301270189221941</v>
      </c>
      <c r="U20" s="20">
        <f t="shared" si="5"/>
        <v>0.43301270189221919</v>
      </c>
      <c r="V20" s="20">
        <f t="shared" si="6"/>
        <v>0.25</v>
      </c>
      <c r="X20" s="20">
        <f t="shared" si="7"/>
        <v>0.5</v>
      </c>
      <c r="Y20" s="20">
        <f t="shared" si="8"/>
        <v>3.06287113727155E-17</v>
      </c>
      <c r="AA20" s="20">
        <f t="shared" si="9"/>
        <v>0.43301270189221941</v>
      </c>
      <c r="AB20" s="20">
        <f t="shared" si="10"/>
        <v>-0.24999999999999994</v>
      </c>
      <c r="AD20" s="20">
        <f t="shared" si="11"/>
        <v>0.24999999999999994</v>
      </c>
      <c r="AE20" s="20">
        <f t="shared" si="12"/>
        <v>-0.43301270189221941</v>
      </c>
      <c r="AG20" s="20">
        <f t="shared" si="13"/>
        <v>6.1257422745431001E-17</v>
      </c>
      <c r="AH20" s="20">
        <f t="shared" si="14"/>
        <v>-0.5</v>
      </c>
    </row>
    <row r="21" spans="1:34" x14ac:dyDescent="0.2">
      <c r="B21">
        <f>B$4*COS(RADIANS(A20))</f>
        <v>1.7364817766693041</v>
      </c>
      <c r="E21" s="24">
        <f>C$4*COS(RADIANS(A20))</f>
        <v>0.34729635533386083</v>
      </c>
      <c r="F21" s="25">
        <f t="shared" si="2"/>
        <v>1.7364817766693041</v>
      </c>
      <c r="H21" t="s">
        <v>130</v>
      </c>
      <c r="I21">
        <f t="shared" ref="I21:I27" si="17">I4</f>
        <v>6</v>
      </c>
      <c r="J21">
        <v>4.2150001525878906</v>
      </c>
      <c r="K21">
        <v>27.639999389648438</v>
      </c>
      <c r="L21">
        <f t="shared" ref="L21:L27" si="18">J21*SIN(RADIANS(K21))</f>
        <v>1.9554001078582632</v>
      </c>
      <c r="M21">
        <f t="shared" ref="M21:M27" si="19">J21*COS(RADIANS(K21))</f>
        <v>3.7339840257429908</v>
      </c>
      <c r="O21">
        <f>-O20</f>
        <v>0</v>
      </c>
      <c r="P21">
        <v>-0.5</v>
      </c>
      <c r="R21" s="20">
        <f t="shared" si="3"/>
        <v>0.24999999999999994</v>
      </c>
      <c r="S21" s="20">
        <f t="shared" si="4"/>
        <v>0.43301270189221941</v>
      </c>
      <c r="U21" s="20">
        <f t="shared" si="5"/>
        <v>0.43301270189221919</v>
      </c>
      <c r="V21" s="20">
        <f t="shared" si="6"/>
        <v>0.25</v>
      </c>
      <c r="X21" s="20">
        <f t="shared" si="7"/>
        <v>0.5</v>
      </c>
      <c r="Y21" s="20">
        <f t="shared" si="8"/>
        <v>3.06287113727155E-17</v>
      </c>
      <c r="AA21" s="20">
        <f t="shared" si="9"/>
        <v>0.43301270189221941</v>
      </c>
      <c r="AB21" s="20">
        <f t="shared" si="10"/>
        <v>-0.24999999999999994</v>
      </c>
      <c r="AD21" s="20">
        <f t="shared" si="11"/>
        <v>0.24999999999999994</v>
      </c>
      <c r="AE21" s="20">
        <f t="shared" si="12"/>
        <v>-0.43301270189221941</v>
      </c>
      <c r="AG21" s="20">
        <f t="shared" si="13"/>
        <v>6.1257422745431001E-17</v>
      </c>
      <c r="AH21" s="20">
        <f t="shared" si="14"/>
        <v>-0.5</v>
      </c>
    </row>
    <row r="22" spans="1:34" x14ac:dyDescent="0.2">
      <c r="A22">
        <f>A20+20</f>
        <v>100</v>
      </c>
      <c r="B22">
        <f>B$4*SIN(RADIANS(A22))</f>
        <v>9.8480775301220795</v>
      </c>
      <c r="E22" s="22">
        <f>C$4*SIN(RADIANS(A22))</f>
        <v>1.969615506024416</v>
      </c>
      <c r="F22" s="23">
        <f t="shared" si="2"/>
        <v>9.8480775301220795</v>
      </c>
      <c r="I22">
        <f t="shared" si="17"/>
        <v>8</v>
      </c>
      <c r="J22">
        <v>4.8940000534057617</v>
      </c>
      <c r="K22">
        <v>27.690000534057617</v>
      </c>
      <c r="L22">
        <f t="shared" si="18"/>
        <v>2.2741807308595052</v>
      </c>
      <c r="M22">
        <f t="shared" si="19"/>
        <v>4.333513415938957</v>
      </c>
      <c r="O22">
        <f>-O19</f>
        <v>-0.09</v>
      </c>
      <c r="P22">
        <v>-0.5</v>
      </c>
      <c r="R22" s="20">
        <f t="shared" si="3"/>
        <v>0.13308657048910066</v>
      </c>
      <c r="S22" s="20">
        <f t="shared" si="4"/>
        <v>0.5005127018922193</v>
      </c>
      <c r="U22" s="20">
        <f t="shared" si="5"/>
        <v>0.36551270189221929</v>
      </c>
      <c r="V22" s="20">
        <f t="shared" si="6"/>
        <v>0.36691342951089922</v>
      </c>
      <c r="X22" s="20">
        <f t="shared" si="7"/>
        <v>0.5</v>
      </c>
      <c r="Y22" s="20">
        <f t="shared" si="8"/>
        <v>0.13500000000000004</v>
      </c>
      <c r="AA22" s="20">
        <f t="shared" si="9"/>
        <v>0.5005127018922193</v>
      </c>
      <c r="AB22" s="20">
        <f t="shared" si="10"/>
        <v>-0.13308657048910078</v>
      </c>
      <c r="AD22" s="20">
        <f t="shared" si="11"/>
        <v>0.36691342951089917</v>
      </c>
      <c r="AE22" s="20">
        <f t="shared" si="12"/>
        <v>-0.3655127018922194</v>
      </c>
      <c r="AG22" s="20">
        <f t="shared" si="13"/>
        <v>0.13500000000000006</v>
      </c>
      <c r="AH22" s="20">
        <f t="shared" si="14"/>
        <v>-0.5</v>
      </c>
    </row>
    <row r="23" spans="1:34" x14ac:dyDescent="0.2">
      <c r="B23">
        <f>B$4*COS(RADIANS(A22))</f>
        <v>-1.736481776669303</v>
      </c>
      <c r="E23" s="24">
        <f>C$4*COS(RADIANS(A22))</f>
        <v>-0.34729635533386061</v>
      </c>
      <c r="F23" s="25">
        <f t="shared" si="2"/>
        <v>-1.736481776669303</v>
      </c>
      <c r="I23">
        <f t="shared" si="17"/>
        <v>10</v>
      </c>
      <c r="J23">
        <v>5.4879999160766602</v>
      </c>
      <c r="K23">
        <v>28.260000228881836</v>
      </c>
      <c r="L23">
        <f t="shared" si="18"/>
        <v>2.5984220229893809</v>
      </c>
      <c r="M23">
        <f t="shared" si="19"/>
        <v>4.8338748503970601</v>
      </c>
      <c r="O23">
        <f>-O18</f>
        <v>-0.104</v>
      </c>
      <c r="P23">
        <v>-0.4</v>
      </c>
      <c r="R23" s="20">
        <f t="shared" si="3"/>
        <v>0.18990003700962743</v>
      </c>
      <c r="S23" s="20">
        <f t="shared" si="4"/>
        <v>0.64091651245988512</v>
      </c>
      <c r="U23" s="20">
        <f t="shared" si="5"/>
        <v>0.48491651245988499</v>
      </c>
      <c r="V23" s="20">
        <f t="shared" si="6"/>
        <v>0.46009996299037242</v>
      </c>
      <c r="X23" s="20">
        <f t="shared" si="7"/>
        <v>0.64999999999999991</v>
      </c>
      <c r="Y23" s="20">
        <f t="shared" si="8"/>
        <v>0.15600000000000003</v>
      </c>
      <c r="AA23" s="20">
        <f t="shared" si="9"/>
        <v>0.64091651245988512</v>
      </c>
      <c r="AB23" s="20">
        <f t="shared" si="10"/>
        <v>-0.18990003700962743</v>
      </c>
      <c r="AD23" s="20">
        <f t="shared" si="11"/>
        <v>0.46009996299037237</v>
      </c>
      <c r="AE23" s="20">
        <f t="shared" si="12"/>
        <v>-0.4849165124598851</v>
      </c>
      <c r="AG23" s="20">
        <f t="shared" si="13"/>
        <v>0.15600000000000008</v>
      </c>
      <c r="AH23" s="20">
        <f t="shared" si="14"/>
        <v>-0.64999999999999991</v>
      </c>
    </row>
    <row r="24" spans="1:34" x14ac:dyDescent="0.2">
      <c r="A24">
        <f>A22+10</f>
        <v>110</v>
      </c>
      <c r="B24">
        <f>B$4*SIN(RADIANS(A24))</f>
        <v>9.3969262078590852</v>
      </c>
      <c r="E24" s="22">
        <f>C$4*SIN(RADIANS(A24))</f>
        <v>1.8793852415718169</v>
      </c>
      <c r="F24" s="23">
        <f t="shared" si="2"/>
        <v>9.3969262078590852</v>
      </c>
      <c r="I24">
        <f t="shared" si="17"/>
        <v>12</v>
      </c>
      <c r="J24">
        <v>5.6690001487731934</v>
      </c>
      <c r="K24">
        <v>28.069999694824219</v>
      </c>
      <c r="L24">
        <f t="shared" si="18"/>
        <v>2.6675476312731057</v>
      </c>
      <c r="M24">
        <f t="shared" si="19"/>
        <v>5.0021747592102104</v>
      </c>
      <c r="O24">
        <f>-O17</f>
        <v>-0.115</v>
      </c>
      <c r="P24">
        <v>-0.3</v>
      </c>
      <c r="R24" s="20">
        <f t="shared" si="3"/>
        <v>0.25061061784718425</v>
      </c>
      <c r="S24" s="20">
        <f t="shared" si="4"/>
        <v>0.77907032302755097</v>
      </c>
      <c r="U24" s="20">
        <f t="shared" si="5"/>
        <v>0.60657032302755087</v>
      </c>
      <c r="V24" s="20">
        <f t="shared" si="6"/>
        <v>0.54938938215281574</v>
      </c>
      <c r="X24" s="20">
        <f t="shared" si="7"/>
        <v>0.8</v>
      </c>
      <c r="Y24" s="20">
        <f t="shared" si="8"/>
        <v>0.17250000000000007</v>
      </c>
      <c r="AA24" s="20">
        <f t="shared" si="9"/>
        <v>0.77907032302755086</v>
      </c>
      <c r="AB24" s="20">
        <f t="shared" si="10"/>
        <v>-0.25061061784718419</v>
      </c>
      <c r="AD24" s="20">
        <f t="shared" si="11"/>
        <v>0.54938938215281563</v>
      </c>
      <c r="AE24" s="20">
        <f t="shared" si="12"/>
        <v>-0.60657032302755098</v>
      </c>
      <c r="AG24" s="20">
        <f t="shared" si="13"/>
        <v>0.1725000000000001</v>
      </c>
      <c r="AH24" s="20">
        <f t="shared" si="14"/>
        <v>-0.8</v>
      </c>
    </row>
    <row r="25" spans="1:34" x14ac:dyDescent="0.2">
      <c r="B25">
        <f>B$4*COS(RADIANS(A24))</f>
        <v>-3.420201433256687</v>
      </c>
      <c r="E25" s="24">
        <f>C$4*COS(RADIANS(A24))</f>
        <v>-0.68404028665133743</v>
      </c>
      <c r="F25" s="25">
        <f t="shared" si="2"/>
        <v>-3.420201433256687</v>
      </c>
      <c r="I25">
        <f t="shared" si="17"/>
        <v>16</v>
      </c>
      <c r="J25">
        <v>5.8299999237060547</v>
      </c>
      <c r="K25">
        <v>28.430000305175781</v>
      </c>
      <c r="L25">
        <f t="shared" si="18"/>
        <v>2.7755739480390882</v>
      </c>
      <c r="M25">
        <f t="shared" si="19"/>
        <v>5.1268985136609944</v>
      </c>
      <c r="O25">
        <f>-O16</f>
        <v>-0.125</v>
      </c>
      <c r="P25">
        <v>-0.2</v>
      </c>
      <c r="R25" s="20">
        <f t="shared" si="3"/>
        <v>0.31262023679041762</v>
      </c>
      <c r="S25" s="20">
        <f t="shared" si="4"/>
        <v>0.91647413359521679</v>
      </c>
      <c r="U25" s="20">
        <f t="shared" si="5"/>
        <v>0.72897413359521657</v>
      </c>
      <c r="V25" s="20">
        <f t="shared" si="6"/>
        <v>0.63737976320958234</v>
      </c>
      <c r="X25" s="20">
        <f t="shared" si="7"/>
        <v>0.95</v>
      </c>
      <c r="Y25" s="20">
        <f t="shared" si="8"/>
        <v>0.18750000000000006</v>
      </c>
      <c r="AA25" s="20">
        <f t="shared" si="9"/>
        <v>0.91647413359521668</v>
      </c>
      <c r="AB25" s="20">
        <f t="shared" si="10"/>
        <v>-0.31262023679041756</v>
      </c>
      <c r="AD25" s="20">
        <f t="shared" si="11"/>
        <v>0.63737976320958212</v>
      </c>
      <c r="AE25" s="20">
        <f t="shared" si="12"/>
        <v>-0.72897413359521679</v>
      </c>
      <c r="AG25" s="20">
        <f t="shared" si="13"/>
        <v>0.18750000000000011</v>
      </c>
      <c r="AH25" s="20">
        <f t="shared" si="14"/>
        <v>-0.95</v>
      </c>
    </row>
    <row r="26" spans="1:34" x14ac:dyDescent="0.2">
      <c r="A26">
        <f>A24+10</f>
        <v>120</v>
      </c>
      <c r="B26">
        <f>B$4*SIN(RADIANS(A26))</f>
        <v>8.6602540378443873</v>
      </c>
      <c r="E26" s="22">
        <f>C$4*SIN(RADIANS(A26))</f>
        <v>1.7320508075688774</v>
      </c>
      <c r="F26" s="23">
        <f t="shared" si="2"/>
        <v>8.6602540378443873</v>
      </c>
      <c r="I26">
        <f t="shared" si="17"/>
        <v>20</v>
      </c>
      <c r="J26">
        <v>5.8829998970031738</v>
      </c>
      <c r="K26">
        <v>29.649999618530273</v>
      </c>
      <c r="L26">
        <f t="shared" si="18"/>
        <v>2.9103226969277016</v>
      </c>
      <c r="M26">
        <f t="shared" si="19"/>
        <v>5.1127008114974641</v>
      </c>
      <c r="O26">
        <f>-O15</f>
        <v>-0.13</v>
      </c>
      <c r="P26">
        <v>-0.1</v>
      </c>
      <c r="R26" s="20">
        <f t="shared" si="3"/>
        <v>0.38112504626203436</v>
      </c>
      <c r="S26" s="20">
        <f t="shared" si="4"/>
        <v>1.0501279441628826</v>
      </c>
      <c r="U26" s="20">
        <f t="shared" si="5"/>
        <v>0.85512794416288229</v>
      </c>
      <c r="V26" s="20">
        <f t="shared" si="6"/>
        <v>0.71887495373796562</v>
      </c>
      <c r="X26" s="20">
        <f t="shared" si="7"/>
        <v>1.1000000000000001</v>
      </c>
      <c r="Y26" s="20">
        <f t="shared" si="8"/>
        <v>0.19500000000000009</v>
      </c>
      <c r="AA26" s="20">
        <f t="shared" si="9"/>
        <v>1.0501279441628826</v>
      </c>
      <c r="AB26" s="20">
        <f t="shared" si="10"/>
        <v>-0.38112504626203425</v>
      </c>
      <c r="AD26" s="20">
        <f t="shared" si="11"/>
        <v>0.71887495373796551</v>
      </c>
      <c r="AE26" s="20">
        <f t="shared" si="12"/>
        <v>-0.85512794416288263</v>
      </c>
      <c r="AG26" s="20">
        <f t="shared" si="13"/>
        <v>0.19500000000000017</v>
      </c>
      <c r="AH26" s="20">
        <f t="shared" si="14"/>
        <v>-1.1000000000000001</v>
      </c>
    </row>
    <row r="27" spans="1:34" x14ac:dyDescent="0.2">
      <c r="B27">
        <f>B$4*COS(RADIANS(A26))</f>
        <v>-4.9999999999999982</v>
      </c>
      <c r="E27" s="24">
        <f>C$4*COS(RADIANS(A26))</f>
        <v>-0.99999999999999956</v>
      </c>
      <c r="F27" s="25">
        <f t="shared" si="2"/>
        <v>-4.9999999999999982</v>
      </c>
      <c r="I27">
        <f t="shared" si="17"/>
        <v>24</v>
      </c>
      <c r="J27">
        <v>5.8909997940063477</v>
      </c>
      <c r="K27">
        <v>31.790000915527344</v>
      </c>
      <c r="L27">
        <f t="shared" si="18"/>
        <v>3.1034226783732874</v>
      </c>
      <c r="M27">
        <f t="shared" si="19"/>
        <v>5.0072593554100226</v>
      </c>
      <c r="O27">
        <f>-O14</f>
        <v>-0.122</v>
      </c>
      <c r="P27">
        <v>0</v>
      </c>
      <c r="R27" s="20">
        <f t="shared" si="3"/>
        <v>0.46651735110744763</v>
      </c>
      <c r="S27" s="20">
        <f t="shared" si="4"/>
        <v>1.1740317547305483</v>
      </c>
      <c r="U27" s="20">
        <f t="shared" si="5"/>
        <v>0.99103175473054816</v>
      </c>
      <c r="V27" s="20">
        <f t="shared" si="6"/>
        <v>0.78348264889255237</v>
      </c>
      <c r="X27" s="20">
        <f t="shared" si="7"/>
        <v>1.25</v>
      </c>
      <c r="Y27" s="20">
        <f t="shared" si="8"/>
        <v>0.18300000000000008</v>
      </c>
      <c r="AA27" s="20">
        <f t="shared" si="9"/>
        <v>1.1740317547305483</v>
      </c>
      <c r="AB27" s="20">
        <f t="shared" si="10"/>
        <v>-0.46651735110744752</v>
      </c>
      <c r="AD27" s="20">
        <f t="shared" si="11"/>
        <v>0.78348264889255215</v>
      </c>
      <c r="AE27" s="20">
        <f t="shared" si="12"/>
        <v>-0.99103175473054839</v>
      </c>
      <c r="AG27" s="20">
        <f t="shared" si="13"/>
        <v>0.18300000000000016</v>
      </c>
      <c r="AH27" s="20">
        <f t="shared" si="14"/>
        <v>-1.25</v>
      </c>
    </row>
    <row r="28" spans="1:34" x14ac:dyDescent="0.2">
      <c r="A28">
        <f>A26+10</f>
        <v>130</v>
      </c>
      <c r="B28">
        <f>B$4*SIN(RADIANS(A28))</f>
        <v>7.6604444311897799</v>
      </c>
      <c r="E28" s="22">
        <f>C$4*SIN(RADIANS(A28))</f>
        <v>1.532088886237956</v>
      </c>
      <c r="F28" s="23">
        <f t="shared" si="2"/>
        <v>7.6604444311897799</v>
      </c>
      <c r="O28">
        <f>-O13</f>
        <v>-0.107</v>
      </c>
      <c r="P28">
        <v>0.1</v>
      </c>
      <c r="R28" s="20">
        <f t="shared" si="3"/>
        <v>0.56100292269259744</v>
      </c>
      <c r="S28" s="20">
        <f t="shared" si="4"/>
        <v>1.2926855652982143</v>
      </c>
      <c r="U28" s="20">
        <f t="shared" si="5"/>
        <v>1.132185565298214</v>
      </c>
      <c r="V28" s="20">
        <f t="shared" si="6"/>
        <v>0.83899707730740247</v>
      </c>
      <c r="X28" s="20">
        <f t="shared" si="7"/>
        <v>1.4</v>
      </c>
      <c r="Y28" s="20">
        <f t="shared" si="8"/>
        <v>0.16050000000000009</v>
      </c>
      <c r="AA28" s="20">
        <f t="shared" si="9"/>
        <v>1.2926855652982141</v>
      </c>
      <c r="AB28" s="20">
        <f t="shared" si="10"/>
        <v>-0.56100292269259733</v>
      </c>
      <c r="AD28" s="20">
        <f t="shared" si="11"/>
        <v>0.83899707730740225</v>
      </c>
      <c r="AE28" s="20">
        <f t="shared" si="12"/>
        <v>-1.1321855652982142</v>
      </c>
      <c r="AG28" s="20">
        <f t="shared" si="13"/>
        <v>0.1605000000000002</v>
      </c>
      <c r="AH28" s="20">
        <f t="shared" si="14"/>
        <v>-1.4</v>
      </c>
    </row>
    <row r="29" spans="1:34" x14ac:dyDescent="0.2">
      <c r="B29">
        <f>B$4*COS(RADIANS(A28))</f>
        <v>-6.4278760968653934</v>
      </c>
      <c r="E29" s="24">
        <f>C$4*COS(RADIANS(A28))</f>
        <v>-1.2855752193730787</v>
      </c>
      <c r="F29" s="25">
        <f t="shared" si="2"/>
        <v>-6.4278760968653934</v>
      </c>
      <c r="H29" t="s">
        <v>131</v>
      </c>
      <c r="I29">
        <f>I12</f>
        <v>6</v>
      </c>
      <c r="J29">
        <v>3.5190000534057617</v>
      </c>
      <c r="K29">
        <v>114.38999938964844</v>
      </c>
      <c r="L29">
        <f t="shared" ref="L29:L35" si="20">J29*SIN(RADIANS(K29))</f>
        <v>3.2049495387269822</v>
      </c>
      <c r="M29">
        <f t="shared" ref="M29:M35" si="21">J29*COS(RADIANS(K29))</f>
        <v>-1.4531551293937812</v>
      </c>
      <c r="O29">
        <f>-O12</f>
        <v>-8.5999999999999993E-2</v>
      </c>
      <c r="P29">
        <v>0.2</v>
      </c>
      <c r="R29" s="20">
        <f t="shared" si="3"/>
        <v>0.66328272291180734</v>
      </c>
      <c r="S29" s="20">
        <f t="shared" si="4"/>
        <v>1.4068393758658799</v>
      </c>
      <c r="U29" s="20">
        <f t="shared" si="5"/>
        <v>1.2778393758658797</v>
      </c>
      <c r="V29" s="20">
        <f t="shared" si="6"/>
        <v>0.8867172770881927</v>
      </c>
      <c r="X29" s="20">
        <f t="shared" si="7"/>
        <v>1.55</v>
      </c>
      <c r="Y29" s="20">
        <f t="shared" si="8"/>
        <v>0.12900000000000009</v>
      </c>
      <c r="AA29" s="20">
        <f t="shared" si="9"/>
        <v>1.4068393758658799</v>
      </c>
      <c r="AB29" s="20">
        <f t="shared" si="10"/>
        <v>-0.66328272291180712</v>
      </c>
      <c r="AD29" s="20">
        <f t="shared" si="11"/>
        <v>0.88671727708819248</v>
      </c>
      <c r="AE29" s="20">
        <f t="shared" si="12"/>
        <v>-1.2778393758658801</v>
      </c>
      <c r="AG29" s="20">
        <f t="shared" si="13"/>
        <v>0.1290000000000002</v>
      </c>
      <c r="AH29" s="20">
        <f t="shared" si="14"/>
        <v>-1.55</v>
      </c>
    </row>
    <row r="30" spans="1:34" x14ac:dyDescent="0.2">
      <c r="A30">
        <f>A28+10</f>
        <v>140</v>
      </c>
      <c r="B30">
        <f>B$4*SIN(RADIANS(A30))</f>
        <v>6.4278760968653952</v>
      </c>
      <c r="E30" s="22">
        <f>C$4*SIN(RADIANS(A30))</f>
        <v>1.2855752193730789</v>
      </c>
      <c r="F30" s="23">
        <f t="shared" si="2"/>
        <v>6.4278760968653952</v>
      </c>
      <c r="I30">
        <f t="shared" ref="I30:I35" si="22">I13</f>
        <v>8</v>
      </c>
      <c r="J30">
        <v>4.3810000419616699</v>
      </c>
      <c r="K30">
        <v>124.95999908447266</v>
      </c>
      <c r="L30">
        <f t="shared" si="20"/>
        <v>3.5904585979676717</v>
      </c>
      <c r="M30">
        <f t="shared" si="21"/>
        <v>-2.5103323333670726</v>
      </c>
      <c r="O30">
        <f>-O11</f>
        <v>-5.8000000000000003E-2</v>
      </c>
      <c r="P30">
        <v>0.3</v>
      </c>
      <c r="R30" s="20">
        <f t="shared" si="3"/>
        <v>0.77465578987075367</v>
      </c>
      <c r="S30" s="20">
        <f t="shared" si="4"/>
        <v>1.515743186433546</v>
      </c>
      <c r="U30" s="20">
        <f t="shared" si="5"/>
        <v>1.4287431864335456</v>
      </c>
      <c r="V30" s="20">
        <f t="shared" si="6"/>
        <v>0.92534421012924628</v>
      </c>
      <c r="X30" s="20">
        <f t="shared" si="7"/>
        <v>1.7</v>
      </c>
      <c r="Y30" s="20">
        <f t="shared" si="8"/>
        <v>8.7000000000000119E-2</v>
      </c>
      <c r="AA30" s="20">
        <f t="shared" si="9"/>
        <v>1.5157431864335458</v>
      </c>
      <c r="AB30" s="20">
        <f t="shared" si="10"/>
        <v>-0.77465578987075356</v>
      </c>
      <c r="AD30" s="20">
        <f t="shared" si="11"/>
        <v>0.92534421012924606</v>
      </c>
      <c r="AE30" s="20">
        <f t="shared" si="12"/>
        <v>-1.4287431864335458</v>
      </c>
      <c r="AG30" s="20">
        <f t="shared" si="13"/>
        <v>8.7000000000000202E-2</v>
      </c>
      <c r="AH30" s="20">
        <f t="shared" si="14"/>
        <v>-1.7</v>
      </c>
    </row>
    <row r="31" spans="1:34" x14ac:dyDescent="0.2">
      <c r="B31">
        <f>B$4*COS(RADIANS(A30))</f>
        <v>-7.660444431189779</v>
      </c>
      <c r="E31" s="24">
        <f>C$4*COS(RADIANS(A30))</f>
        <v>-1.5320888862379558</v>
      </c>
      <c r="F31" s="25">
        <f t="shared" si="2"/>
        <v>-7.660444431189779</v>
      </c>
      <c r="I31">
        <f t="shared" si="22"/>
        <v>10</v>
      </c>
      <c r="J31">
        <v>5.1999998092651367</v>
      </c>
      <c r="K31">
        <v>131.41000366210937</v>
      </c>
      <c r="L31">
        <f t="shared" si="20"/>
        <v>3.8999769521726662</v>
      </c>
      <c r="M31">
        <f t="shared" si="21"/>
        <v>-3.4395025496253759</v>
      </c>
      <c r="O31">
        <f>-O10</f>
        <v>-2.9000000000000001E-2</v>
      </c>
      <c r="P31">
        <v>0.4</v>
      </c>
      <c r="R31" s="20">
        <f t="shared" si="3"/>
        <v>0.88732789493537678</v>
      </c>
      <c r="S31" s="20">
        <f t="shared" si="4"/>
        <v>1.6238969970012116</v>
      </c>
      <c r="U31" s="20">
        <f t="shared" si="5"/>
        <v>1.5803969970012113</v>
      </c>
      <c r="V31" s="20">
        <f t="shared" si="6"/>
        <v>0.96267210506462331</v>
      </c>
      <c r="X31" s="20">
        <f t="shared" si="7"/>
        <v>1.85</v>
      </c>
      <c r="Y31" s="20">
        <f t="shared" si="8"/>
        <v>4.3500000000000115E-2</v>
      </c>
      <c r="AA31" s="20">
        <f t="shared" si="9"/>
        <v>1.6238969970012116</v>
      </c>
      <c r="AB31" s="20">
        <f t="shared" si="10"/>
        <v>-0.88732789493537656</v>
      </c>
      <c r="AD31" s="20">
        <f t="shared" si="11"/>
        <v>0.96267210506462297</v>
      </c>
      <c r="AE31" s="20">
        <f t="shared" si="12"/>
        <v>-1.5803969970012117</v>
      </c>
      <c r="AG31" s="20">
        <f t="shared" si="13"/>
        <v>4.3500000000000226E-2</v>
      </c>
      <c r="AH31" s="20">
        <f t="shared" si="14"/>
        <v>-1.85</v>
      </c>
    </row>
    <row r="32" spans="1:34" x14ac:dyDescent="0.2">
      <c r="A32">
        <f>A30+10</f>
        <v>150</v>
      </c>
      <c r="B32">
        <f>B$4*SIN(RADIANS(A32))</f>
        <v>4.9999999999999991</v>
      </c>
      <c r="E32" s="22">
        <f>C$4*SIN(RADIANS(A32))</f>
        <v>0.99999999999999989</v>
      </c>
      <c r="F32" s="23">
        <f t="shared" si="2"/>
        <v>4.9999999999999991</v>
      </c>
      <c r="I32">
        <f t="shared" si="22"/>
        <v>12</v>
      </c>
      <c r="J32">
        <v>5.6700000762939453</v>
      </c>
      <c r="K32">
        <v>152.16999816894531</v>
      </c>
      <c r="L32">
        <f t="shared" si="20"/>
        <v>2.6470382324509139</v>
      </c>
      <c r="M32">
        <f t="shared" si="21"/>
        <v>-5.0141888138677517</v>
      </c>
      <c r="O32">
        <f>-O9</f>
        <v>0</v>
      </c>
      <c r="P32">
        <v>0.5</v>
      </c>
      <c r="R32" s="20">
        <f t="shared" si="3"/>
        <v>0.99999999999999978</v>
      </c>
      <c r="S32" s="20">
        <f t="shared" si="4"/>
        <v>1.7320508075688774</v>
      </c>
      <c r="U32" s="20">
        <f t="shared" si="5"/>
        <v>1.7320508075688772</v>
      </c>
      <c r="V32" s="20">
        <f t="shared" si="6"/>
        <v>1.0000000000000002</v>
      </c>
      <c r="X32" s="20">
        <f t="shared" si="7"/>
        <v>2</v>
      </c>
      <c r="Y32" s="20">
        <f t="shared" si="8"/>
        <v>1.22514845490862E-16</v>
      </c>
      <c r="AA32" s="20">
        <f t="shared" si="9"/>
        <v>1.7320508075688774</v>
      </c>
      <c r="AB32" s="20">
        <f t="shared" si="10"/>
        <v>-0.99999999999999956</v>
      </c>
      <c r="AD32" s="20">
        <f t="shared" si="11"/>
        <v>0.99999999999999978</v>
      </c>
      <c r="AE32" s="20">
        <f t="shared" si="12"/>
        <v>-1.7320508075688774</v>
      </c>
      <c r="AG32" s="20">
        <f t="shared" si="13"/>
        <v>2.45029690981724E-16</v>
      </c>
      <c r="AH32" s="20">
        <f t="shared" si="14"/>
        <v>-2</v>
      </c>
    </row>
    <row r="33" spans="1:32" x14ac:dyDescent="0.2">
      <c r="B33">
        <f>B$4*COS(RADIANS(A32))</f>
        <v>-8.6602540378443873</v>
      </c>
      <c r="E33" s="24">
        <f>C$4*COS(RADIANS(A32))</f>
        <v>-1.7320508075688774</v>
      </c>
      <c r="F33" s="25">
        <f t="shared" si="2"/>
        <v>-8.6602540378443873</v>
      </c>
      <c r="I33">
        <f t="shared" si="22"/>
        <v>16</v>
      </c>
      <c r="J33">
        <v>6.4739999771118164</v>
      </c>
      <c r="K33">
        <v>171.14999389648437</v>
      </c>
      <c r="L33">
        <f t="shared" si="20"/>
        <v>0.99601372967667046</v>
      </c>
      <c r="M33">
        <f t="shared" si="21"/>
        <v>-6.3969236632884217</v>
      </c>
    </row>
    <row r="34" spans="1:32" x14ac:dyDescent="0.2">
      <c r="A34">
        <f>A32+10</f>
        <v>160</v>
      </c>
      <c r="B34">
        <f>B$4*SIN(RADIANS(A34))</f>
        <v>3.4202014332566888</v>
      </c>
      <c r="E34" s="22">
        <f>C$4*SIN(RADIANS(A34))</f>
        <v>0.68404028665133776</v>
      </c>
      <c r="F34" s="23">
        <f t="shared" si="2"/>
        <v>3.4202014332566888</v>
      </c>
      <c r="I34">
        <f t="shared" si="22"/>
        <v>20</v>
      </c>
      <c r="J34">
        <v>7.1180000305175781</v>
      </c>
      <c r="K34">
        <v>173.35000610351562</v>
      </c>
      <c r="L34">
        <f t="shared" si="20"/>
        <v>0.82429203618834557</v>
      </c>
      <c r="M34">
        <f t="shared" si="21"/>
        <v>-7.0701108246989106</v>
      </c>
    </row>
    <row r="35" spans="1:32" x14ac:dyDescent="0.2">
      <c r="B35">
        <f>B$4*COS(RADIANS(A34))</f>
        <v>-9.3969262078590834</v>
      </c>
      <c r="E35" s="24">
        <f>C$4*COS(RADIANS(A34))</f>
        <v>-1.8793852415718166</v>
      </c>
      <c r="F35" s="25">
        <f t="shared" si="2"/>
        <v>-9.3969262078590834</v>
      </c>
      <c r="I35">
        <f t="shared" si="22"/>
        <v>24</v>
      </c>
      <c r="J35">
        <v>7.7239999771118164</v>
      </c>
      <c r="K35">
        <v>172.91999816894531</v>
      </c>
      <c r="L35">
        <f t="shared" si="20"/>
        <v>0.95202248025692293</v>
      </c>
      <c r="M35">
        <f t="shared" si="21"/>
        <v>-7.6651046205194611</v>
      </c>
    </row>
    <row r="36" spans="1:32" x14ac:dyDescent="0.2">
      <c r="A36">
        <f>A34+10</f>
        <v>170</v>
      </c>
      <c r="B36">
        <f>B$4*SIN(RADIANS(A36))</f>
        <v>1.7364817766693028</v>
      </c>
      <c r="E36" s="22">
        <f>C$4*SIN(RADIANS(A36))</f>
        <v>0.34729635533386055</v>
      </c>
      <c r="F36" s="23">
        <f t="shared" si="2"/>
        <v>1.7364817766693028</v>
      </c>
    </row>
    <row r="37" spans="1:32" x14ac:dyDescent="0.2">
      <c r="B37">
        <f>B$4*COS(RADIANS(A36))</f>
        <v>-9.8480775301220795</v>
      </c>
      <c r="E37" s="24">
        <f>C$4*COS(RADIANS(A36))</f>
        <v>-1.969615506024416</v>
      </c>
      <c r="F37" s="25">
        <f t="shared" si="2"/>
        <v>-9.8480775301220795</v>
      </c>
    </row>
    <row r="41" spans="1:32" x14ac:dyDescent="0.2">
      <c r="A41" s="15" t="s">
        <v>154</v>
      </c>
    </row>
    <row r="42" spans="1:32" x14ac:dyDescent="0.2">
      <c r="B42">
        <v>30</v>
      </c>
      <c r="C42">
        <f t="shared" ref="C42:AF42" si="23">B42+5</f>
        <v>35</v>
      </c>
      <c r="D42">
        <f t="shared" si="23"/>
        <v>40</v>
      </c>
      <c r="E42">
        <f t="shared" si="23"/>
        <v>45</v>
      </c>
      <c r="F42">
        <f t="shared" si="23"/>
        <v>50</v>
      </c>
      <c r="G42">
        <f t="shared" si="23"/>
        <v>55</v>
      </c>
      <c r="H42">
        <f t="shared" si="23"/>
        <v>60</v>
      </c>
      <c r="I42">
        <f t="shared" si="23"/>
        <v>65</v>
      </c>
      <c r="J42">
        <f t="shared" si="23"/>
        <v>70</v>
      </c>
      <c r="K42">
        <f t="shared" si="23"/>
        <v>75</v>
      </c>
      <c r="L42">
        <f t="shared" si="23"/>
        <v>80</v>
      </c>
      <c r="M42">
        <f t="shared" si="23"/>
        <v>85</v>
      </c>
      <c r="N42">
        <f t="shared" si="23"/>
        <v>90</v>
      </c>
      <c r="O42">
        <f t="shared" si="23"/>
        <v>95</v>
      </c>
      <c r="P42">
        <f t="shared" si="23"/>
        <v>100</v>
      </c>
      <c r="Q42">
        <f t="shared" si="23"/>
        <v>105</v>
      </c>
      <c r="R42">
        <f t="shared" si="23"/>
        <v>110</v>
      </c>
      <c r="S42">
        <f t="shared" si="23"/>
        <v>115</v>
      </c>
      <c r="T42">
        <f t="shared" si="23"/>
        <v>120</v>
      </c>
      <c r="U42">
        <f t="shared" si="23"/>
        <v>125</v>
      </c>
      <c r="V42">
        <f t="shared" si="23"/>
        <v>130</v>
      </c>
      <c r="W42">
        <f t="shared" si="23"/>
        <v>135</v>
      </c>
      <c r="X42">
        <f t="shared" si="23"/>
        <v>140</v>
      </c>
      <c r="Y42">
        <f t="shared" si="23"/>
        <v>145</v>
      </c>
      <c r="Z42">
        <f t="shared" si="23"/>
        <v>150</v>
      </c>
      <c r="AA42">
        <f t="shared" si="23"/>
        <v>155</v>
      </c>
      <c r="AB42">
        <f t="shared" si="23"/>
        <v>160</v>
      </c>
      <c r="AC42">
        <f t="shared" si="23"/>
        <v>165</v>
      </c>
      <c r="AD42">
        <f t="shared" si="23"/>
        <v>170</v>
      </c>
      <c r="AE42">
        <f t="shared" si="23"/>
        <v>175</v>
      </c>
      <c r="AF42">
        <f t="shared" si="23"/>
        <v>180</v>
      </c>
    </row>
    <row r="43" spans="1:32" x14ac:dyDescent="0.2">
      <c r="B43" s="20">
        <f t="shared" ref="B43:AF43" si="24">SIN(RADIANS(B42))</f>
        <v>0.49999999999999994</v>
      </c>
      <c r="C43" s="20">
        <f t="shared" si="24"/>
        <v>0.57357643635104605</v>
      </c>
      <c r="D43" s="20">
        <f t="shared" si="24"/>
        <v>0.64278760968653925</v>
      </c>
      <c r="E43" s="20">
        <f t="shared" si="24"/>
        <v>0.70710678118654746</v>
      </c>
      <c r="F43" s="20">
        <f t="shared" si="24"/>
        <v>0.76604444311897801</v>
      </c>
      <c r="G43" s="20">
        <f t="shared" si="24"/>
        <v>0.8191520442889918</v>
      </c>
      <c r="H43" s="20">
        <f t="shared" si="24"/>
        <v>0.8660254037844386</v>
      </c>
      <c r="I43" s="20">
        <f t="shared" si="24"/>
        <v>0.90630778703664994</v>
      </c>
      <c r="J43" s="20">
        <f t="shared" si="24"/>
        <v>0.93969262078590832</v>
      </c>
      <c r="K43" s="20">
        <f t="shared" si="24"/>
        <v>0.96592582628906831</v>
      </c>
      <c r="L43" s="20">
        <f t="shared" si="24"/>
        <v>0.98480775301220802</v>
      </c>
      <c r="M43" s="20">
        <f t="shared" si="24"/>
        <v>0.99619469809174555</v>
      </c>
      <c r="N43" s="20">
        <f t="shared" si="24"/>
        <v>1</v>
      </c>
      <c r="O43" s="20">
        <f t="shared" si="24"/>
        <v>0.99619469809174555</v>
      </c>
      <c r="P43" s="20">
        <f t="shared" si="24"/>
        <v>0.98480775301220802</v>
      </c>
      <c r="Q43" s="20">
        <f t="shared" si="24"/>
        <v>0.96592582628906831</v>
      </c>
      <c r="R43" s="20">
        <f t="shared" si="24"/>
        <v>0.93969262078590843</v>
      </c>
      <c r="S43" s="20">
        <f t="shared" si="24"/>
        <v>0.90630778703665005</v>
      </c>
      <c r="T43" s="20">
        <f t="shared" si="24"/>
        <v>0.86602540378443871</v>
      </c>
      <c r="U43" s="20">
        <f t="shared" si="24"/>
        <v>0.81915204428899169</v>
      </c>
      <c r="V43" s="20">
        <f t="shared" si="24"/>
        <v>0.76604444311897801</v>
      </c>
      <c r="W43" s="20">
        <f t="shared" si="24"/>
        <v>0.70710678118654757</v>
      </c>
      <c r="X43" s="20">
        <f t="shared" si="24"/>
        <v>0.64278760968653947</v>
      </c>
      <c r="Y43" s="20">
        <f t="shared" si="24"/>
        <v>0.57357643635104594</v>
      </c>
      <c r="Z43" s="20">
        <f t="shared" si="24"/>
        <v>0.49999999999999994</v>
      </c>
      <c r="AA43" s="20">
        <f t="shared" si="24"/>
        <v>0.4226182617406995</v>
      </c>
      <c r="AB43" s="20">
        <f t="shared" si="24"/>
        <v>0.34202014332566888</v>
      </c>
      <c r="AC43" s="20">
        <f t="shared" si="24"/>
        <v>0.25881904510252102</v>
      </c>
      <c r="AD43" s="20">
        <f t="shared" si="24"/>
        <v>0.17364817766693028</v>
      </c>
      <c r="AE43" s="20">
        <f t="shared" si="24"/>
        <v>8.7155742747658194E-2</v>
      </c>
      <c r="AF43" s="20">
        <f t="shared" si="24"/>
        <v>1.22514845490862E-16</v>
      </c>
    </row>
    <row r="44" spans="1:32" x14ac:dyDescent="0.2">
      <c r="A44" s="26">
        <v>3</v>
      </c>
      <c r="B44" s="20">
        <f t="shared" ref="B44:AF44" si="25">COS(RADIANS(B42))</f>
        <v>0.86602540378443871</v>
      </c>
      <c r="C44" s="20">
        <f t="shared" si="25"/>
        <v>0.8191520442889918</v>
      </c>
      <c r="D44" s="20">
        <f t="shared" si="25"/>
        <v>0.76604444311897801</v>
      </c>
      <c r="E44" s="20">
        <f t="shared" si="25"/>
        <v>0.70710678118654757</v>
      </c>
      <c r="F44" s="20">
        <f t="shared" si="25"/>
        <v>0.64278760968653936</v>
      </c>
      <c r="G44" s="20">
        <f t="shared" si="25"/>
        <v>0.57357643635104616</v>
      </c>
      <c r="H44" s="20">
        <f t="shared" si="25"/>
        <v>0.50000000000000011</v>
      </c>
      <c r="I44" s="20">
        <f t="shared" si="25"/>
        <v>0.42261826174069944</v>
      </c>
      <c r="J44" s="20">
        <f t="shared" si="25"/>
        <v>0.34202014332566882</v>
      </c>
      <c r="K44" s="20">
        <f t="shared" si="25"/>
        <v>0.25881904510252074</v>
      </c>
      <c r="L44" s="20">
        <f t="shared" si="25"/>
        <v>0.17364817766693041</v>
      </c>
      <c r="M44" s="20">
        <f t="shared" si="25"/>
        <v>8.7155742747658138E-2</v>
      </c>
      <c r="N44" s="20">
        <f t="shared" si="25"/>
        <v>6.1257422745431001E-17</v>
      </c>
      <c r="O44" s="20">
        <f t="shared" si="25"/>
        <v>-8.7155742747658235E-2</v>
      </c>
      <c r="P44" s="20">
        <f t="shared" si="25"/>
        <v>-0.1736481776669303</v>
      </c>
      <c r="Q44" s="20">
        <f t="shared" si="25"/>
        <v>-0.25881904510252085</v>
      </c>
      <c r="R44" s="20">
        <f t="shared" si="25"/>
        <v>-0.34202014332566871</v>
      </c>
      <c r="S44" s="20">
        <f t="shared" si="25"/>
        <v>-0.42261826174069933</v>
      </c>
      <c r="T44" s="20">
        <f t="shared" si="25"/>
        <v>-0.49999999999999978</v>
      </c>
      <c r="U44" s="20">
        <f t="shared" si="25"/>
        <v>-0.57357643635104616</v>
      </c>
      <c r="V44" s="20">
        <f t="shared" si="25"/>
        <v>-0.64278760968653936</v>
      </c>
      <c r="W44" s="20">
        <f t="shared" si="25"/>
        <v>-0.70710678118654746</v>
      </c>
      <c r="X44" s="20">
        <f t="shared" si="25"/>
        <v>-0.7660444431189779</v>
      </c>
      <c r="Y44" s="20">
        <f t="shared" si="25"/>
        <v>-0.81915204428899191</v>
      </c>
      <c r="Z44" s="20">
        <f t="shared" si="25"/>
        <v>-0.86602540378443871</v>
      </c>
      <c r="AA44" s="20">
        <f t="shared" si="25"/>
        <v>-0.90630778703664994</v>
      </c>
      <c r="AB44" s="20">
        <f t="shared" si="25"/>
        <v>-0.93969262078590832</v>
      </c>
      <c r="AC44" s="20">
        <f t="shared" si="25"/>
        <v>-0.9659258262890682</v>
      </c>
      <c r="AD44" s="20">
        <f t="shared" si="25"/>
        <v>-0.98480775301220802</v>
      </c>
      <c r="AE44" s="20">
        <f t="shared" si="25"/>
        <v>-0.99619469809174555</v>
      </c>
      <c r="AF44" s="20">
        <f t="shared" si="25"/>
        <v>-1</v>
      </c>
    </row>
    <row r="45" spans="1:32" x14ac:dyDescent="0.2">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spans="1:32" x14ac:dyDescent="0.2">
      <c r="A46">
        <v>2</v>
      </c>
      <c r="B46" s="20">
        <v>0.99999967572526893</v>
      </c>
      <c r="C46" s="20">
        <v>1.1471525148580466</v>
      </c>
      <c r="D46" s="20">
        <v>1.2855748369226065</v>
      </c>
      <c r="E46" s="20">
        <v>1.4142131652192469</v>
      </c>
      <c r="F46" s="20">
        <v>1.5320884850953611</v>
      </c>
      <c r="G46" s="20">
        <v>1.6383036948327629</v>
      </c>
      <c r="H46" s="20">
        <v>1.7320504331285695</v>
      </c>
      <c r="I46" s="20">
        <v>1.8126152312084194</v>
      </c>
      <c r="J46" s="20">
        <v>1.8793849427507696</v>
      </c>
      <c r="K46" s="20">
        <v>1.9318514102972963</v>
      </c>
      <c r="L46" s="20">
        <v>1.9696153326352213</v>
      </c>
      <c r="M46" s="20">
        <v>1.9923893037184752</v>
      </c>
      <c r="N46" s="20">
        <v>1.9999999999996845</v>
      </c>
      <c r="O46" s="20">
        <v>1.9923894995260807</v>
      </c>
      <c r="P46" s="20">
        <v>1.9696157227602191</v>
      </c>
      <c r="Q46" s="20">
        <v>1.9318519917706019</v>
      </c>
      <c r="R46" s="20">
        <v>1.8793857111470234</v>
      </c>
      <c r="S46" s="20">
        <v>1.8126161806796657</v>
      </c>
      <c r="T46" s="20">
        <v>1.7320515564487642</v>
      </c>
      <c r="U46" s="20">
        <v>1.6383049834527672</v>
      </c>
      <c r="V46" s="20">
        <v>1.5320899292080055</v>
      </c>
      <c r="W46" s="20">
        <f t="shared" ref="W46:AF46" si="26">$A46*W$43</f>
        <v>1.4142135623730951</v>
      </c>
      <c r="X46" s="20">
        <f t="shared" si="26"/>
        <v>1.2855752193730789</v>
      </c>
      <c r="Y46" s="20">
        <f t="shared" si="26"/>
        <v>1.1471528727020919</v>
      </c>
      <c r="Z46" s="20">
        <f t="shared" si="26"/>
        <v>0.99999999999999989</v>
      </c>
      <c r="AA46" s="20">
        <f t="shared" si="26"/>
        <v>0.84523652348139899</v>
      </c>
      <c r="AB46" s="20">
        <f t="shared" si="26"/>
        <v>0.68404028665133776</v>
      </c>
      <c r="AC46" s="20">
        <f t="shared" si="26"/>
        <v>0.51763809020504203</v>
      </c>
      <c r="AD46" s="20">
        <f t="shared" si="26"/>
        <v>0.34729635533386055</v>
      </c>
      <c r="AE46" s="20">
        <f t="shared" si="26"/>
        <v>0.17431148549531639</v>
      </c>
      <c r="AF46" s="20">
        <f t="shared" si="26"/>
        <v>2.45029690981724E-16</v>
      </c>
    </row>
    <row r="47" spans="1:32" x14ac:dyDescent="0.2">
      <c r="B47" s="20">
        <v>1.7320509947889402</v>
      </c>
      <c r="C47" s="20">
        <v>1.6383043391430234</v>
      </c>
      <c r="D47" s="20">
        <v>1.5320892071519248</v>
      </c>
      <c r="E47" s="20">
        <v>1.4142139595268317</v>
      </c>
      <c r="F47" s="20">
        <v>1.2855756974360559</v>
      </c>
      <c r="G47" s="20">
        <v>1.1471534350283388</v>
      </c>
      <c r="H47" s="20">
        <v>1.0000006485493569</v>
      </c>
      <c r="I47" s="20">
        <v>0.84523725875711875</v>
      </c>
      <c r="J47" s="20">
        <v>0.68404110765485904</v>
      </c>
      <c r="K47" s="20">
        <v>0.51763899440860051</v>
      </c>
      <c r="L47" s="20">
        <v>0.34729733867141332</v>
      </c>
      <c r="M47" s="20">
        <v>0.1743125423720554</v>
      </c>
      <c r="N47" s="20">
        <v>1.1233205589158962E-6</v>
      </c>
      <c r="O47" s="20">
        <v>-0.17431030428007921</v>
      </c>
      <c r="P47" s="20">
        <v>-0.34729512616179831</v>
      </c>
      <c r="Q47" s="20">
        <v>-0.51763682431986835</v>
      </c>
      <c r="R47" s="20">
        <v>-0.68403899650268307</v>
      </c>
      <c r="S47" s="20">
        <v>-0.84523522260863082</v>
      </c>
      <c r="T47" s="20">
        <v>-0.99999870290086545</v>
      </c>
      <c r="U47" s="20">
        <v>-1.1471515946873927</v>
      </c>
      <c r="V47" s="20">
        <v>-1.2855739764087515</v>
      </c>
      <c r="W47" s="20">
        <f t="shared" ref="W47:AF47" si="27">$A46*W$44</f>
        <v>-1.4142135623730949</v>
      </c>
      <c r="X47" s="20">
        <f t="shared" si="27"/>
        <v>-1.5320888862379558</v>
      </c>
      <c r="Y47" s="20">
        <f t="shared" si="27"/>
        <v>-1.6383040885779838</v>
      </c>
      <c r="Z47" s="20">
        <f t="shared" si="27"/>
        <v>-1.7320508075688774</v>
      </c>
      <c r="AA47" s="20">
        <f t="shared" si="27"/>
        <v>-1.8126155740732999</v>
      </c>
      <c r="AB47" s="20">
        <f t="shared" si="27"/>
        <v>-1.8793852415718166</v>
      </c>
      <c r="AC47" s="20">
        <f t="shared" si="27"/>
        <v>-1.9318516525781364</v>
      </c>
      <c r="AD47" s="20">
        <f t="shared" si="27"/>
        <v>-1.969615506024416</v>
      </c>
      <c r="AE47" s="20">
        <f t="shared" si="27"/>
        <v>-1.9923893961834911</v>
      </c>
      <c r="AF47" s="20">
        <f t="shared" si="27"/>
        <v>-2</v>
      </c>
    </row>
    <row r="48" spans="1:32" x14ac:dyDescent="0.2">
      <c r="A48">
        <v>3</v>
      </c>
      <c r="B48" s="20">
        <v>1.4999995135879034</v>
      </c>
      <c r="C48" s="20">
        <v>1.7207287722870699</v>
      </c>
      <c r="D48" s="20">
        <v>1.9283622553839099</v>
      </c>
      <c r="E48" s="20">
        <v>2.1213197478288706</v>
      </c>
      <c r="F48" s="20">
        <v>2.2981327276430417</v>
      </c>
      <c r="G48" s="20">
        <v>2.4574555422491446</v>
      </c>
      <c r="H48" s="20">
        <v>2.5980756496928543</v>
      </c>
      <c r="I48" s="20">
        <v>2.718922846812629</v>
      </c>
      <c r="J48" s="20">
        <v>2.8190774141261543</v>
      </c>
      <c r="K48" s="20">
        <v>2.8977771154459444</v>
      </c>
      <c r="L48" s="20">
        <v>2.9544229989528317</v>
      </c>
      <c r="M48" s="20">
        <v>2.9885839555777127</v>
      </c>
      <c r="N48" s="20">
        <v>2.9999999999995266</v>
      </c>
      <c r="O48" s="20">
        <v>2.9885842492891213</v>
      </c>
      <c r="P48" s="20">
        <v>2.9544235841403288</v>
      </c>
      <c r="Q48" s="20">
        <v>2.8977779876559029</v>
      </c>
      <c r="R48" s="20">
        <v>2.8190785667205351</v>
      </c>
      <c r="S48" s="20">
        <v>2.7189242710194987</v>
      </c>
      <c r="T48" s="20">
        <v>2.5980773346731461</v>
      </c>
      <c r="U48" s="20">
        <v>2.4574574751791509</v>
      </c>
      <c r="V48" s="20">
        <v>2.2981348938120081</v>
      </c>
      <c r="W48" s="20">
        <f t="shared" ref="W48:AF48" si="28">$A48*W$43</f>
        <v>2.1213203435596428</v>
      </c>
      <c r="X48" s="20">
        <f t="shared" si="28"/>
        <v>1.9283628290596184</v>
      </c>
      <c r="Y48" s="20">
        <f t="shared" si="28"/>
        <v>1.7207293090531377</v>
      </c>
      <c r="Z48" s="20">
        <f t="shared" si="28"/>
        <v>1.4999999999999998</v>
      </c>
      <c r="AA48" s="20">
        <f t="shared" si="28"/>
        <v>1.2678547852220985</v>
      </c>
      <c r="AB48" s="20">
        <f t="shared" si="28"/>
        <v>1.0260604299770066</v>
      </c>
      <c r="AC48" s="20">
        <f t="shared" si="28"/>
        <v>0.77645713530756311</v>
      </c>
      <c r="AD48" s="20">
        <f t="shared" si="28"/>
        <v>0.5209445330007908</v>
      </c>
      <c r="AE48" s="20">
        <f t="shared" si="28"/>
        <v>0.26146722824297458</v>
      </c>
      <c r="AF48" s="20">
        <f t="shared" si="28"/>
        <v>3.67544536472586E-16</v>
      </c>
    </row>
    <row r="49" spans="1:32" x14ac:dyDescent="0.2">
      <c r="B49" s="20">
        <v>2.5980764921834103</v>
      </c>
      <c r="C49" s="20">
        <v>2.457456508714535</v>
      </c>
      <c r="D49" s="20">
        <v>2.298133810727887</v>
      </c>
      <c r="E49" s="20">
        <v>2.1213209392902477</v>
      </c>
      <c r="F49" s="20">
        <v>1.9283635461540838</v>
      </c>
      <c r="G49" s="20">
        <v>1.7207301525425081</v>
      </c>
      <c r="H49" s="20">
        <v>1.5000009728240353</v>
      </c>
      <c r="I49" s="20">
        <v>1.2678558881356781</v>
      </c>
      <c r="J49" s="20">
        <v>1.0260616614822886</v>
      </c>
      <c r="K49" s="20">
        <v>0.7764584916129007</v>
      </c>
      <c r="L49" s="20">
        <v>0.52094600800711999</v>
      </c>
      <c r="M49" s="20">
        <v>0.2614688135580831</v>
      </c>
      <c r="N49" s="20">
        <v>1.6849808383738445E-6</v>
      </c>
      <c r="O49" s="20">
        <v>-0.26146545642011881</v>
      </c>
      <c r="P49" s="20">
        <v>-0.52094268924269749</v>
      </c>
      <c r="Q49" s="20">
        <v>-0.77645523647980252</v>
      </c>
      <c r="R49" s="20">
        <v>-1.0260584947540246</v>
      </c>
      <c r="S49" s="20">
        <v>-1.2678528339129462</v>
      </c>
      <c r="T49" s="20">
        <v>-1.4999980543512983</v>
      </c>
      <c r="U49" s="20">
        <v>-1.720727392031089</v>
      </c>
      <c r="V49" s="20">
        <v>-1.9283609646131272</v>
      </c>
      <c r="W49" s="20">
        <f t="shared" ref="W49:AF49" si="29">$A48*W$44</f>
        <v>-2.1213203435596424</v>
      </c>
      <c r="X49" s="20">
        <f t="shared" si="29"/>
        <v>-2.2981333293569337</v>
      </c>
      <c r="Y49" s="20">
        <f t="shared" si="29"/>
        <v>-2.4574561328669757</v>
      </c>
      <c r="Z49" s="20">
        <f t="shared" si="29"/>
        <v>-2.598076211353316</v>
      </c>
      <c r="AA49" s="20">
        <f t="shared" si="29"/>
        <v>-2.7189233611099497</v>
      </c>
      <c r="AB49" s="20">
        <f t="shared" si="29"/>
        <v>-2.8190778623577248</v>
      </c>
      <c r="AC49" s="20">
        <f t="shared" si="29"/>
        <v>-2.8977774788672046</v>
      </c>
      <c r="AD49" s="20">
        <f t="shared" si="29"/>
        <v>-2.9544232590366239</v>
      </c>
      <c r="AE49" s="20">
        <f t="shared" si="29"/>
        <v>-2.9885840942752369</v>
      </c>
      <c r="AF49" s="20">
        <f t="shared" si="29"/>
        <v>-3</v>
      </c>
    </row>
    <row r="50" spans="1:32" x14ac:dyDescent="0.2">
      <c r="A50">
        <v>4</v>
      </c>
      <c r="B50" s="20">
        <v>1.9999993514505379</v>
      </c>
      <c r="C50" s="20">
        <v>2.2943050297160932</v>
      </c>
      <c r="D50" s="20">
        <v>2.5711496738452131</v>
      </c>
      <c r="E50" s="20">
        <v>2.8284263304384938</v>
      </c>
      <c r="F50" s="20">
        <v>3.0641769701907222</v>
      </c>
      <c r="G50" s="20">
        <v>3.2766073896655259</v>
      </c>
      <c r="H50" s="20">
        <v>3.4641008662571391</v>
      </c>
      <c r="I50" s="20">
        <v>3.6252304624168388</v>
      </c>
      <c r="J50" s="20">
        <v>3.7587698855015392</v>
      </c>
      <c r="K50" s="20">
        <v>3.8637028205945927</v>
      </c>
      <c r="L50" s="20">
        <v>3.9392306652704425</v>
      </c>
      <c r="M50" s="20">
        <v>3.9847786074369504</v>
      </c>
      <c r="N50" s="20">
        <v>3.9999999999993689</v>
      </c>
      <c r="O50" s="20">
        <v>3.9847789990521614</v>
      </c>
      <c r="P50" s="20">
        <v>3.9392314455204382</v>
      </c>
      <c r="Q50" s="20">
        <v>3.8637039835412037</v>
      </c>
      <c r="R50" s="20">
        <v>3.7587714222940467</v>
      </c>
      <c r="S50" s="20">
        <v>3.6252323613593314</v>
      </c>
      <c r="T50" s="20">
        <v>3.4641031128975284</v>
      </c>
      <c r="U50" s="20">
        <v>3.2766099669055344</v>
      </c>
      <c r="V50" s="20">
        <v>3.0641798584160109</v>
      </c>
      <c r="W50" s="20">
        <f t="shared" ref="W50:AF50" si="30">$A50*W$43</f>
        <v>2.8284271247461903</v>
      </c>
      <c r="X50" s="20">
        <f t="shared" si="30"/>
        <v>2.5711504387461579</v>
      </c>
      <c r="Y50" s="20">
        <f t="shared" si="30"/>
        <v>2.2943057454041837</v>
      </c>
      <c r="Z50" s="20">
        <f t="shared" si="30"/>
        <v>1.9999999999999998</v>
      </c>
      <c r="AA50" s="20">
        <f t="shared" si="30"/>
        <v>1.690473046962798</v>
      </c>
      <c r="AB50" s="20">
        <f t="shared" si="30"/>
        <v>1.3680805733026755</v>
      </c>
      <c r="AC50" s="20">
        <f t="shared" si="30"/>
        <v>1.0352761804100841</v>
      </c>
      <c r="AD50" s="20">
        <f t="shared" si="30"/>
        <v>0.6945927106677211</v>
      </c>
      <c r="AE50" s="20">
        <f t="shared" si="30"/>
        <v>0.34862297099063277</v>
      </c>
      <c r="AF50" s="20">
        <f t="shared" si="30"/>
        <v>4.90059381963448E-16</v>
      </c>
    </row>
    <row r="51" spans="1:32" x14ac:dyDescent="0.2">
      <c r="B51" s="20">
        <v>3.4641019895778804</v>
      </c>
      <c r="C51" s="20">
        <v>3.2766086782860468</v>
      </c>
      <c r="D51" s="20">
        <v>3.0641784143038495</v>
      </c>
      <c r="E51" s="20">
        <v>2.8284279190536634</v>
      </c>
      <c r="F51" s="20">
        <v>2.5711513948721119</v>
      </c>
      <c r="G51" s="20">
        <v>2.2943068700566775</v>
      </c>
      <c r="H51" s="20">
        <v>2.0000012970987138</v>
      </c>
      <c r="I51" s="20">
        <v>1.6904745175142375</v>
      </c>
      <c r="J51" s="20">
        <v>1.3680822153097181</v>
      </c>
      <c r="K51" s="20">
        <v>1.035277988817201</v>
      </c>
      <c r="L51" s="20">
        <v>0.69459467734282665</v>
      </c>
      <c r="M51" s="20">
        <v>0.3486250847441108</v>
      </c>
      <c r="N51" s="20">
        <v>2.2466411178317925E-6</v>
      </c>
      <c r="O51" s="20">
        <v>-0.34862060856015842</v>
      </c>
      <c r="P51" s="20">
        <v>-0.69459025232359661</v>
      </c>
      <c r="Q51" s="20">
        <v>-1.0352736486397367</v>
      </c>
      <c r="R51" s="20">
        <v>-1.3680779930053661</v>
      </c>
      <c r="S51" s="20">
        <v>-1.6904704452172616</v>
      </c>
      <c r="T51" s="20">
        <v>-1.9999974058017309</v>
      </c>
      <c r="U51" s="20">
        <v>-2.2943031893747854</v>
      </c>
      <c r="V51" s="20">
        <v>-2.571147952817503</v>
      </c>
      <c r="W51" s="20">
        <f t="shared" ref="W51:AF51" si="31">$A50*W$44</f>
        <v>-2.8284271247461898</v>
      </c>
      <c r="X51" s="20">
        <f t="shared" si="31"/>
        <v>-3.0641777724759116</v>
      </c>
      <c r="Y51" s="20">
        <f t="shared" si="31"/>
        <v>-3.2766081771559676</v>
      </c>
      <c r="Z51" s="20">
        <f t="shared" si="31"/>
        <v>-3.4641016151377548</v>
      </c>
      <c r="AA51" s="20">
        <f t="shared" si="31"/>
        <v>-3.6252311481465997</v>
      </c>
      <c r="AB51" s="20">
        <f t="shared" si="31"/>
        <v>-3.7587704831436333</v>
      </c>
      <c r="AC51" s="20">
        <f t="shared" si="31"/>
        <v>-3.8637033051562728</v>
      </c>
      <c r="AD51" s="20">
        <f t="shared" si="31"/>
        <v>-3.9392310120488321</v>
      </c>
      <c r="AE51" s="20">
        <f t="shared" si="31"/>
        <v>-3.9847787923669822</v>
      </c>
      <c r="AF51" s="20">
        <f t="shared" si="31"/>
        <v>-4</v>
      </c>
    </row>
    <row r="52" spans="1:32" x14ac:dyDescent="0.2">
      <c r="A52">
        <v>5</v>
      </c>
      <c r="B52" s="20">
        <v>2.4999991893131721</v>
      </c>
      <c r="C52" s="20">
        <v>2.8678812871451163</v>
      </c>
      <c r="D52" s="20">
        <v>3.2139370923065163</v>
      </c>
      <c r="E52" s="20">
        <v>3.535532913048117</v>
      </c>
      <c r="F52" s="20">
        <v>3.8302212127384028</v>
      </c>
      <c r="G52" s="20">
        <v>4.0957592370819071</v>
      </c>
      <c r="H52" s="20">
        <v>4.3301260828214243</v>
      </c>
      <c r="I52" s="20">
        <v>4.5315380780210486</v>
      </c>
      <c r="J52" s="20">
        <v>4.6984623568769237</v>
      </c>
      <c r="K52" s="20">
        <v>4.8296285257432405</v>
      </c>
      <c r="L52" s="20">
        <v>4.9240383315880534</v>
      </c>
      <c r="M52" s="20">
        <v>4.9809732592961877</v>
      </c>
      <c r="N52" s="20">
        <v>4.9999999999992113</v>
      </c>
      <c r="O52" s="20">
        <v>4.9809737488152015</v>
      </c>
      <c r="P52" s="20">
        <v>4.9240393069005481</v>
      </c>
      <c r="Q52" s="20">
        <v>4.829629979426505</v>
      </c>
      <c r="R52" s="20">
        <v>4.6984642778675587</v>
      </c>
      <c r="S52" s="20">
        <v>4.531540451699164</v>
      </c>
      <c r="T52" s="20">
        <v>4.3301288911219107</v>
      </c>
      <c r="U52" s="20">
        <v>4.0957624586319179</v>
      </c>
      <c r="V52" s="20">
        <v>3.8302248230200138</v>
      </c>
      <c r="W52" s="20">
        <f t="shared" ref="W52:AF52" si="32">$A52*W$43</f>
        <v>3.5355339059327378</v>
      </c>
      <c r="X52" s="20">
        <f t="shared" si="32"/>
        <v>3.2139380484326976</v>
      </c>
      <c r="Y52" s="20">
        <f t="shared" si="32"/>
        <v>2.8678821817552298</v>
      </c>
      <c r="Z52" s="20">
        <f t="shared" si="32"/>
        <v>2.4999999999999996</v>
      </c>
      <c r="AA52" s="20">
        <f t="shared" si="32"/>
        <v>2.1130913087034973</v>
      </c>
      <c r="AB52" s="20">
        <f t="shared" si="32"/>
        <v>1.7101007166283444</v>
      </c>
      <c r="AC52" s="20">
        <f t="shared" si="32"/>
        <v>1.294095225512605</v>
      </c>
      <c r="AD52" s="20">
        <f t="shared" si="32"/>
        <v>0.86824088833465141</v>
      </c>
      <c r="AE52" s="20">
        <f t="shared" si="32"/>
        <v>0.43577871373829097</v>
      </c>
      <c r="AF52" s="20">
        <f t="shared" si="32"/>
        <v>6.1257422745431001E-16</v>
      </c>
    </row>
    <row r="53" spans="1:32" x14ac:dyDescent="0.2">
      <c r="B53" s="20">
        <v>4.3301274869723505</v>
      </c>
      <c r="C53" s="20">
        <v>4.0957608478575587</v>
      </c>
      <c r="D53" s="20">
        <v>3.830223017879812</v>
      </c>
      <c r="E53" s="20">
        <v>3.5355348988170792</v>
      </c>
      <c r="F53" s="20">
        <v>3.2139392435901399</v>
      </c>
      <c r="G53" s="20">
        <v>2.867883587570847</v>
      </c>
      <c r="H53" s="20">
        <v>2.500001621373392</v>
      </c>
      <c r="I53" s="20">
        <v>2.1130931468927967</v>
      </c>
      <c r="J53" s="20">
        <v>1.7101027691371475</v>
      </c>
      <c r="K53" s="20">
        <v>1.2940974860215013</v>
      </c>
      <c r="L53" s="20">
        <v>0.86824334667853331</v>
      </c>
      <c r="M53" s="20">
        <v>0.4357813559301385</v>
      </c>
      <c r="N53" s="20">
        <v>2.8083013972897405E-6</v>
      </c>
      <c r="O53" s="20">
        <v>-0.43577576070019802</v>
      </c>
      <c r="P53" s="20">
        <v>-0.86823781540449574</v>
      </c>
      <c r="Q53" s="20">
        <v>-1.2940920607996709</v>
      </c>
      <c r="R53" s="20">
        <v>-1.7100974912567077</v>
      </c>
      <c r="S53" s="20">
        <v>-2.1130880565215771</v>
      </c>
      <c r="T53" s="20">
        <v>-2.4999967572521635</v>
      </c>
      <c r="U53" s="20">
        <v>-2.8678789867184817</v>
      </c>
      <c r="V53" s="20">
        <v>-3.2139349410218787</v>
      </c>
      <c r="W53" s="20">
        <f t="shared" ref="W53:AF53" si="33">$A52*W$44</f>
        <v>-3.5355339059327373</v>
      </c>
      <c r="X53" s="20">
        <f t="shared" si="33"/>
        <v>-3.8302222155948895</v>
      </c>
      <c r="Y53" s="20">
        <f t="shared" si="33"/>
        <v>-4.0957602214449595</v>
      </c>
      <c r="Z53" s="20">
        <f t="shared" si="33"/>
        <v>-4.3301270189221936</v>
      </c>
      <c r="AA53" s="20">
        <f t="shared" si="33"/>
        <v>-4.5315389351832494</v>
      </c>
      <c r="AB53" s="20">
        <f t="shared" si="33"/>
        <v>-4.6984631039295417</v>
      </c>
      <c r="AC53" s="20">
        <f t="shared" si="33"/>
        <v>-4.8296291314453406</v>
      </c>
      <c r="AD53" s="20">
        <f t="shared" si="33"/>
        <v>-4.9240387650610398</v>
      </c>
      <c r="AE53" s="20">
        <f t="shared" si="33"/>
        <v>-4.9809734904587275</v>
      </c>
      <c r="AF53" s="20">
        <f t="shared" si="33"/>
        <v>-5</v>
      </c>
    </row>
    <row r="54" spans="1:32" x14ac:dyDescent="0.2">
      <c r="A54">
        <v>6</v>
      </c>
      <c r="B54" s="20">
        <v>2.9999990271758068</v>
      </c>
      <c r="C54" s="20">
        <v>3.4414575445741398</v>
      </c>
      <c r="D54" s="20">
        <v>3.8567245107678199</v>
      </c>
      <c r="E54" s="20">
        <v>4.2426394956577411</v>
      </c>
      <c r="F54" s="20">
        <v>4.5962654552860833</v>
      </c>
      <c r="G54" s="20">
        <v>4.9149110844982893</v>
      </c>
      <c r="H54" s="20">
        <v>5.1961512993857086</v>
      </c>
      <c r="I54" s="20">
        <v>5.4378456936252579</v>
      </c>
      <c r="J54" s="20">
        <v>5.6381548282523086</v>
      </c>
      <c r="K54" s="20">
        <v>5.7955542308918888</v>
      </c>
      <c r="L54" s="20">
        <v>5.9088459979056633</v>
      </c>
      <c r="M54" s="20">
        <v>5.9771679111554255</v>
      </c>
      <c r="N54" s="20">
        <v>5.9999999999990532</v>
      </c>
      <c r="O54" s="20">
        <v>5.9771684985782425</v>
      </c>
      <c r="P54" s="20">
        <v>5.9088471682806576</v>
      </c>
      <c r="Q54" s="20">
        <v>5.7955559753118058</v>
      </c>
      <c r="R54" s="20">
        <v>5.6381571334410703</v>
      </c>
      <c r="S54" s="20">
        <v>5.4378485420389975</v>
      </c>
      <c r="T54" s="20">
        <v>5.1961546693462921</v>
      </c>
      <c r="U54" s="20">
        <v>4.9149149503583018</v>
      </c>
      <c r="V54" s="20">
        <v>4.5962697876240162</v>
      </c>
      <c r="W54" s="20">
        <f t="shared" ref="W54:AF54" si="34">$A54*W$43</f>
        <v>4.2426406871192857</v>
      </c>
      <c r="X54" s="20">
        <f t="shared" si="34"/>
        <v>3.8567256581192368</v>
      </c>
      <c r="Y54" s="20">
        <f t="shared" si="34"/>
        <v>3.4414586181062754</v>
      </c>
      <c r="Z54" s="20">
        <f t="shared" si="34"/>
        <v>2.9999999999999996</v>
      </c>
      <c r="AA54" s="20">
        <f t="shared" si="34"/>
        <v>2.535709570444197</v>
      </c>
      <c r="AB54" s="20">
        <f t="shared" si="34"/>
        <v>2.0521208599540133</v>
      </c>
      <c r="AC54" s="20">
        <f t="shared" si="34"/>
        <v>1.5529142706151262</v>
      </c>
      <c r="AD54" s="20">
        <f t="shared" si="34"/>
        <v>1.0418890660015816</v>
      </c>
      <c r="AE54" s="20">
        <f t="shared" si="34"/>
        <v>0.52293445648594916</v>
      </c>
      <c r="AF54" s="20">
        <f t="shared" si="34"/>
        <v>7.3508907294517201E-16</v>
      </c>
    </row>
    <row r="55" spans="1:32" x14ac:dyDescent="0.2">
      <c r="B55" s="20">
        <v>5.1961529843668206</v>
      </c>
      <c r="C55" s="20">
        <v>4.9149130174290701</v>
      </c>
      <c r="D55" s="20">
        <v>4.5962676214557741</v>
      </c>
      <c r="E55" s="20">
        <v>4.2426418785804954</v>
      </c>
      <c r="F55" s="20">
        <v>3.8567270923081676</v>
      </c>
      <c r="G55" s="20">
        <v>3.4414603050850161</v>
      </c>
      <c r="H55" s="20">
        <v>3.0000019456480707</v>
      </c>
      <c r="I55" s="20">
        <v>2.5357117762713561</v>
      </c>
      <c r="J55" s="20">
        <v>2.0521233229645772</v>
      </c>
      <c r="K55" s="20">
        <v>1.5529169832258014</v>
      </c>
      <c r="L55" s="20">
        <v>1.04189201601424</v>
      </c>
      <c r="M55" s="20">
        <v>0.5229376271161662</v>
      </c>
      <c r="N55" s="20">
        <v>3.3699616767476889E-6</v>
      </c>
      <c r="O55" s="20">
        <v>-0.52293091284023763</v>
      </c>
      <c r="P55" s="20">
        <v>-1.041885378485395</v>
      </c>
      <c r="Q55" s="20">
        <v>-1.552910472959605</v>
      </c>
      <c r="R55" s="20">
        <v>-2.0521169895080491</v>
      </c>
      <c r="S55" s="20">
        <v>-2.5357056678258925</v>
      </c>
      <c r="T55" s="20">
        <v>-2.9999961087025966</v>
      </c>
      <c r="U55" s="20">
        <v>-3.4414547840621781</v>
      </c>
      <c r="V55" s="20">
        <v>-3.8567219292262545</v>
      </c>
      <c r="W55" s="20">
        <f t="shared" ref="W55:AF55" si="35">$A54*W$44</f>
        <v>-4.2426406871192848</v>
      </c>
      <c r="X55" s="20">
        <f t="shared" si="35"/>
        <v>-4.5962666587138674</v>
      </c>
      <c r="Y55" s="20">
        <f t="shared" si="35"/>
        <v>-4.9149122657339515</v>
      </c>
      <c r="Z55" s="20">
        <f t="shared" si="35"/>
        <v>-5.196152422706632</v>
      </c>
      <c r="AA55" s="20">
        <f t="shared" si="35"/>
        <v>-5.4378467222198994</v>
      </c>
      <c r="AB55" s="20">
        <f t="shared" si="35"/>
        <v>-5.6381557247154497</v>
      </c>
      <c r="AC55" s="20">
        <f t="shared" si="35"/>
        <v>-5.7955549577344092</v>
      </c>
      <c r="AD55" s="20">
        <f t="shared" si="35"/>
        <v>-5.9088465180732479</v>
      </c>
      <c r="AE55" s="20">
        <f t="shared" si="35"/>
        <v>-5.9771681885504737</v>
      </c>
      <c r="AF55" s="20">
        <f t="shared" si="35"/>
        <v>-6</v>
      </c>
    </row>
    <row r="56" spans="1:32" x14ac:dyDescent="0.2">
      <c r="A56">
        <v>7</v>
      </c>
      <c r="B56" s="20">
        <v>3.4999988650384415</v>
      </c>
      <c r="C56" s="20">
        <v>4.0150338020031633</v>
      </c>
      <c r="D56" s="20">
        <v>4.499511929229123</v>
      </c>
      <c r="E56" s="20">
        <v>4.9497460782673643</v>
      </c>
      <c r="F56" s="20">
        <v>5.3623096978337639</v>
      </c>
      <c r="G56" s="20">
        <v>5.7340629319146705</v>
      </c>
      <c r="H56" s="20">
        <v>6.062176515949993</v>
      </c>
      <c r="I56" s="20">
        <v>6.3441533092294682</v>
      </c>
      <c r="J56" s="20">
        <v>6.5778472996276935</v>
      </c>
      <c r="K56" s="20">
        <v>6.7614799360405371</v>
      </c>
      <c r="L56" s="20">
        <v>6.8936536642232742</v>
      </c>
      <c r="M56" s="20">
        <v>6.9733625630146632</v>
      </c>
      <c r="N56" s="20">
        <v>6.999999999998896</v>
      </c>
      <c r="O56" s="20">
        <v>6.9733632483412826</v>
      </c>
      <c r="P56" s="20">
        <v>6.893655029660767</v>
      </c>
      <c r="Q56" s="20">
        <v>6.7614819711971066</v>
      </c>
      <c r="R56" s="20">
        <v>6.5778499890145818</v>
      </c>
      <c r="S56" s="20">
        <v>6.3441566323788301</v>
      </c>
      <c r="T56" s="20">
        <v>6.0621804475706744</v>
      </c>
      <c r="U56" s="20">
        <v>5.7340674420846849</v>
      </c>
      <c r="V56" s="20">
        <v>5.362314752228019</v>
      </c>
      <c r="W56" s="20">
        <f t="shared" ref="W56:AF56" si="36">$A56*W$43</f>
        <v>4.9497474683058327</v>
      </c>
      <c r="X56" s="20">
        <f t="shared" si="36"/>
        <v>4.4995132678057761</v>
      </c>
      <c r="Y56" s="20">
        <f t="shared" si="36"/>
        <v>4.0150350544573215</v>
      </c>
      <c r="Z56" s="20">
        <f t="shared" si="36"/>
        <v>3.4999999999999996</v>
      </c>
      <c r="AA56" s="20">
        <f t="shared" si="36"/>
        <v>2.9583278321848967</v>
      </c>
      <c r="AB56" s="20">
        <f t="shared" si="36"/>
        <v>2.3941410032796822</v>
      </c>
      <c r="AC56" s="20">
        <f t="shared" si="36"/>
        <v>1.8117333157176472</v>
      </c>
      <c r="AD56" s="20">
        <f t="shared" si="36"/>
        <v>1.2155372436685119</v>
      </c>
      <c r="AE56" s="20">
        <f t="shared" si="36"/>
        <v>0.61009019923360741</v>
      </c>
      <c r="AF56" s="20">
        <f t="shared" si="36"/>
        <v>8.5760391843603401E-16</v>
      </c>
    </row>
    <row r="57" spans="1:32" x14ac:dyDescent="0.2">
      <c r="B57" s="20">
        <v>6.0621784817612907</v>
      </c>
      <c r="C57" s="20">
        <v>5.7340651870005823</v>
      </c>
      <c r="D57" s="20">
        <v>5.3623122250317365</v>
      </c>
      <c r="E57" s="20">
        <v>4.9497488583439111</v>
      </c>
      <c r="F57" s="20">
        <v>4.4995149410261961</v>
      </c>
      <c r="G57" s="20">
        <v>4.015037022599186</v>
      </c>
      <c r="H57" s="20">
        <v>3.5000022699227493</v>
      </c>
      <c r="I57" s="20">
        <v>2.9583304056499156</v>
      </c>
      <c r="J57" s="20">
        <v>2.3941438767920067</v>
      </c>
      <c r="K57" s="20">
        <v>1.8117364804301017</v>
      </c>
      <c r="L57" s="20">
        <v>1.2155406853499466</v>
      </c>
      <c r="M57" s="20">
        <v>0.61009389830219396</v>
      </c>
      <c r="N57" s="20">
        <v>3.9316219562056369E-6</v>
      </c>
      <c r="O57" s="20">
        <v>-0.61008606498027729</v>
      </c>
      <c r="P57" s="20">
        <v>-1.2155329415662941</v>
      </c>
      <c r="Q57" s="20">
        <v>-1.8117288851195392</v>
      </c>
      <c r="R57" s="20">
        <v>-2.3941364877593907</v>
      </c>
      <c r="S57" s="20">
        <v>-2.9583232791302079</v>
      </c>
      <c r="T57" s="20">
        <v>-3.4999954601530292</v>
      </c>
      <c r="U57" s="20">
        <v>-4.015030581405874</v>
      </c>
      <c r="V57" s="20">
        <v>-4.4995089174306298</v>
      </c>
      <c r="W57" s="20">
        <f t="shared" ref="W57:AF57" si="37">$A56*W$44</f>
        <v>-4.9497474683058318</v>
      </c>
      <c r="X57" s="20">
        <f t="shared" si="37"/>
        <v>-5.3623111018328453</v>
      </c>
      <c r="Y57" s="20">
        <f t="shared" si="37"/>
        <v>-5.7340643100229434</v>
      </c>
      <c r="Z57" s="20">
        <f t="shared" si="37"/>
        <v>-6.0621778264910713</v>
      </c>
      <c r="AA57" s="20">
        <f t="shared" si="37"/>
        <v>-6.3441545092565494</v>
      </c>
      <c r="AB57" s="20">
        <f t="shared" si="37"/>
        <v>-6.5778483455013586</v>
      </c>
      <c r="AC57" s="20">
        <f t="shared" si="37"/>
        <v>-6.7614807840234779</v>
      </c>
      <c r="AD57" s="20">
        <f t="shared" si="37"/>
        <v>-6.893654271085456</v>
      </c>
      <c r="AE57" s="20">
        <f t="shared" si="37"/>
        <v>-6.973362886642219</v>
      </c>
      <c r="AF57" s="20">
        <f t="shared" si="37"/>
        <v>-7</v>
      </c>
    </row>
    <row r="58" spans="1:32" x14ac:dyDescent="0.2">
      <c r="A58">
        <v>8</v>
      </c>
      <c r="B58" s="20">
        <v>3.9999987029010757</v>
      </c>
      <c r="C58" s="20">
        <v>4.5886100594321864</v>
      </c>
      <c r="D58" s="20">
        <v>5.1422993476904262</v>
      </c>
      <c r="E58" s="20">
        <v>5.6568526608769876</v>
      </c>
      <c r="F58" s="20">
        <v>6.1283539403814444</v>
      </c>
      <c r="G58" s="20">
        <v>6.5532147793310518</v>
      </c>
      <c r="H58" s="20">
        <v>6.9282017325142782</v>
      </c>
      <c r="I58" s="20">
        <v>7.2504609248336775</v>
      </c>
      <c r="J58" s="20">
        <v>7.5175397710030785</v>
      </c>
      <c r="K58" s="20">
        <v>7.7274056411891854</v>
      </c>
      <c r="L58" s="20">
        <v>7.878461330540885</v>
      </c>
      <c r="M58" s="20">
        <v>7.9695572148739009</v>
      </c>
      <c r="N58" s="20">
        <v>7.9999999999987379</v>
      </c>
      <c r="O58" s="20">
        <v>7.9695579981043227</v>
      </c>
      <c r="P58" s="20">
        <v>7.8784628910408765</v>
      </c>
      <c r="Q58" s="20">
        <v>7.7274079670824074</v>
      </c>
      <c r="R58" s="20">
        <v>7.5175428445880934</v>
      </c>
      <c r="S58" s="20">
        <v>7.2504647227186627</v>
      </c>
      <c r="T58" s="20">
        <v>6.9282062257950567</v>
      </c>
      <c r="U58" s="20">
        <v>6.5532199338110688</v>
      </c>
      <c r="V58" s="20">
        <v>6.1283597168320219</v>
      </c>
      <c r="W58" s="20">
        <f t="shared" ref="W58:AF58" si="38">$A58*W$43</f>
        <v>5.6568542494923806</v>
      </c>
      <c r="X58" s="20">
        <f t="shared" si="38"/>
        <v>5.1423008774923158</v>
      </c>
      <c r="Y58" s="20">
        <f t="shared" si="38"/>
        <v>4.5886114908083675</v>
      </c>
      <c r="Z58" s="20">
        <f t="shared" si="38"/>
        <v>3.9999999999999996</v>
      </c>
      <c r="AA58" s="20">
        <f t="shared" si="38"/>
        <v>3.380946093925596</v>
      </c>
      <c r="AB58" s="20">
        <f t="shared" si="38"/>
        <v>2.736161146605351</v>
      </c>
      <c r="AC58" s="20">
        <f t="shared" si="38"/>
        <v>2.0705523608201681</v>
      </c>
      <c r="AD58" s="20">
        <f t="shared" si="38"/>
        <v>1.3891854213354422</v>
      </c>
      <c r="AE58" s="20">
        <f t="shared" si="38"/>
        <v>0.69724594198126555</v>
      </c>
      <c r="AF58" s="20">
        <f t="shared" si="38"/>
        <v>9.8011876392689601E-16</v>
      </c>
    </row>
    <row r="59" spans="1:32" x14ac:dyDescent="0.2">
      <c r="B59" s="20">
        <v>6.9282039791557608</v>
      </c>
      <c r="C59" s="20">
        <v>6.5532173565720937</v>
      </c>
      <c r="D59" s="20">
        <v>6.128356828607699</v>
      </c>
      <c r="E59" s="20">
        <v>5.6568558381073268</v>
      </c>
      <c r="F59" s="20">
        <v>5.1423027897442237</v>
      </c>
      <c r="G59" s="20">
        <v>4.5886137401133551</v>
      </c>
      <c r="H59" s="20">
        <v>4.0000025941974275</v>
      </c>
      <c r="I59" s="20">
        <v>3.380949035028475</v>
      </c>
      <c r="J59" s="20">
        <v>2.7361644306194361</v>
      </c>
      <c r="K59" s="20">
        <v>2.070555977634402</v>
      </c>
      <c r="L59" s="20">
        <v>1.3891893546856533</v>
      </c>
      <c r="M59" s="20">
        <v>0.69725016948822161</v>
      </c>
      <c r="N59" s="20">
        <v>4.493282235663585E-6</v>
      </c>
      <c r="O59" s="20">
        <v>-0.69724121712031684</v>
      </c>
      <c r="P59" s="20">
        <v>-1.3891805046471932</v>
      </c>
      <c r="Q59" s="20">
        <v>-2.0705472972794734</v>
      </c>
      <c r="R59" s="20">
        <v>-2.7361559860107323</v>
      </c>
      <c r="S59" s="20">
        <v>-3.3809408904345233</v>
      </c>
      <c r="T59" s="20">
        <v>-3.9999948116034618</v>
      </c>
      <c r="U59" s="20">
        <v>-4.5886063787495708</v>
      </c>
      <c r="V59" s="20">
        <v>-5.1422959056350059</v>
      </c>
      <c r="W59" s="20">
        <f t="shared" ref="W59:AF59" si="39">$A58*W$44</f>
        <v>-5.6568542494923797</v>
      </c>
      <c r="X59" s="20">
        <f t="shared" si="39"/>
        <v>-6.1283555449518232</v>
      </c>
      <c r="Y59" s="20">
        <f t="shared" si="39"/>
        <v>-6.5532163543119353</v>
      </c>
      <c r="Z59" s="20">
        <f t="shared" si="39"/>
        <v>-6.9282032302755097</v>
      </c>
      <c r="AA59" s="20">
        <f t="shared" si="39"/>
        <v>-7.2504622962931995</v>
      </c>
      <c r="AB59" s="20">
        <f t="shared" si="39"/>
        <v>-7.5175409662872665</v>
      </c>
      <c r="AC59" s="20">
        <f t="shared" si="39"/>
        <v>-7.7274066103125456</v>
      </c>
      <c r="AD59" s="20">
        <f t="shared" si="39"/>
        <v>-7.8784620240976642</v>
      </c>
      <c r="AE59" s="20">
        <f t="shared" si="39"/>
        <v>-7.9695575847339644</v>
      </c>
      <c r="AF59" s="20">
        <f t="shared" si="39"/>
        <v>-8</v>
      </c>
    </row>
    <row r="60" spans="1:32" x14ac:dyDescent="0.2">
      <c r="A60">
        <v>9</v>
      </c>
      <c r="B60" s="20">
        <v>4.49999854076371</v>
      </c>
      <c r="C60" s="20">
        <v>5.1621863168612094</v>
      </c>
      <c r="D60" s="20">
        <v>5.7850867661517293</v>
      </c>
      <c r="E60" s="20">
        <v>6.3639592434866108</v>
      </c>
      <c r="F60" s="20">
        <v>6.894398182929125</v>
      </c>
      <c r="G60" s="20">
        <v>7.372366626747433</v>
      </c>
      <c r="H60" s="20">
        <v>7.7942269490785634</v>
      </c>
      <c r="I60" s="20">
        <v>8.1567685404378878</v>
      </c>
      <c r="J60" s="20">
        <v>8.4572322423784634</v>
      </c>
      <c r="K60" s="20">
        <v>8.6933313463378337</v>
      </c>
      <c r="L60" s="20">
        <v>8.8632689968584959</v>
      </c>
      <c r="M60" s="20">
        <v>8.9657518667331377</v>
      </c>
      <c r="N60" s="20">
        <v>8.9999999999985807</v>
      </c>
      <c r="O60" s="20">
        <v>8.9657527478673629</v>
      </c>
      <c r="P60" s="20">
        <v>8.8632707524209859</v>
      </c>
      <c r="Q60" s="20">
        <v>8.6933339629677082</v>
      </c>
      <c r="R60" s="20">
        <v>8.4572357001616059</v>
      </c>
      <c r="S60" s="20">
        <v>8.1567728130584953</v>
      </c>
      <c r="T60" s="20">
        <v>7.7942320040194391</v>
      </c>
      <c r="U60" s="20">
        <v>7.3723724255374528</v>
      </c>
      <c r="V60" s="20">
        <v>6.8944046814360247</v>
      </c>
      <c r="W60" s="20">
        <f t="shared" ref="W60:AF60" si="40">$A60*W$43</f>
        <v>6.3639610306789285</v>
      </c>
      <c r="X60" s="20">
        <f t="shared" si="40"/>
        <v>5.7850884871788555</v>
      </c>
      <c r="Y60" s="20">
        <f t="shared" si="40"/>
        <v>5.1621879271594135</v>
      </c>
      <c r="Z60" s="20">
        <f t="shared" si="40"/>
        <v>4.4999999999999991</v>
      </c>
      <c r="AA60" s="20">
        <f t="shared" si="40"/>
        <v>3.8035643556662952</v>
      </c>
      <c r="AB60" s="20">
        <f t="shared" si="40"/>
        <v>3.0781812899310199</v>
      </c>
      <c r="AC60" s="20">
        <f t="shared" si="40"/>
        <v>2.3293714059226893</v>
      </c>
      <c r="AD60" s="20">
        <f t="shared" si="40"/>
        <v>1.5628335990023725</v>
      </c>
      <c r="AE60" s="20">
        <f t="shared" si="40"/>
        <v>0.78440168472892369</v>
      </c>
      <c r="AF60" s="20">
        <f t="shared" si="40"/>
        <v>1.102633609417758E-15</v>
      </c>
    </row>
    <row r="61" spans="1:32" x14ac:dyDescent="0.2">
      <c r="B61" s="20">
        <v>7.7942294765502309</v>
      </c>
      <c r="C61" s="20">
        <v>7.3723695261436051</v>
      </c>
      <c r="D61" s="20">
        <v>6.8944014321836615</v>
      </c>
      <c r="E61" s="20">
        <v>6.3639628178707426</v>
      </c>
      <c r="F61" s="20">
        <v>5.7850906384622514</v>
      </c>
      <c r="G61" s="20">
        <v>5.1621904576275242</v>
      </c>
      <c r="H61" s="20">
        <v>4.5000029184721058</v>
      </c>
      <c r="I61" s="20">
        <v>3.8035676644070344</v>
      </c>
      <c r="J61" s="20">
        <v>3.0781849844468656</v>
      </c>
      <c r="K61" s="20">
        <v>2.3293754748387023</v>
      </c>
      <c r="L61" s="20">
        <v>1.56283802402136</v>
      </c>
      <c r="M61" s="20">
        <v>0.78440644067424925</v>
      </c>
      <c r="N61" s="20">
        <v>5.054942515121533E-6</v>
      </c>
      <c r="O61" s="20">
        <v>-0.78439636926035639</v>
      </c>
      <c r="P61" s="20">
        <v>-1.5628280677280924</v>
      </c>
      <c r="Q61" s="20">
        <v>-2.3293657094394078</v>
      </c>
      <c r="R61" s="20">
        <v>-3.0781754842620739</v>
      </c>
      <c r="S61" s="20">
        <v>-3.8035585017388387</v>
      </c>
      <c r="T61" s="20">
        <v>-4.4999941630538949</v>
      </c>
      <c r="U61" s="20">
        <v>-5.1621821760932676</v>
      </c>
      <c r="V61" s="20">
        <v>-5.7850828938393821</v>
      </c>
      <c r="W61" s="20">
        <f t="shared" ref="W61:AF61" si="41">$A60*W$44</f>
        <v>-6.3639610306789276</v>
      </c>
      <c r="X61" s="20">
        <f t="shared" si="41"/>
        <v>-6.8943999880708011</v>
      </c>
      <c r="Y61" s="20">
        <f t="shared" si="41"/>
        <v>-7.3723683986009272</v>
      </c>
      <c r="Z61" s="20">
        <f t="shared" si="41"/>
        <v>-7.794228634059948</v>
      </c>
      <c r="AA61" s="20">
        <f t="shared" si="41"/>
        <v>-8.1567700833298495</v>
      </c>
      <c r="AB61" s="20">
        <f t="shared" si="41"/>
        <v>-8.4572335870731745</v>
      </c>
      <c r="AC61" s="20">
        <f t="shared" si="41"/>
        <v>-8.6933324366016134</v>
      </c>
      <c r="AD61" s="20">
        <f t="shared" si="41"/>
        <v>-8.8632697771098723</v>
      </c>
      <c r="AE61" s="20">
        <f t="shared" si="41"/>
        <v>-8.9657522828257097</v>
      </c>
      <c r="AF61" s="20">
        <f t="shared" si="41"/>
        <v>-9</v>
      </c>
    </row>
    <row r="62" spans="1:32" x14ac:dyDescent="0.2">
      <c r="A62">
        <v>10</v>
      </c>
      <c r="B62" s="20">
        <v>4.9999983786263442</v>
      </c>
      <c r="C62" s="20">
        <v>5.7357625742902325</v>
      </c>
      <c r="D62" s="20">
        <v>6.4278741846130325</v>
      </c>
      <c r="E62" s="20">
        <v>7.071065826096234</v>
      </c>
      <c r="F62" s="20">
        <v>7.6604424254768055</v>
      </c>
      <c r="G62" s="20">
        <v>8.1915184741638143</v>
      </c>
      <c r="H62" s="20">
        <v>8.6602521656428486</v>
      </c>
      <c r="I62" s="20">
        <v>9.0630761560420972</v>
      </c>
      <c r="J62" s="20">
        <v>9.3969247137538474</v>
      </c>
      <c r="K62" s="20">
        <v>9.6592570514864811</v>
      </c>
      <c r="L62" s="20">
        <v>9.8480766631761067</v>
      </c>
      <c r="M62" s="20">
        <v>9.9619465185923755</v>
      </c>
      <c r="N62" s="20">
        <v>9.9999999999984226</v>
      </c>
      <c r="O62" s="20">
        <v>9.961947497630403</v>
      </c>
      <c r="P62" s="20">
        <v>9.8480786138010963</v>
      </c>
      <c r="Q62" s="20">
        <v>9.6592599588530099</v>
      </c>
      <c r="R62" s="20">
        <v>9.3969285557351174</v>
      </c>
      <c r="S62" s="20">
        <v>9.0630809033983279</v>
      </c>
      <c r="T62" s="20">
        <v>8.6602577822438214</v>
      </c>
      <c r="U62" s="20">
        <v>8.1915249172638358</v>
      </c>
      <c r="V62" s="20">
        <v>7.6604496460400275</v>
      </c>
      <c r="W62" s="20">
        <f t="shared" ref="W62:AF74" si="42">$A62*W$43</f>
        <v>7.0710678118654755</v>
      </c>
      <c r="X62" s="20">
        <f t="shared" si="42"/>
        <v>6.4278760968653952</v>
      </c>
      <c r="Y62" s="20">
        <f t="shared" si="42"/>
        <v>5.7357643635104596</v>
      </c>
      <c r="Z62" s="20">
        <f t="shared" si="42"/>
        <v>4.9999999999999991</v>
      </c>
      <c r="AA62" s="20">
        <f t="shared" si="42"/>
        <v>4.2261826174069945</v>
      </c>
      <c r="AB62" s="20">
        <f t="shared" si="42"/>
        <v>3.4202014332566888</v>
      </c>
      <c r="AC62" s="20">
        <f t="shared" si="42"/>
        <v>2.5881904510252101</v>
      </c>
      <c r="AD62" s="20">
        <f t="shared" si="42"/>
        <v>1.7364817766693028</v>
      </c>
      <c r="AE62" s="20">
        <f t="shared" si="42"/>
        <v>0.87155742747658194</v>
      </c>
      <c r="AF62" s="20">
        <f t="shared" si="42"/>
        <v>1.22514845490862E-15</v>
      </c>
    </row>
    <row r="63" spans="1:32" x14ac:dyDescent="0.2">
      <c r="B63" s="20">
        <v>8.660254973944701</v>
      </c>
      <c r="C63" s="20">
        <v>8.1915216957151173</v>
      </c>
      <c r="D63" s="20">
        <v>7.660446035759624</v>
      </c>
      <c r="E63" s="20">
        <v>7.0710697976341583</v>
      </c>
      <c r="F63" s="20">
        <v>6.4278784871802799</v>
      </c>
      <c r="G63" s="20">
        <v>5.7357671751416941</v>
      </c>
      <c r="H63" s="20">
        <v>5.000003242746784</v>
      </c>
      <c r="I63" s="20">
        <v>4.2261862937855934</v>
      </c>
      <c r="J63" s="20">
        <v>3.4202055382742951</v>
      </c>
      <c r="K63" s="20">
        <v>2.5881949720430026</v>
      </c>
      <c r="L63" s="20">
        <v>1.7364866933570666</v>
      </c>
      <c r="M63" s="20">
        <v>0.87156271186027701</v>
      </c>
      <c r="N63" s="20">
        <v>5.616602794579481E-6</v>
      </c>
      <c r="O63" s="20">
        <v>-0.87155152140039605</v>
      </c>
      <c r="P63" s="20">
        <v>-1.7364756308089915</v>
      </c>
      <c r="Q63" s="20">
        <v>-2.5881841215993417</v>
      </c>
      <c r="R63" s="20">
        <v>-3.4201949825134155</v>
      </c>
      <c r="S63" s="20">
        <v>-4.2261761130431541</v>
      </c>
      <c r="T63" s="20">
        <v>-4.9999935145043271</v>
      </c>
      <c r="U63" s="20">
        <v>-5.7357579734369635</v>
      </c>
      <c r="V63" s="20">
        <v>-6.4278698820437574</v>
      </c>
      <c r="W63" s="20">
        <f t="shared" ref="W63:AF63" si="43">$A62*W$44</f>
        <v>-7.0710678118654746</v>
      </c>
      <c r="X63" s="20">
        <f t="shared" si="43"/>
        <v>-7.660444431189779</v>
      </c>
      <c r="Y63" s="20">
        <f t="shared" si="43"/>
        <v>-8.1915204428899191</v>
      </c>
      <c r="Z63" s="20">
        <f t="shared" si="43"/>
        <v>-8.6602540378443873</v>
      </c>
      <c r="AA63" s="20">
        <f t="shared" si="43"/>
        <v>-9.0630778703664987</v>
      </c>
      <c r="AB63" s="20">
        <f t="shared" si="43"/>
        <v>-9.3969262078590834</v>
      </c>
      <c r="AC63" s="20">
        <f t="shared" si="43"/>
        <v>-9.6592582628906811</v>
      </c>
      <c r="AD63" s="20">
        <f t="shared" si="43"/>
        <v>-9.8480775301220795</v>
      </c>
      <c r="AE63" s="20">
        <f t="shared" si="43"/>
        <v>-9.961946980917455</v>
      </c>
      <c r="AF63" s="20">
        <f t="shared" si="43"/>
        <v>-10</v>
      </c>
    </row>
    <row r="64" spans="1:32" x14ac:dyDescent="0.2">
      <c r="A64">
        <v>20</v>
      </c>
      <c r="B64" s="20">
        <v>9.9999967572526884</v>
      </c>
      <c r="C64" s="20">
        <v>11.471525148580465</v>
      </c>
      <c r="D64" s="20">
        <v>12.855748369226065</v>
      </c>
      <c r="E64" s="20">
        <v>14.142131652192468</v>
      </c>
      <c r="F64" s="20">
        <v>15.320884850953611</v>
      </c>
      <c r="G64" s="20">
        <v>16.383036948327629</v>
      </c>
      <c r="H64" s="20">
        <v>17.320504331285697</v>
      </c>
      <c r="I64" s="20">
        <v>18.126152312084194</v>
      </c>
      <c r="J64" s="20">
        <v>18.793849427507695</v>
      </c>
      <c r="K64" s="20">
        <v>19.318514102972962</v>
      </c>
      <c r="L64" s="20">
        <v>19.696153326352213</v>
      </c>
      <c r="M64" s="20">
        <v>19.923893037184751</v>
      </c>
      <c r="N64" s="20">
        <v>19.999999999996845</v>
      </c>
      <c r="O64" s="20">
        <v>19.923894995260806</v>
      </c>
      <c r="P64" s="20">
        <v>19.696157227602193</v>
      </c>
      <c r="Q64" s="20">
        <v>19.31851991770602</v>
      </c>
      <c r="R64" s="20">
        <v>18.793857111470235</v>
      </c>
      <c r="S64" s="20">
        <v>18.126161806796656</v>
      </c>
      <c r="T64" s="20">
        <v>17.320515564487643</v>
      </c>
      <c r="U64" s="20">
        <v>16.383049834527672</v>
      </c>
      <c r="V64" s="20">
        <v>15.320899292080055</v>
      </c>
      <c r="W64" s="20">
        <f t="shared" si="42"/>
        <v>14.142135623730951</v>
      </c>
      <c r="X64" s="20">
        <f t="shared" si="42"/>
        <v>12.85575219373079</v>
      </c>
      <c r="Y64" s="20">
        <f t="shared" si="42"/>
        <v>11.471528727020919</v>
      </c>
      <c r="Z64" s="20">
        <f t="shared" si="42"/>
        <v>9.9999999999999982</v>
      </c>
      <c r="AA64" s="20">
        <f t="shared" si="42"/>
        <v>8.452365234813989</v>
      </c>
      <c r="AB64" s="20">
        <f t="shared" si="42"/>
        <v>6.8404028665133776</v>
      </c>
      <c r="AC64" s="20">
        <f t="shared" si="42"/>
        <v>5.1763809020504201</v>
      </c>
      <c r="AD64" s="20">
        <f t="shared" si="42"/>
        <v>3.4729635533386056</v>
      </c>
      <c r="AE64" s="20">
        <f t="shared" si="42"/>
        <v>1.7431148549531639</v>
      </c>
      <c r="AF64" s="20">
        <f t="shared" si="42"/>
        <v>2.45029690981724E-15</v>
      </c>
    </row>
    <row r="65" spans="1:32" x14ac:dyDescent="0.2">
      <c r="B65" s="20">
        <v>17.320509947889402</v>
      </c>
      <c r="C65" s="20">
        <v>16.383043391430235</v>
      </c>
      <c r="D65" s="20">
        <v>15.320892071519248</v>
      </c>
      <c r="E65" s="20">
        <v>14.142139595268317</v>
      </c>
      <c r="F65" s="20">
        <v>12.85575697436056</v>
      </c>
      <c r="G65" s="20">
        <v>11.471534350283388</v>
      </c>
      <c r="H65" s="20">
        <v>10.000006485493568</v>
      </c>
      <c r="I65" s="20">
        <v>8.4523725875711868</v>
      </c>
      <c r="J65" s="20">
        <v>6.8404110765485902</v>
      </c>
      <c r="K65" s="20">
        <v>5.1763899440860053</v>
      </c>
      <c r="L65" s="20">
        <v>3.4729733867141332</v>
      </c>
      <c r="M65" s="20">
        <v>1.743125423720554</v>
      </c>
      <c r="N65" s="20">
        <v>1.1233205589158962E-5</v>
      </c>
      <c r="O65" s="20">
        <v>-1.7431030428007921</v>
      </c>
      <c r="P65" s="20">
        <v>-3.472951261617983</v>
      </c>
      <c r="Q65" s="20">
        <v>-5.1763682431986835</v>
      </c>
      <c r="R65" s="20">
        <v>-6.8403899650268309</v>
      </c>
      <c r="S65" s="20">
        <v>-8.4523522260863082</v>
      </c>
      <c r="T65" s="20">
        <v>-9.9999870290086541</v>
      </c>
      <c r="U65" s="20">
        <v>-11.471515946873927</v>
      </c>
      <c r="V65" s="20">
        <v>-12.855739764087515</v>
      </c>
      <c r="W65" s="20">
        <f t="shared" ref="W65:AF65" si="44">$A64*W$44</f>
        <v>-14.142135623730949</v>
      </c>
      <c r="X65" s="20">
        <f t="shared" si="44"/>
        <v>-15.320888862379558</v>
      </c>
      <c r="Y65" s="20">
        <f t="shared" si="44"/>
        <v>-16.383040885779838</v>
      </c>
      <c r="Z65" s="20">
        <f t="shared" si="44"/>
        <v>-17.320508075688775</v>
      </c>
      <c r="AA65" s="20">
        <f t="shared" si="44"/>
        <v>-18.126155740732997</v>
      </c>
      <c r="AB65" s="20">
        <f t="shared" si="44"/>
        <v>-18.793852415718167</v>
      </c>
      <c r="AC65" s="20">
        <f t="shared" si="44"/>
        <v>-19.318516525781362</v>
      </c>
      <c r="AD65" s="20">
        <f t="shared" si="44"/>
        <v>-19.696155060244159</v>
      </c>
      <c r="AE65" s="20">
        <f t="shared" si="44"/>
        <v>-19.92389396183491</v>
      </c>
      <c r="AF65" s="20">
        <f t="shared" si="44"/>
        <v>-20</v>
      </c>
    </row>
    <row r="66" spans="1:32" x14ac:dyDescent="0.2">
      <c r="A66">
        <v>22</v>
      </c>
      <c r="B66" s="20">
        <v>10.999996432977959</v>
      </c>
      <c r="C66" s="20">
        <v>12.618677663438513</v>
      </c>
      <c r="D66" s="20">
        <v>14.141323206148671</v>
      </c>
      <c r="E66" s="20">
        <v>15.556344817411716</v>
      </c>
      <c r="F66" s="20">
        <v>16.852973336048972</v>
      </c>
      <c r="G66" s="20">
        <v>18.021340643160393</v>
      </c>
      <c r="H66" s="20">
        <v>19.052554764414264</v>
      </c>
      <c r="I66" s="20">
        <v>19.938767543292613</v>
      </c>
      <c r="J66" s="20">
        <v>20.673234370258466</v>
      </c>
      <c r="K66" s="20">
        <v>21.25036551327026</v>
      </c>
      <c r="L66" s="20">
        <v>21.665768658987435</v>
      </c>
      <c r="M66" s="20">
        <v>21.916282340903226</v>
      </c>
      <c r="N66" s="20">
        <v>21.999999999996529</v>
      </c>
      <c r="O66" s="20">
        <v>21.916284494786886</v>
      </c>
      <c r="P66" s="20">
        <v>21.66577295036241</v>
      </c>
      <c r="Q66" s="20">
        <v>21.25037190947662</v>
      </c>
      <c r="R66" s="20">
        <v>20.673242822617258</v>
      </c>
      <c r="S66" s="20">
        <v>19.938777987476321</v>
      </c>
      <c r="T66" s="20">
        <v>19.052567120936406</v>
      </c>
      <c r="U66" s="20">
        <v>18.021354817980438</v>
      </c>
      <c r="V66" s="20">
        <v>16.852989221288059</v>
      </c>
      <c r="W66" s="20">
        <f t="shared" si="42"/>
        <v>15.556349186104047</v>
      </c>
      <c r="X66" s="20">
        <f t="shared" si="42"/>
        <v>14.141327413103868</v>
      </c>
      <c r="Y66" s="20">
        <f t="shared" si="42"/>
        <v>12.618681599723011</v>
      </c>
      <c r="Z66" s="20">
        <f t="shared" si="42"/>
        <v>10.999999999999998</v>
      </c>
      <c r="AA66" s="20">
        <f t="shared" si="42"/>
        <v>9.2976017582953894</v>
      </c>
      <c r="AB66" s="20">
        <f t="shared" si="42"/>
        <v>7.5244431531647153</v>
      </c>
      <c r="AC66" s="20">
        <f t="shared" si="42"/>
        <v>5.6940189922554625</v>
      </c>
      <c r="AD66" s="20">
        <f t="shared" si="42"/>
        <v>3.8202599086724662</v>
      </c>
      <c r="AE66" s="20">
        <f t="shared" si="42"/>
        <v>1.9174263404484804</v>
      </c>
      <c r="AF66" s="20">
        <f t="shared" si="42"/>
        <v>2.695326600798964E-15</v>
      </c>
    </row>
    <row r="67" spans="1:32" x14ac:dyDescent="0.2">
      <c r="B67" s="20">
        <v>19.05256094267834</v>
      </c>
      <c r="C67" s="20">
        <v>18.021347730573257</v>
      </c>
      <c r="D67" s="20">
        <v>16.852981278671173</v>
      </c>
      <c r="E67" s="20">
        <v>15.556353554795148</v>
      </c>
      <c r="F67" s="20">
        <v>14.141332671796615</v>
      </c>
      <c r="G67" s="20">
        <v>12.618687785311726</v>
      </c>
      <c r="H67" s="20">
        <v>11.000007134042926</v>
      </c>
      <c r="I67" s="20">
        <v>9.2976098463283066</v>
      </c>
      <c r="J67" s="20">
        <v>7.5244521842034491</v>
      </c>
      <c r="K67" s="20">
        <v>5.6940289384946059</v>
      </c>
      <c r="L67" s="20">
        <v>3.8202707253855466</v>
      </c>
      <c r="M67" s="20">
        <v>1.9174379660926095</v>
      </c>
      <c r="N67" s="20">
        <v>1.2356526148074858E-5</v>
      </c>
      <c r="O67" s="20">
        <v>-1.9174133470808714</v>
      </c>
      <c r="P67" s="20">
        <v>-3.8202463877797812</v>
      </c>
      <c r="Q67" s="20">
        <v>-5.6940050675185514</v>
      </c>
      <c r="R67" s="20">
        <v>-7.5244289615295141</v>
      </c>
      <c r="S67" s="20">
        <v>-9.297587448694939</v>
      </c>
      <c r="T67" s="20">
        <v>-10.99998573190952</v>
      </c>
      <c r="U67" s="20">
        <v>-12.618667541561319</v>
      </c>
      <c r="V67" s="20">
        <v>-14.141313740496265</v>
      </c>
      <c r="W67" s="20">
        <f t="shared" ref="W67:AF67" si="45">$A66*W$44</f>
        <v>-15.556349186104043</v>
      </c>
      <c r="X67" s="20">
        <f t="shared" si="45"/>
        <v>-16.852977748617512</v>
      </c>
      <c r="Y67" s="20">
        <f t="shared" si="45"/>
        <v>-18.021344974357824</v>
      </c>
      <c r="Z67" s="20">
        <f t="shared" si="45"/>
        <v>-19.052558883257653</v>
      </c>
      <c r="AA67" s="20">
        <f t="shared" si="45"/>
        <v>-19.938771314806299</v>
      </c>
      <c r="AB67" s="20">
        <f t="shared" si="45"/>
        <v>-20.673237657289985</v>
      </c>
      <c r="AC67" s="20">
        <f t="shared" si="45"/>
        <v>-21.250368178359501</v>
      </c>
      <c r="AD67" s="20">
        <f t="shared" si="45"/>
        <v>-21.665770566268577</v>
      </c>
      <c r="AE67" s="20">
        <f t="shared" si="45"/>
        <v>-21.916283358018401</v>
      </c>
      <c r="AF67" s="20">
        <f t="shared" si="45"/>
        <v>-22</v>
      </c>
    </row>
    <row r="68" spans="1:32" x14ac:dyDescent="0.2">
      <c r="A68">
        <v>24</v>
      </c>
      <c r="B68" s="20">
        <v>11.999996108703227</v>
      </c>
      <c r="C68" s="20">
        <v>13.765830178296559</v>
      </c>
      <c r="D68" s="20">
        <v>15.426898043071279</v>
      </c>
      <c r="E68" s="20">
        <v>16.970557982630964</v>
      </c>
      <c r="F68" s="20">
        <v>18.385061821144333</v>
      </c>
      <c r="G68" s="20">
        <v>19.659644337993157</v>
      </c>
      <c r="H68" s="20">
        <v>20.784605197542835</v>
      </c>
      <c r="I68" s="20">
        <v>21.751382774501032</v>
      </c>
      <c r="J68" s="20">
        <v>22.552619313009235</v>
      </c>
      <c r="K68" s="20">
        <v>23.182216923567555</v>
      </c>
      <c r="L68" s="20">
        <v>23.635383991622653</v>
      </c>
      <c r="M68" s="20">
        <v>23.908671644621702</v>
      </c>
      <c r="N68" s="20">
        <v>23.999999999996213</v>
      </c>
      <c r="O68" s="20">
        <v>23.90867399431297</v>
      </c>
      <c r="P68" s="20">
        <v>23.63538867312263</v>
      </c>
      <c r="Q68" s="20">
        <v>23.182223901247223</v>
      </c>
      <c r="R68" s="20">
        <v>22.552628533764281</v>
      </c>
      <c r="S68" s="20">
        <v>21.75139416815599</v>
      </c>
      <c r="T68" s="20">
        <v>20.784618677385168</v>
      </c>
      <c r="U68" s="20">
        <v>19.659659801433207</v>
      </c>
      <c r="V68" s="20">
        <v>18.385079150496065</v>
      </c>
      <c r="W68" s="20">
        <f t="shared" si="42"/>
        <v>16.970562748477143</v>
      </c>
      <c r="X68" s="20">
        <f t="shared" si="42"/>
        <v>15.426902632476947</v>
      </c>
      <c r="Y68" s="20">
        <f t="shared" si="42"/>
        <v>13.765834472425102</v>
      </c>
      <c r="Z68" s="20">
        <f t="shared" si="42"/>
        <v>11.999999999999998</v>
      </c>
      <c r="AA68" s="20">
        <f t="shared" si="42"/>
        <v>10.142838281776788</v>
      </c>
      <c r="AB68" s="20">
        <f t="shared" si="42"/>
        <v>8.2084834398160531</v>
      </c>
      <c r="AC68" s="20">
        <f t="shared" si="42"/>
        <v>6.2116570824605049</v>
      </c>
      <c r="AD68" s="20">
        <f t="shared" si="42"/>
        <v>4.1675562640063264</v>
      </c>
      <c r="AE68" s="20">
        <f t="shared" si="42"/>
        <v>2.0917378259437966</v>
      </c>
      <c r="AF68" s="20">
        <f t="shared" si="42"/>
        <v>2.940356291780688E-15</v>
      </c>
    </row>
    <row r="69" spans="1:32" x14ac:dyDescent="0.2">
      <c r="B69" s="20">
        <v>20.784611937467282</v>
      </c>
      <c r="C69" s="20">
        <v>19.65965206971628</v>
      </c>
      <c r="D69" s="20">
        <v>18.385070485823096</v>
      </c>
      <c r="E69" s="20">
        <v>16.970567514321981</v>
      </c>
      <c r="F69" s="20">
        <v>15.42690836923267</v>
      </c>
      <c r="G69" s="20">
        <v>13.765841220340064</v>
      </c>
      <c r="H69" s="20">
        <v>12.000007782592283</v>
      </c>
      <c r="I69" s="20">
        <v>10.142847105085425</v>
      </c>
      <c r="J69" s="20">
        <v>8.2084932918583089</v>
      </c>
      <c r="K69" s="20">
        <v>6.2116679329032056</v>
      </c>
      <c r="L69" s="20">
        <v>4.1675680640569599</v>
      </c>
      <c r="M69" s="20">
        <v>2.0917505084646648</v>
      </c>
      <c r="N69" s="20">
        <v>1.3479846706990756E-5</v>
      </c>
      <c r="O69" s="20">
        <v>-2.0917236513609505</v>
      </c>
      <c r="P69" s="20">
        <v>-4.1675415139415799</v>
      </c>
      <c r="Q69" s="20">
        <v>-6.2116418918384202</v>
      </c>
      <c r="R69" s="20">
        <v>-8.2084679580321964</v>
      </c>
      <c r="S69" s="20">
        <v>-10.14282267130357</v>
      </c>
      <c r="T69" s="20">
        <v>-11.999984434810386</v>
      </c>
      <c r="U69" s="20">
        <v>-13.765819136248712</v>
      </c>
      <c r="V69" s="20">
        <v>-15.426887716905018</v>
      </c>
      <c r="W69" s="20">
        <f t="shared" ref="W69:AF69" si="46">$A68*W$44</f>
        <v>-16.970562748477139</v>
      </c>
      <c r="X69" s="20">
        <f t="shared" si="46"/>
        <v>-18.38506663485547</v>
      </c>
      <c r="Y69" s="20">
        <f t="shared" si="46"/>
        <v>-19.659649062935806</v>
      </c>
      <c r="Z69" s="20">
        <f t="shared" si="46"/>
        <v>-20.784609690826528</v>
      </c>
      <c r="AA69" s="20">
        <f t="shared" si="46"/>
        <v>-21.751386888879598</v>
      </c>
      <c r="AB69" s="20">
        <f t="shared" si="46"/>
        <v>-22.552622898861799</v>
      </c>
      <c r="AC69" s="20">
        <f t="shared" si="46"/>
        <v>-23.182219830937637</v>
      </c>
      <c r="AD69" s="20">
        <f t="shared" si="46"/>
        <v>-23.635386072292992</v>
      </c>
      <c r="AE69" s="20">
        <f t="shared" si="46"/>
        <v>-23.908672754201895</v>
      </c>
      <c r="AF69" s="20">
        <f t="shared" si="46"/>
        <v>-24</v>
      </c>
    </row>
    <row r="70" spans="1:32" x14ac:dyDescent="0.2">
      <c r="A70">
        <v>26</v>
      </c>
      <c r="B70" s="20">
        <v>12.999995784428496</v>
      </c>
      <c r="C70" s="20">
        <v>14.912982693154605</v>
      </c>
      <c r="D70" s="20">
        <v>16.712472879993886</v>
      </c>
      <c r="E70" s="20">
        <v>18.384771147850209</v>
      </c>
      <c r="F70" s="20">
        <v>19.917150306239694</v>
      </c>
      <c r="G70" s="20">
        <v>21.297948032825918</v>
      </c>
      <c r="H70" s="20">
        <v>22.516655630671405</v>
      </c>
      <c r="I70" s="20">
        <v>23.56399800570945</v>
      </c>
      <c r="J70" s="20">
        <v>24.432004255760006</v>
      </c>
      <c r="K70" s="20">
        <v>25.114068333864854</v>
      </c>
      <c r="L70" s="20">
        <v>25.604999324257875</v>
      </c>
      <c r="M70" s="20">
        <v>25.901060948340177</v>
      </c>
      <c r="N70" s="20">
        <v>25.999999999995897</v>
      </c>
      <c r="O70" s="20">
        <v>25.90106349383905</v>
      </c>
      <c r="P70" s="20">
        <v>25.605004395882847</v>
      </c>
      <c r="Q70" s="20">
        <v>25.114075893017823</v>
      </c>
      <c r="R70" s="20">
        <v>24.432014244911304</v>
      </c>
      <c r="S70" s="20">
        <v>23.564010348835655</v>
      </c>
      <c r="T70" s="20">
        <v>22.516670233833935</v>
      </c>
      <c r="U70" s="20">
        <v>21.297964784885973</v>
      </c>
      <c r="V70" s="20">
        <v>19.91716907970407</v>
      </c>
      <c r="W70" s="20">
        <f t="shared" si="42"/>
        <v>18.384776310850238</v>
      </c>
      <c r="X70" s="20">
        <f t="shared" si="42"/>
        <v>16.712477851850025</v>
      </c>
      <c r="Y70" s="20">
        <f t="shared" si="42"/>
        <v>14.912987345127194</v>
      </c>
      <c r="Z70" s="20">
        <f t="shared" si="42"/>
        <v>12.999999999999998</v>
      </c>
      <c r="AA70" s="20">
        <f t="shared" si="42"/>
        <v>10.988074805258186</v>
      </c>
      <c r="AB70" s="20">
        <f t="shared" si="42"/>
        <v>8.8925237264673918</v>
      </c>
      <c r="AC70" s="20">
        <f t="shared" si="42"/>
        <v>6.7292951726655463</v>
      </c>
      <c r="AD70" s="20">
        <f t="shared" si="42"/>
        <v>4.5148526193401874</v>
      </c>
      <c r="AE70" s="20">
        <f t="shared" si="42"/>
        <v>2.2660493114391129</v>
      </c>
      <c r="AF70" s="20">
        <f t="shared" si="42"/>
        <v>3.185385982762412E-15</v>
      </c>
    </row>
    <row r="71" spans="1:32" x14ac:dyDescent="0.2">
      <c r="B71" s="20">
        <v>22.516662932256224</v>
      </c>
      <c r="C71" s="20">
        <v>21.297956408859303</v>
      </c>
      <c r="D71" s="20">
        <v>19.917159692975023</v>
      </c>
      <c r="E71" s="20">
        <v>18.384781473848811</v>
      </c>
      <c r="F71" s="20">
        <v>16.712484066668726</v>
      </c>
      <c r="G71" s="20">
        <v>14.912994655368404</v>
      </c>
      <c r="H71" s="20">
        <v>13.000008431141639</v>
      </c>
      <c r="I71" s="20">
        <v>10.988084363842544</v>
      </c>
      <c r="J71" s="20">
        <v>8.8925343995131669</v>
      </c>
      <c r="K71" s="20">
        <v>6.7293069273118062</v>
      </c>
      <c r="L71" s="20">
        <v>4.5148654027283737</v>
      </c>
      <c r="M71" s="20">
        <v>2.2660630508367201</v>
      </c>
      <c r="N71" s="20">
        <v>1.4603167265906652E-5</v>
      </c>
      <c r="O71" s="20">
        <v>-2.2660339556410296</v>
      </c>
      <c r="P71" s="20">
        <v>-4.5148366401033782</v>
      </c>
      <c r="Q71" s="20">
        <v>-6.729278716158289</v>
      </c>
      <c r="R71" s="20">
        <v>-8.8925069545348805</v>
      </c>
      <c r="S71" s="20">
        <v>-10.988057893912201</v>
      </c>
      <c r="T71" s="20">
        <v>-12.999983137711251</v>
      </c>
      <c r="U71" s="20">
        <v>-14.912970730936106</v>
      </c>
      <c r="V71" s="20">
        <v>-16.71246169331377</v>
      </c>
      <c r="W71" s="20">
        <f t="shared" ref="W71:AF71" si="47">$A70*W$44</f>
        <v>-18.384776310850235</v>
      </c>
      <c r="X71" s="20">
        <f t="shared" si="47"/>
        <v>-19.917155521093427</v>
      </c>
      <c r="Y71" s="20">
        <f t="shared" si="47"/>
        <v>-21.297953151513788</v>
      </c>
      <c r="Z71" s="20">
        <f t="shared" si="47"/>
        <v>-22.516660498395407</v>
      </c>
      <c r="AA71" s="20">
        <f t="shared" si="47"/>
        <v>-23.564002462952899</v>
      </c>
      <c r="AB71" s="20">
        <f t="shared" si="47"/>
        <v>-24.432008140433616</v>
      </c>
      <c r="AC71" s="20">
        <f t="shared" si="47"/>
        <v>-25.114071483515772</v>
      </c>
      <c r="AD71" s="20">
        <f t="shared" si="47"/>
        <v>-25.60500157831741</v>
      </c>
      <c r="AE71" s="20">
        <f t="shared" si="47"/>
        <v>-25.901062150385386</v>
      </c>
      <c r="AF71" s="20">
        <f t="shared" si="47"/>
        <v>-26</v>
      </c>
    </row>
    <row r="72" spans="1:32" x14ac:dyDescent="0.2">
      <c r="A72">
        <v>15</v>
      </c>
      <c r="B72" s="20">
        <v>7.4999975679395172</v>
      </c>
      <c r="C72" s="20">
        <v>8.6036438614353496</v>
      </c>
      <c r="D72" s="20">
        <v>9.6418112769195492</v>
      </c>
      <c r="E72" s="20">
        <v>10.606598739144351</v>
      </c>
      <c r="F72" s="20">
        <v>11.490663638215208</v>
      </c>
      <c r="G72" s="20">
        <v>12.287277711245721</v>
      </c>
      <c r="H72" s="20">
        <v>12.990378248464271</v>
      </c>
      <c r="I72" s="20">
        <v>13.594614234063146</v>
      </c>
      <c r="J72" s="20">
        <v>14.095387070630773</v>
      </c>
      <c r="K72" s="20">
        <v>14.488885577229723</v>
      </c>
      <c r="L72" s="20">
        <v>14.772114994764159</v>
      </c>
      <c r="M72" s="20">
        <v>14.942919777888564</v>
      </c>
      <c r="N72" s="20">
        <v>14.999999999997634</v>
      </c>
      <c r="O72" s="20">
        <v>14.942921246445605</v>
      </c>
      <c r="P72" s="20">
        <v>14.772117920701643</v>
      </c>
      <c r="Q72" s="20">
        <v>14.488889938279513</v>
      </c>
      <c r="R72" s="20">
        <v>14.095392833602675</v>
      </c>
      <c r="S72" s="20">
        <v>13.594621355097493</v>
      </c>
      <c r="T72" s="20">
        <v>12.990386673365732</v>
      </c>
      <c r="U72" s="20">
        <v>12.287287375895755</v>
      </c>
      <c r="V72" s="20">
        <v>11.490674469060041</v>
      </c>
      <c r="W72" s="20">
        <f t="shared" si="42"/>
        <v>10.606601717798213</v>
      </c>
      <c r="X72" s="20">
        <f t="shared" si="42"/>
        <v>9.6418141452980919</v>
      </c>
      <c r="Y72" s="20">
        <f t="shared" si="42"/>
        <v>8.6036465452656898</v>
      </c>
      <c r="Z72" s="20">
        <f t="shared" si="42"/>
        <v>7.4999999999999991</v>
      </c>
      <c r="AA72" s="20">
        <f t="shared" si="42"/>
        <v>6.3392739261104927</v>
      </c>
      <c r="AB72" s="20">
        <f t="shared" si="42"/>
        <v>5.1303021498850327</v>
      </c>
      <c r="AC72" s="20">
        <f t="shared" si="42"/>
        <v>3.8822856765378151</v>
      </c>
      <c r="AD72" s="20">
        <f t="shared" si="42"/>
        <v>2.6047226650039543</v>
      </c>
      <c r="AE72" s="20">
        <f t="shared" si="42"/>
        <v>1.307336141214873</v>
      </c>
      <c r="AF72" s="20">
        <f t="shared" si="42"/>
        <v>1.83772268236293E-15</v>
      </c>
    </row>
    <row r="73" spans="1:32" x14ac:dyDescent="0.2">
      <c r="B73" s="20">
        <v>12.990382460917051</v>
      </c>
      <c r="C73" s="20">
        <v>12.287282543572676</v>
      </c>
      <c r="D73" s="20">
        <v>11.490669053639436</v>
      </c>
      <c r="E73" s="20">
        <v>10.606604696451237</v>
      </c>
      <c r="F73" s="20">
        <v>9.6418177307704198</v>
      </c>
      <c r="G73" s="20">
        <v>8.6036507627125403</v>
      </c>
      <c r="H73" s="20">
        <v>7.5000048641201769</v>
      </c>
      <c r="I73" s="20">
        <v>6.339279440678391</v>
      </c>
      <c r="J73" s="20">
        <v>5.1303083074114424</v>
      </c>
      <c r="K73" s="20">
        <v>3.8822924580645037</v>
      </c>
      <c r="L73" s="20">
        <v>2.6047300400355997</v>
      </c>
      <c r="M73" s="20">
        <v>1.3073440677904156</v>
      </c>
      <c r="N73" s="20">
        <v>8.424904191869221E-6</v>
      </c>
      <c r="O73" s="20">
        <v>-1.3073272821005941</v>
      </c>
      <c r="P73" s="20">
        <v>-2.6047134462134873</v>
      </c>
      <c r="Q73" s="20">
        <v>-3.8822761823990124</v>
      </c>
      <c r="R73" s="20">
        <v>-5.1302924737701234</v>
      </c>
      <c r="S73" s="20">
        <v>-6.3392641695647312</v>
      </c>
      <c r="T73" s="20">
        <v>-7.4999902717564906</v>
      </c>
      <c r="U73" s="20">
        <v>-8.6036369601554448</v>
      </c>
      <c r="V73" s="20">
        <v>-9.6418048230656357</v>
      </c>
      <c r="W73" s="20">
        <f t="shared" ref="W73:AF73" si="48">$A72*W$44</f>
        <v>-10.606601717798211</v>
      </c>
      <c r="X73" s="20">
        <f t="shared" si="48"/>
        <v>-11.490666646784668</v>
      </c>
      <c r="Y73" s="20">
        <f t="shared" si="48"/>
        <v>-12.28728066433488</v>
      </c>
      <c r="Z73" s="20">
        <f t="shared" si="48"/>
        <v>-12.99038105676658</v>
      </c>
      <c r="AA73" s="20">
        <f t="shared" si="48"/>
        <v>-13.59461680554975</v>
      </c>
      <c r="AB73" s="20">
        <f t="shared" si="48"/>
        <v>-14.095389311788624</v>
      </c>
      <c r="AC73" s="20">
        <f t="shared" si="48"/>
        <v>-14.488887394336023</v>
      </c>
      <c r="AD73" s="20">
        <f t="shared" si="48"/>
        <v>-14.772116295183121</v>
      </c>
      <c r="AE73" s="20">
        <f t="shared" si="48"/>
        <v>-14.942920471376183</v>
      </c>
      <c r="AF73" s="20">
        <f t="shared" si="48"/>
        <v>-15</v>
      </c>
    </row>
    <row r="74" spans="1:32" x14ac:dyDescent="0.2">
      <c r="A74">
        <v>16</v>
      </c>
      <c r="B74" s="20">
        <v>7.9999974058021515</v>
      </c>
      <c r="C74" s="20">
        <v>9.1772201188643727</v>
      </c>
      <c r="D74" s="20">
        <v>10.284598695380852</v>
      </c>
      <c r="E74" s="20">
        <v>11.313705321753975</v>
      </c>
      <c r="F74" s="20">
        <v>12.256707880762889</v>
      </c>
      <c r="G74" s="20">
        <v>13.106429558662104</v>
      </c>
      <c r="H74" s="20">
        <v>13.856403465028556</v>
      </c>
      <c r="I74" s="20">
        <v>14.500921849667355</v>
      </c>
      <c r="J74" s="20">
        <v>15.035079542006157</v>
      </c>
      <c r="K74" s="20">
        <v>15.454811282378371</v>
      </c>
      <c r="L74" s="20">
        <v>15.75692266108177</v>
      </c>
      <c r="M74" s="20">
        <v>15.939114429747802</v>
      </c>
      <c r="N74" s="20">
        <v>15.999999999997476</v>
      </c>
      <c r="O74" s="20">
        <v>15.939115996208645</v>
      </c>
      <c r="P74" s="20">
        <v>15.756925782081753</v>
      </c>
      <c r="Q74" s="20">
        <v>15.454815934164815</v>
      </c>
      <c r="R74" s="20">
        <v>15.035085689176187</v>
      </c>
      <c r="S74" s="20">
        <v>14.500929445437325</v>
      </c>
      <c r="T74" s="20">
        <v>13.856412451590113</v>
      </c>
      <c r="U74" s="20">
        <v>13.106439867622138</v>
      </c>
      <c r="V74" s="20">
        <v>12.256719433664044</v>
      </c>
      <c r="W74" s="20">
        <f t="shared" si="42"/>
        <v>11.313708498984761</v>
      </c>
      <c r="X74" s="20">
        <f t="shared" si="42"/>
        <v>10.284601754984632</v>
      </c>
      <c r="Y74" s="20">
        <f t="shared" si="42"/>
        <v>9.177222981616735</v>
      </c>
      <c r="Z74" s="20">
        <f t="shared" si="42"/>
        <v>7.9999999999999991</v>
      </c>
      <c r="AA74" s="20">
        <f t="shared" si="42"/>
        <v>6.7618921878511919</v>
      </c>
      <c r="AB74" s="20">
        <f t="shared" si="42"/>
        <v>5.4723222932107021</v>
      </c>
      <c r="AC74" s="20">
        <f t="shared" si="42"/>
        <v>4.1411047216403363</v>
      </c>
      <c r="AD74" s="20">
        <f t="shared" si="42"/>
        <v>2.7783708426708844</v>
      </c>
      <c r="AE74" s="20">
        <f t="shared" si="42"/>
        <v>1.3944918839625311</v>
      </c>
      <c r="AF74" s="20">
        <f t="shared" si="42"/>
        <v>1.960237527853792E-15</v>
      </c>
    </row>
    <row r="75" spans="1:32" x14ac:dyDescent="0.2">
      <c r="B75" s="20">
        <v>13.856407958311522</v>
      </c>
      <c r="C75" s="20">
        <v>13.106434713144187</v>
      </c>
      <c r="D75" s="20">
        <v>12.256713657215398</v>
      </c>
      <c r="E75" s="20">
        <v>11.313711676214654</v>
      </c>
      <c r="F75" s="20">
        <v>10.284605579488447</v>
      </c>
      <c r="G75" s="20">
        <v>9.1772274802267102</v>
      </c>
      <c r="H75" s="20">
        <v>8.0000051883948551</v>
      </c>
      <c r="I75" s="20">
        <v>6.76189807005695</v>
      </c>
      <c r="J75" s="20">
        <v>5.4723288612388723</v>
      </c>
      <c r="K75" s="20">
        <v>4.141111955268804</v>
      </c>
      <c r="L75" s="20">
        <v>2.7783787093713066</v>
      </c>
      <c r="M75" s="20">
        <v>1.3945003389764432</v>
      </c>
      <c r="N75" s="20">
        <v>8.9865644713271699E-6</v>
      </c>
      <c r="O75" s="20">
        <v>-1.3944824342406337</v>
      </c>
      <c r="P75" s="20">
        <v>-2.7783610092943865</v>
      </c>
      <c r="Q75" s="20">
        <v>-4.1410945945589468</v>
      </c>
      <c r="R75" s="20">
        <v>-5.4723119720214646</v>
      </c>
      <c r="S75" s="20">
        <v>-6.7618817808690466</v>
      </c>
      <c r="T75" s="20">
        <v>-7.9999896232069236</v>
      </c>
      <c r="U75" s="20">
        <v>-9.1772127574991416</v>
      </c>
      <c r="V75" s="20">
        <v>-10.284591811270012</v>
      </c>
      <c r="W75" s="20">
        <f t="shared" ref="W75:AF75" si="49">$A74*W$44</f>
        <v>-11.313708498984759</v>
      </c>
      <c r="X75" s="20">
        <f t="shared" si="49"/>
        <v>-12.256711089903646</v>
      </c>
      <c r="Y75" s="20">
        <f t="shared" si="49"/>
        <v>-13.106432708623871</v>
      </c>
      <c r="Z75" s="20">
        <f t="shared" si="49"/>
        <v>-13.856406460551019</v>
      </c>
      <c r="AA75" s="20">
        <f t="shared" si="49"/>
        <v>-14.500924592586399</v>
      </c>
      <c r="AB75" s="20">
        <f t="shared" si="49"/>
        <v>-15.035081932574533</v>
      </c>
      <c r="AC75" s="20">
        <f t="shared" si="49"/>
        <v>-15.454813220625091</v>
      </c>
      <c r="AD75" s="20">
        <f t="shared" si="49"/>
        <v>-15.756924048195328</v>
      </c>
      <c r="AE75" s="20">
        <f t="shared" si="49"/>
        <v>-15.939115169467929</v>
      </c>
      <c r="AF75" s="20">
        <f t="shared" si="49"/>
        <v>-16</v>
      </c>
    </row>
  </sheetData>
  <phoneticPr fontId="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22</vt:i4>
      </vt:variant>
      <vt:variant>
        <vt:lpstr>Charts</vt:lpstr>
      </vt:variant>
      <vt:variant>
        <vt:i4>9</vt:i4>
      </vt:variant>
      <vt:variant>
        <vt:lpstr>Named Ranges</vt:lpstr>
      </vt:variant>
      <vt:variant>
        <vt:i4>3</vt:i4>
      </vt:variant>
    </vt:vector>
  </HeadingPairs>
  <TitlesOfParts>
    <vt:vector size="34" baseType="lpstr">
      <vt:lpstr>NOTES</vt:lpstr>
      <vt:lpstr>Documentation</vt:lpstr>
      <vt:lpstr>Polars</vt:lpstr>
      <vt:lpstr>Polar Table</vt:lpstr>
      <vt:lpstr>Polar Table MH</vt:lpstr>
      <vt:lpstr>WL Targets</vt:lpstr>
      <vt:lpstr>Summary</vt:lpstr>
      <vt:lpstr>Summary AW</vt:lpstr>
      <vt:lpstr>Graphics Grid</vt:lpstr>
      <vt:lpstr>Deckman</vt:lpstr>
      <vt:lpstr>Deckman Start</vt:lpstr>
      <vt:lpstr>Deckman MH</vt:lpstr>
      <vt:lpstr>Deckman MH Start</vt:lpstr>
      <vt:lpstr>Expedition</vt:lpstr>
      <vt:lpstr>Expedition Start</vt:lpstr>
      <vt:lpstr>Expedition MH</vt:lpstr>
      <vt:lpstr>Expedition MH Start</vt:lpstr>
      <vt:lpstr>MaxSea</vt:lpstr>
      <vt:lpstr>Raymarine</vt:lpstr>
      <vt:lpstr>Nexus</vt:lpstr>
      <vt:lpstr>Ockam</vt:lpstr>
      <vt:lpstr>Bedford</vt:lpstr>
      <vt:lpstr>Chart1</vt:lpstr>
      <vt:lpstr>Chart2</vt:lpstr>
      <vt:lpstr>Chart3</vt:lpstr>
      <vt:lpstr>Chart4</vt:lpstr>
      <vt:lpstr>Chart5</vt:lpstr>
      <vt:lpstr>Chart6</vt:lpstr>
      <vt:lpstr>Chart7</vt:lpstr>
      <vt:lpstr>Chart8</vt:lpstr>
      <vt:lpstr>Chart AWA</vt:lpstr>
      <vt:lpstr>'Polar Table'!Print_Area</vt:lpstr>
      <vt:lpstr>'Polar Table MH'!Print_Area</vt:lpstr>
      <vt:lpstr>'WL Targets'!Print_Area</vt:lpstr>
    </vt:vector>
  </TitlesOfParts>
  <Company>US SAILING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Shipalowski</dc:creator>
  <cp:lastModifiedBy>Jim Teeters</cp:lastModifiedBy>
  <cp:lastPrinted>2016-06-09T14:52:22Z</cp:lastPrinted>
  <dcterms:created xsi:type="dcterms:W3CDTF">2006-05-22T16:02:11Z</dcterms:created>
  <dcterms:modified xsi:type="dcterms:W3CDTF">2017-07-10T17:03:25Z</dcterms:modified>
</cp:coreProperties>
</file>